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BC184042-191D-491E-8C39-27F7A8B2D23A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ごみ処理概要!$A$6:$AR$83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ごみ処理概要!$2:$84</definedName>
    <definedName name="_xlnm.Print_Area" localSheetId="3">ごみ処理量内訳!$2:$84</definedName>
    <definedName name="_xlnm.Print_Area" localSheetId="1">ごみ搬入量内訳!$2:$84</definedName>
    <definedName name="_xlnm.Print_Area" localSheetId="2">施設区分別搬入量内訳!$2:$84</definedName>
    <definedName name="_xlnm.Print_Area" localSheetId="5">施設資源化量内訳!$2:$84</definedName>
    <definedName name="_xlnm.Print_Area" localSheetId="4">資源化量内訳!$2:$84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D21" i="9" s="1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D37" i="9" s="1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FW51" i="9"/>
  <c r="FW52" i="9"/>
  <c r="FW53" i="9"/>
  <c r="D53" i="9" s="1"/>
  <c r="FW54" i="9"/>
  <c r="FW55" i="9"/>
  <c r="FW56" i="9"/>
  <c r="FW57" i="9"/>
  <c r="FW58" i="9"/>
  <c r="FW59" i="9"/>
  <c r="FW60" i="9"/>
  <c r="FW61" i="9"/>
  <c r="FW62" i="9"/>
  <c r="FW63" i="9"/>
  <c r="FW64" i="9"/>
  <c r="FW65" i="9"/>
  <c r="FW66" i="9"/>
  <c r="FW67" i="9"/>
  <c r="FW68" i="9"/>
  <c r="FW69" i="9"/>
  <c r="D69" i="9" s="1"/>
  <c r="FW70" i="9"/>
  <c r="FW71" i="9"/>
  <c r="FW72" i="9"/>
  <c r="FW73" i="9"/>
  <c r="FW74" i="9"/>
  <c r="FW75" i="9"/>
  <c r="FW76" i="9"/>
  <c r="FW77" i="9"/>
  <c r="FW78" i="9"/>
  <c r="FW79" i="9"/>
  <c r="FW80" i="9"/>
  <c r="FW81" i="9"/>
  <c r="FW82" i="9"/>
  <c r="FW83" i="9"/>
  <c r="FW84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EX52" i="9"/>
  <c r="EX53" i="9"/>
  <c r="EX54" i="9"/>
  <c r="EX55" i="9"/>
  <c r="EX56" i="9"/>
  <c r="EX57" i="9"/>
  <c r="EX58" i="9"/>
  <c r="EX59" i="9"/>
  <c r="EX60" i="9"/>
  <c r="EX61" i="9"/>
  <c r="EX62" i="9"/>
  <c r="EX63" i="9"/>
  <c r="EX64" i="9"/>
  <c r="EX65" i="9"/>
  <c r="EX66" i="9"/>
  <c r="EX67" i="9"/>
  <c r="EX68" i="9"/>
  <c r="EX69" i="9"/>
  <c r="EX70" i="9"/>
  <c r="EX71" i="9"/>
  <c r="EX72" i="9"/>
  <c r="EX73" i="9"/>
  <c r="EX74" i="9"/>
  <c r="EX75" i="9"/>
  <c r="EX76" i="9"/>
  <c r="EX77" i="9"/>
  <c r="EX78" i="9"/>
  <c r="EX79" i="9"/>
  <c r="EX80" i="9"/>
  <c r="EX81" i="9"/>
  <c r="EX82" i="9"/>
  <c r="EX83" i="9"/>
  <c r="EX84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Y45" i="9"/>
  <c r="DY46" i="9"/>
  <c r="DY47" i="9"/>
  <c r="DY48" i="9"/>
  <c r="DY49" i="9"/>
  <c r="DY50" i="9"/>
  <c r="DY51" i="9"/>
  <c r="DY52" i="9"/>
  <c r="DY53" i="9"/>
  <c r="DY54" i="9"/>
  <c r="DY55" i="9"/>
  <c r="DY56" i="9"/>
  <c r="DY57" i="9"/>
  <c r="DY58" i="9"/>
  <c r="DY59" i="9"/>
  <c r="DY60" i="9"/>
  <c r="DY61" i="9"/>
  <c r="DY62" i="9"/>
  <c r="DY63" i="9"/>
  <c r="DY64" i="9"/>
  <c r="DY65" i="9"/>
  <c r="DY66" i="9"/>
  <c r="DY67" i="9"/>
  <c r="DY68" i="9"/>
  <c r="DY69" i="9"/>
  <c r="DY70" i="9"/>
  <c r="DY71" i="9"/>
  <c r="DY72" i="9"/>
  <c r="DY73" i="9"/>
  <c r="DY74" i="9"/>
  <c r="DY75" i="9"/>
  <c r="DY76" i="9"/>
  <c r="DY77" i="9"/>
  <c r="DY78" i="9"/>
  <c r="DY79" i="9"/>
  <c r="DY80" i="9"/>
  <c r="DY81" i="9"/>
  <c r="DY82" i="9"/>
  <c r="DY83" i="9"/>
  <c r="DY84" i="9"/>
  <c r="CZ8" i="9"/>
  <c r="CZ9" i="9"/>
  <c r="CZ10" i="9"/>
  <c r="CZ11" i="9"/>
  <c r="CZ12" i="9"/>
  <c r="D12" i="9" s="1"/>
  <c r="CZ13" i="9"/>
  <c r="CZ14" i="9"/>
  <c r="D14" i="9" s="1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D28" i="9" s="1"/>
  <c r="CZ29" i="9"/>
  <c r="CZ30" i="9"/>
  <c r="D30" i="9" s="1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D44" i="9" s="1"/>
  <c r="CZ45" i="9"/>
  <c r="CZ46" i="9"/>
  <c r="D46" i="9" s="1"/>
  <c r="CZ47" i="9"/>
  <c r="CZ48" i="9"/>
  <c r="CZ49" i="9"/>
  <c r="CZ50" i="9"/>
  <c r="CZ51" i="9"/>
  <c r="CZ52" i="9"/>
  <c r="CZ53" i="9"/>
  <c r="CZ54" i="9"/>
  <c r="CZ55" i="9"/>
  <c r="CZ56" i="9"/>
  <c r="CZ57" i="9"/>
  <c r="CZ58" i="9"/>
  <c r="CZ59" i="9"/>
  <c r="CZ60" i="9"/>
  <c r="D60" i="9" s="1"/>
  <c r="CZ61" i="9"/>
  <c r="CZ62" i="9"/>
  <c r="D62" i="9" s="1"/>
  <c r="CZ63" i="9"/>
  <c r="CZ64" i="9"/>
  <c r="CZ65" i="9"/>
  <c r="CZ66" i="9"/>
  <c r="CZ67" i="9"/>
  <c r="CZ68" i="9"/>
  <c r="CZ69" i="9"/>
  <c r="CZ70" i="9"/>
  <c r="CZ71" i="9"/>
  <c r="CZ72" i="9"/>
  <c r="CZ73" i="9"/>
  <c r="CZ74" i="9"/>
  <c r="CZ75" i="9"/>
  <c r="CZ76" i="9"/>
  <c r="D76" i="9" s="1"/>
  <c r="CZ77" i="9"/>
  <c r="CZ78" i="9"/>
  <c r="D78" i="9" s="1"/>
  <c r="CZ79" i="9"/>
  <c r="CZ80" i="9"/>
  <c r="CZ81" i="9"/>
  <c r="CZ82" i="9"/>
  <c r="CZ83" i="9"/>
  <c r="CZ84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CA49" i="9"/>
  <c r="CA50" i="9"/>
  <c r="CA51" i="9"/>
  <c r="CA52" i="9"/>
  <c r="CA53" i="9"/>
  <c r="CA54" i="9"/>
  <c r="CA55" i="9"/>
  <c r="CA56" i="9"/>
  <c r="CA57" i="9"/>
  <c r="CA58" i="9"/>
  <c r="CA59" i="9"/>
  <c r="CA60" i="9"/>
  <c r="CA61" i="9"/>
  <c r="CA62" i="9"/>
  <c r="CA63" i="9"/>
  <c r="CA64" i="9"/>
  <c r="CA65" i="9"/>
  <c r="CA66" i="9"/>
  <c r="CA67" i="9"/>
  <c r="CA68" i="9"/>
  <c r="CA69" i="9"/>
  <c r="CA70" i="9"/>
  <c r="CA71" i="9"/>
  <c r="CA72" i="9"/>
  <c r="CA73" i="9"/>
  <c r="CA74" i="9"/>
  <c r="CA75" i="9"/>
  <c r="CA76" i="9"/>
  <c r="CA77" i="9"/>
  <c r="CA78" i="9"/>
  <c r="CA79" i="9"/>
  <c r="CA80" i="9"/>
  <c r="CA81" i="9"/>
  <c r="CA82" i="9"/>
  <c r="CA83" i="9"/>
  <c r="CA84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D20" i="9" s="1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D36" i="9" s="1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D52" i="9" s="1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BB67" i="9"/>
  <c r="BB68" i="9"/>
  <c r="D68" i="9" s="1"/>
  <c r="BB69" i="9"/>
  <c r="BB70" i="9"/>
  <c r="BB71" i="9"/>
  <c r="BB72" i="9"/>
  <c r="BB73" i="9"/>
  <c r="BB74" i="9"/>
  <c r="BB75" i="9"/>
  <c r="BB76" i="9"/>
  <c r="BB77" i="9"/>
  <c r="BB78" i="9"/>
  <c r="BB79" i="9"/>
  <c r="BB80" i="9"/>
  <c r="BB81" i="9"/>
  <c r="BB82" i="9"/>
  <c r="BB83" i="9"/>
  <c r="BB84" i="9"/>
  <c r="D84" i="9" s="1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79" i="9"/>
  <c r="AC80" i="9"/>
  <c r="AC81" i="9"/>
  <c r="AC82" i="9"/>
  <c r="AC83" i="9"/>
  <c r="AC84" i="9"/>
  <c r="AB8" i="9"/>
  <c r="AB9" i="9"/>
  <c r="AB10" i="9"/>
  <c r="BZ10" i="4" s="1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BZ26" i="4" s="1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BZ42" i="4" s="1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BZ58" i="4" s="1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BZ74" i="4" s="1"/>
  <c r="AB75" i="9"/>
  <c r="AB76" i="9"/>
  <c r="AB77" i="9"/>
  <c r="AB78" i="9"/>
  <c r="AB79" i="9"/>
  <c r="AB80" i="9"/>
  <c r="AB81" i="9"/>
  <c r="AB82" i="9"/>
  <c r="AB83" i="9"/>
  <c r="AB84" i="9"/>
  <c r="AA8" i="9"/>
  <c r="AA9" i="9"/>
  <c r="AA10" i="9"/>
  <c r="AA11" i="9"/>
  <c r="AA12" i="9"/>
  <c r="AA13" i="9"/>
  <c r="BY13" i="4" s="1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BY29" i="4" s="1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BY45" i="4" s="1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BY61" i="4" s="1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BY77" i="4" s="1"/>
  <c r="AA78" i="9"/>
  <c r="AA79" i="9"/>
  <c r="AA80" i="9"/>
  <c r="AA81" i="9"/>
  <c r="AA82" i="9"/>
  <c r="AA83" i="9"/>
  <c r="AA84" i="9"/>
  <c r="Z8" i="9"/>
  <c r="Z9" i="9"/>
  <c r="Z10" i="9"/>
  <c r="Z11" i="9"/>
  <c r="Z12" i="9"/>
  <c r="Z13" i="9"/>
  <c r="Z14" i="9"/>
  <c r="Z15" i="9"/>
  <c r="Z16" i="9"/>
  <c r="BX16" i="4" s="1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BX32" i="4" s="1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BX48" i="4" s="1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BX64" i="4" s="1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BX80" i="4" s="1"/>
  <c r="Z81" i="9"/>
  <c r="Z82" i="9"/>
  <c r="Z83" i="9"/>
  <c r="Z84" i="9"/>
  <c r="Y8" i="9"/>
  <c r="Y9" i="9"/>
  <c r="Y10" i="9"/>
  <c r="Y11" i="9"/>
  <c r="Y12" i="9"/>
  <c r="Y13" i="9"/>
  <c r="Y14" i="9"/>
  <c r="Y15" i="9"/>
  <c r="Y16" i="9"/>
  <c r="Y17" i="9"/>
  <c r="Y18" i="9"/>
  <c r="Y19" i="9"/>
  <c r="BW19" i="4" s="1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BW34" i="4" s="1"/>
  <c r="Y35" i="9"/>
  <c r="Y36" i="9"/>
  <c r="Y37" i="9"/>
  <c r="Y38" i="9"/>
  <c r="Y39" i="9"/>
  <c r="Y40" i="9"/>
  <c r="BW40" i="4" s="1"/>
  <c r="Y41" i="9"/>
  <c r="Y42" i="9"/>
  <c r="Y43" i="9"/>
  <c r="Y44" i="9"/>
  <c r="Y45" i="9"/>
  <c r="Y46" i="9"/>
  <c r="BW46" i="4" s="1"/>
  <c r="Y47" i="9"/>
  <c r="Y48" i="9"/>
  <c r="Y49" i="9"/>
  <c r="Y50" i="9"/>
  <c r="Y51" i="9"/>
  <c r="Y52" i="9"/>
  <c r="BW52" i="4" s="1"/>
  <c r="Y53" i="9"/>
  <c r="Y54" i="9"/>
  <c r="Y55" i="9"/>
  <c r="Y56" i="9"/>
  <c r="Y57" i="9"/>
  <c r="Y58" i="9"/>
  <c r="BW58" i="4" s="1"/>
  <c r="Y59" i="9"/>
  <c r="Y60" i="9"/>
  <c r="Y61" i="9"/>
  <c r="Y62" i="9"/>
  <c r="Y63" i="9"/>
  <c r="Y64" i="9"/>
  <c r="BW64" i="4" s="1"/>
  <c r="Y65" i="9"/>
  <c r="BW65" i="4" s="1"/>
  <c r="Y66" i="9"/>
  <c r="Y67" i="9"/>
  <c r="BW67" i="4" s="1"/>
  <c r="Y68" i="9"/>
  <c r="Y69" i="9"/>
  <c r="Y70" i="9"/>
  <c r="BW70" i="4" s="1"/>
  <c r="Y71" i="9"/>
  <c r="Y72" i="9"/>
  <c r="Y73" i="9"/>
  <c r="Y74" i="9"/>
  <c r="Y75" i="9"/>
  <c r="Y76" i="9"/>
  <c r="BW76" i="4" s="1"/>
  <c r="Y77" i="9"/>
  <c r="Y78" i="9"/>
  <c r="Y79" i="9"/>
  <c r="Y80" i="9"/>
  <c r="Y81" i="9"/>
  <c r="Y82" i="9"/>
  <c r="BW82" i="4" s="1"/>
  <c r="Y83" i="9"/>
  <c r="Y84" i="9"/>
  <c r="X8" i="9"/>
  <c r="X9" i="9"/>
  <c r="X10" i="9"/>
  <c r="X11" i="9"/>
  <c r="BV11" i="4" s="1"/>
  <c r="X12" i="9"/>
  <c r="X13" i="9"/>
  <c r="X14" i="9"/>
  <c r="X15" i="9"/>
  <c r="X16" i="9"/>
  <c r="X17" i="9"/>
  <c r="BV17" i="4" s="1"/>
  <c r="X18" i="9"/>
  <c r="X19" i="9"/>
  <c r="X20" i="9"/>
  <c r="X21" i="9"/>
  <c r="X22" i="9"/>
  <c r="BV22" i="4" s="1"/>
  <c r="X23" i="9"/>
  <c r="BV23" i="4" s="1"/>
  <c r="X24" i="9"/>
  <c r="X25" i="9"/>
  <c r="X26" i="9"/>
  <c r="X27" i="9"/>
  <c r="X28" i="9"/>
  <c r="X29" i="9"/>
  <c r="BV29" i="4" s="1"/>
  <c r="X30" i="9"/>
  <c r="X31" i="9"/>
  <c r="X32" i="9"/>
  <c r="X33" i="9"/>
  <c r="X34" i="9"/>
  <c r="X35" i="9"/>
  <c r="BV35" i="4" s="1"/>
  <c r="X36" i="9"/>
  <c r="BV36" i="4" s="1"/>
  <c r="X37" i="9"/>
  <c r="X38" i="9"/>
  <c r="X39" i="9"/>
  <c r="X40" i="9"/>
  <c r="X41" i="9"/>
  <c r="BV41" i="4" s="1"/>
  <c r="X42" i="9"/>
  <c r="X43" i="9"/>
  <c r="X44" i="9"/>
  <c r="X45" i="9"/>
  <c r="BV45" i="4" s="1"/>
  <c r="X46" i="9"/>
  <c r="X47" i="9"/>
  <c r="BV47" i="4" s="1"/>
  <c r="X48" i="9"/>
  <c r="X49" i="9"/>
  <c r="X50" i="9"/>
  <c r="X51" i="9"/>
  <c r="X52" i="9"/>
  <c r="X53" i="9"/>
  <c r="BV53" i="4" s="1"/>
  <c r="X54" i="9"/>
  <c r="X55" i="9"/>
  <c r="X56" i="9"/>
  <c r="X57" i="9"/>
  <c r="X58" i="9"/>
  <c r="X59" i="9"/>
  <c r="BV59" i="4" s="1"/>
  <c r="X60" i="9"/>
  <c r="X61" i="9"/>
  <c r="X62" i="9"/>
  <c r="X63" i="9"/>
  <c r="X64" i="9"/>
  <c r="X65" i="9"/>
  <c r="BV65" i="4" s="1"/>
  <c r="X66" i="9"/>
  <c r="X67" i="9"/>
  <c r="X68" i="9"/>
  <c r="X69" i="9"/>
  <c r="X70" i="9"/>
  <c r="BV70" i="4" s="1"/>
  <c r="X71" i="9"/>
  <c r="BV71" i="4" s="1"/>
  <c r="X72" i="9"/>
  <c r="X73" i="9"/>
  <c r="X74" i="9"/>
  <c r="X75" i="9"/>
  <c r="BV75" i="4" s="1"/>
  <c r="X76" i="9"/>
  <c r="X77" i="9"/>
  <c r="BV77" i="4" s="1"/>
  <c r="X78" i="9"/>
  <c r="X79" i="9"/>
  <c r="X80" i="9"/>
  <c r="X81" i="9"/>
  <c r="X82" i="9"/>
  <c r="X83" i="9"/>
  <c r="BV83" i="4" s="1"/>
  <c r="X84" i="9"/>
  <c r="BV84" i="4" s="1"/>
  <c r="W8" i="9"/>
  <c r="W9" i="9"/>
  <c r="BU9" i="4" s="1"/>
  <c r="W10" i="9"/>
  <c r="W11" i="9"/>
  <c r="W12" i="9"/>
  <c r="BU12" i="4" s="1"/>
  <c r="W13" i="9"/>
  <c r="W14" i="9"/>
  <c r="W15" i="9"/>
  <c r="W16" i="9"/>
  <c r="BU16" i="4" s="1"/>
  <c r="W17" i="9"/>
  <c r="W18" i="9"/>
  <c r="BU18" i="4" s="1"/>
  <c r="W19" i="9"/>
  <c r="W20" i="9"/>
  <c r="W21" i="9"/>
  <c r="W22" i="9"/>
  <c r="W23" i="9"/>
  <c r="W24" i="9"/>
  <c r="BU24" i="4" s="1"/>
  <c r="W25" i="9"/>
  <c r="W26" i="9"/>
  <c r="W27" i="9"/>
  <c r="W28" i="9"/>
  <c r="W29" i="9"/>
  <c r="W30" i="9"/>
  <c r="BU30" i="4" s="1"/>
  <c r="W31" i="9"/>
  <c r="W32" i="9"/>
  <c r="W33" i="9"/>
  <c r="W34" i="9"/>
  <c r="W35" i="9"/>
  <c r="W36" i="9"/>
  <c r="BU36" i="4" s="1"/>
  <c r="W37" i="9"/>
  <c r="W38" i="9"/>
  <c r="W39" i="9"/>
  <c r="W40" i="9"/>
  <c r="W41" i="9"/>
  <c r="BU41" i="4" s="1"/>
  <c r="W42" i="9"/>
  <c r="BU42" i="4" s="1"/>
  <c r="W43" i="9"/>
  <c r="W44" i="9"/>
  <c r="W45" i="9"/>
  <c r="W46" i="9"/>
  <c r="W47" i="9"/>
  <c r="W48" i="9"/>
  <c r="BU48" i="4" s="1"/>
  <c r="W49" i="9"/>
  <c r="W50" i="9"/>
  <c r="W51" i="9"/>
  <c r="W52" i="9"/>
  <c r="W53" i="9"/>
  <c r="W54" i="9"/>
  <c r="BU54" i="4" s="1"/>
  <c r="W55" i="9"/>
  <c r="BU55" i="4" s="1"/>
  <c r="W56" i="9"/>
  <c r="W57" i="9"/>
  <c r="BU57" i="4" s="1"/>
  <c r="W58" i="9"/>
  <c r="W59" i="9"/>
  <c r="W60" i="9"/>
  <c r="BU60" i="4" s="1"/>
  <c r="W61" i="9"/>
  <c r="W62" i="9"/>
  <c r="W63" i="9"/>
  <c r="W64" i="9"/>
  <c r="BU64" i="4" s="1"/>
  <c r="W65" i="9"/>
  <c r="W66" i="9"/>
  <c r="BU66" i="4" s="1"/>
  <c r="W67" i="9"/>
  <c r="W68" i="9"/>
  <c r="W69" i="9"/>
  <c r="W70" i="9"/>
  <c r="W71" i="9"/>
  <c r="W72" i="9"/>
  <c r="BU72" i="4" s="1"/>
  <c r="W73" i="9"/>
  <c r="W74" i="9"/>
  <c r="W75" i="9"/>
  <c r="W76" i="9"/>
  <c r="W77" i="9"/>
  <c r="W78" i="9"/>
  <c r="BU78" i="4" s="1"/>
  <c r="W79" i="9"/>
  <c r="W80" i="9"/>
  <c r="W81" i="9"/>
  <c r="W82" i="9"/>
  <c r="W83" i="9"/>
  <c r="W84" i="9"/>
  <c r="BU84" i="4" s="1"/>
  <c r="V8" i="9"/>
  <c r="V9" i="9"/>
  <c r="V10" i="9"/>
  <c r="V11" i="9"/>
  <c r="V12" i="9"/>
  <c r="BT12" i="4" s="1"/>
  <c r="V12" i="4" s="1"/>
  <c r="V13" i="9"/>
  <c r="BT13" i="4" s="1"/>
  <c r="V14" i="9"/>
  <c r="V15" i="9"/>
  <c r="V16" i="9"/>
  <c r="V17" i="9"/>
  <c r="BT17" i="4" s="1"/>
  <c r="V18" i="9"/>
  <c r="V19" i="9"/>
  <c r="BT19" i="4" s="1"/>
  <c r="V20" i="9"/>
  <c r="V21" i="9"/>
  <c r="V22" i="9"/>
  <c r="V23" i="9"/>
  <c r="V24" i="9"/>
  <c r="V25" i="9"/>
  <c r="BT25" i="4" s="1"/>
  <c r="V26" i="9"/>
  <c r="BT26" i="4" s="1"/>
  <c r="V27" i="9"/>
  <c r="V28" i="9"/>
  <c r="BT28" i="4" s="1"/>
  <c r="V29" i="9"/>
  <c r="V30" i="9"/>
  <c r="V31" i="9"/>
  <c r="BT31" i="4" s="1"/>
  <c r="V32" i="9"/>
  <c r="V33" i="9"/>
  <c r="V34" i="9"/>
  <c r="V35" i="9"/>
  <c r="BT35" i="4" s="1"/>
  <c r="V36" i="9"/>
  <c r="V37" i="9"/>
  <c r="BT37" i="4" s="1"/>
  <c r="V38" i="9"/>
  <c r="V39" i="9"/>
  <c r="V40" i="9"/>
  <c r="V41" i="9"/>
  <c r="V42" i="9"/>
  <c r="V43" i="9"/>
  <c r="BT43" i="4" s="1"/>
  <c r="V44" i="9"/>
  <c r="BT44" i="4" s="1"/>
  <c r="V44" i="4" s="1"/>
  <c r="V45" i="9"/>
  <c r="V46" i="9"/>
  <c r="V47" i="9"/>
  <c r="V48" i="9"/>
  <c r="V49" i="9"/>
  <c r="BT49" i="4" s="1"/>
  <c r="V50" i="9"/>
  <c r="V51" i="9"/>
  <c r="V52" i="9"/>
  <c r="V53" i="9"/>
  <c r="V54" i="9"/>
  <c r="V55" i="9"/>
  <c r="BT55" i="4" s="1"/>
  <c r="V56" i="9"/>
  <c r="V57" i="9"/>
  <c r="V58" i="9"/>
  <c r="V59" i="9"/>
  <c r="V60" i="9"/>
  <c r="BT60" i="4" s="1"/>
  <c r="V61" i="9"/>
  <c r="BT61" i="4" s="1"/>
  <c r="V62" i="9"/>
  <c r="V63" i="9"/>
  <c r="V64" i="9"/>
  <c r="V65" i="9"/>
  <c r="V66" i="9"/>
  <c r="V67" i="9"/>
  <c r="BT67" i="4" s="1"/>
  <c r="V68" i="9"/>
  <c r="V69" i="9"/>
  <c r="V70" i="9"/>
  <c r="V71" i="9"/>
  <c r="V72" i="9"/>
  <c r="V73" i="9"/>
  <c r="BT73" i="4" s="1"/>
  <c r="V74" i="9"/>
  <c r="BT74" i="4" s="1"/>
  <c r="V75" i="9"/>
  <c r="V76" i="9"/>
  <c r="BT76" i="4" s="1"/>
  <c r="V77" i="9"/>
  <c r="V78" i="9"/>
  <c r="V79" i="9"/>
  <c r="BT79" i="4" s="1"/>
  <c r="V80" i="9"/>
  <c r="V81" i="9"/>
  <c r="V82" i="9"/>
  <c r="V83" i="9"/>
  <c r="BT83" i="4" s="1"/>
  <c r="V84" i="9"/>
  <c r="U8" i="9"/>
  <c r="BS8" i="4" s="1"/>
  <c r="U9" i="9"/>
  <c r="U10" i="9"/>
  <c r="U11" i="9"/>
  <c r="U12" i="9"/>
  <c r="U13" i="9"/>
  <c r="U14" i="9"/>
  <c r="BS14" i="4" s="1"/>
  <c r="U15" i="9"/>
  <c r="U16" i="9"/>
  <c r="U17" i="9"/>
  <c r="U18" i="9"/>
  <c r="U19" i="9"/>
  <c r="U20" i="9"/>
  <c r="BS20" i="4" s="1"/>
  <c r="U21" i="9"/>
  <c r="U22" i="9"/>
  <c r="U23" i="9"/>
  <c r="U24" i="9"/>
  <c r="U25" i="9"/>
  <c r="U26" i="9"/>
  <c r="BS26" i="4" s="1"/>
  <c r="U27" i="9"/>
  <c r="U28" i="9"/>
  <c r="U29" i="9"/>
  <c r="U30" i="9"/>
  <c r="U31" i="9"/>
  <c r="BS31" i="4" s="1"/>
  <c r="U32" i="9"/>
  <c r="BS32" i="4" s="1"/>
  <c r="U33" i="9"/>
  <c r="U34" i="9"/>
  <c r="U35" i="9"/>
  <c r="U36" i="9"/>
  <c r="BS36" i="4" s="1"/>
  <c r="U37" i="9"/>
  <c r="U38" i="9"/>
  <c r="BS38" i="4" s="1"/>
  <c r="U39" i="9"/>
  <c r="U40" i="9"/>
  <c r="U41" i="9"/>
  <c r="U42" i="9"/>
  <c r="U43" i="9"/>
  <c r="U44" i="9"/>
  <c r="BS44" i="4" s="1"/>
  <c r="U45" i="9"/>
  <c r="BS45" i="4" s="1"/>
  <c r="U46" i="9"/>
  <c r="U47" i="9"/>
  <c r="BS47" i="4" s="1"/>
  <c r="U48" i="9"/>
  <c r="U49" i="9"/>
  <c r="U50" i="9"/>
  <c r="BS50" i="4" s="1"/>
  <c r="U51" i="9"/>
  <c r="U52" i="9"/>
  <c r="U53" i="9"/>
  <c r="U54" i="9"/>
  <c r="BS54" i="4" s="1"/>
  <c r="U55" i="9"/>
  <c r="U56" i="9"/>
  <c r="BS56" i="4" s="1"/>
  <c r="U57" i="9"/>
  <c r="U58" i="9"/>
  <c r="U59" i="9"/>
  <c r="U60" i="9"/>
  <c r="U61" i="9"/>
  <c r="U62" i="9"/>
  <c r="BS62" i="4" s="1"/>
  <c r="U63" i="9"/>
  <c r="BS63" i="4" s="1"/>
  <c r="U64" i="9"/>
  <c r="U65" i="9"/>
  <c r="U66" i="9"/>
  <c r="U67" i="9"/>
  <c r="U68" i="9"/>
  <c r="BS68" i="4" s="1"/>
  <c r="U69" i="9"/>
  <c r="U70" i="9"/>
  <c r="U71" i="9"/>
  <c r="U72" i="9"/>
  <c r="U73" i="9"/>
  <c r="U74" i="9"/>
  <c r="BS74" i="4" s="1"/>
  <c r="U75" i="9"/>
  <c r="U76" i="9"/>
  <c r="U77" i="9"/>
  <c r="U78" i="9"/>
  <c r="U79" i="9"/>
  <c r="U80" i="9"/>
  <c r="BS80" i="4" s="1"/>
  <c r="U81" i="9"/>
  <c r="U82" i="9"/>
  <c r="U83" i="9"/>
  <c r="U84" i="9"/>
  <c r="T8" i="9"/>
  <c r="T9" i="9"/>
  <c r="BR9" i="4" s="1"/>
  <c r="T10" i="9"/>
  <c r="T11" i="9"/>
  <c r="T12" i="9"/>
  <c r="T13" i="9"/>
  <c r="T14" i="9"/>
  <c r="T15" i="9"/>
  <c r="BR15" i="4" s="1"/>
  <c r="T16" i="9"/>
  <c r="BR16" i="4" s="1"/>
  <c r="T17" i="9"/>
  <c r="T18" i="9"/>
  <c r="BR18" i="4" s="1"/>
  <c r="T19" i="9"/>
  <c r="T20" i="9"/>
  <c r="T21" i="9"/>
  <c r="BR21" i="4" s="1"/>
  <c r="T22" i="9"/>
  <c r="T23" i="9"/>
  <c r="T24" i="9"/>
  <c r="T25" i="9"/>
  <c r="BR25" i="4" s="1"/>
  <c r="T26" i="9"/>
  <c r="T27" i="9"/>
  <c r="BR27" i="4" s="1"/>
  <c r="T28" i="9"/>
  <c r="T29" i="9"/>
  <c r="T30" i="9"/>
  <c r="T31" i="9"/>
  <c r="T32" i="9"/>
  <c r="T33" i="9"/>
  <c r="BR33" i="4" s="1"/>
  <c r="T34" i="9"/>
  <c r="BR34" i="4" s="1"/>
  <c r="T34" i="4" s="1"/>
  <c r="T35" i="9"/>
  <c r="T36" i="9"/>
  <c r="T37" i="9"/>
  <c r="T38" i="9"/>
  <c r="T39" i="9"/>
  <c r="BR39" i="4" s="1"/>
  <c r="T40" i="9"/>
  <c r="T41" i="9"/>
  <c r="T42" i="9"/>
  <c r="T43" i="9"/>
  <c r="T44" i="9"/>
  <c r="T45" i="9"/>
  <c r="BR45" i="4" s="1"/>
  <c r="T46" i="9"/>
  <c r="T47" i="9"/>
  <c r="BR47" i="4" s="1"/>
  <c r="T48" i="9"/>
  <c r="T49" i="9"/>
  <c r="T50" i="9"/>
  <c r="T51" i="9"/>
  <c r="BR51" i="4" s="1"/>
  <c r="T52" i="9"/>
  <c r="T53" i="9"/>
  <c r="T54" i="9"/>
  <c r="T55" i="9"/>
  <c r="T56" i="9"/>
  <c r="T57" i="9"/>
  <c r="BR57" i="4" s="1"/>
  <c r="T58" i="9"/>
  <c r="T59" i="9"/>
  <c r="T60" i="9"/>
  <c r="T61" i="9"/>
  <c r="T62" i="9"/>
  <c r="T63" i="9"/>
  <c r="BR63" i="4" s="1"/>
  <c r="T64" i="9"/>
  <c r="BR64" i="4" s="1"/>
  <c r="T65" i="9"/>
  <c r="T66" i="9"/>
  <c r="BR66" i="4" s="1"/>
  <c r="T67" i="9"/>
  <c r="T68" i="9"/>
  <c r="T69" i="9"/>
  <c r="BR69" i="4" s="1"/>
  <c r="T70" i="9"/>
  <c r="T71" i="9"/>
  <c r="T72" i="9"/>
  <c r="T73" i="9"/>
  <c r="BR73" i="4" s="1"/>
  <c r="T74" i="9"/>
  <c r="T75" i="9"/>
  <c r="BR75" i="4" s="1"/>
  <c r="T76" i="9"/>
  <c r="T77" i="9"/>
  <c r="T78" i="9"/>
  <c r="T79" i="9"/>
  <c r="BR79" i="4" s="1"/>
  <c r="T80" i="9"/>
  <c r="T81" i="9"/>
  <c r="BR81" i="4" s="1"/>
  <c r="T82" i="9"/>
  <c r="BR82" i="4" s="1"/>
  <c r="T83" i="9"/>
  <c r="T84" i="9"/>
  <c r="S8" i="9"/>
  <c r="S9" i="9"/>
  <c r="S10" i="9"/>
  <c r="BQ10" i="4" s="1"/>
  <c r="S11" i="9"/>
  <c r="S12" i="9"/>
  <c r="S13" i="9"/>
  <c r="S14" i="9"/>
  <c r="S15" i="9"/>
  <c r="S16" i="9"/>
  <c r="BQ16" i="4" s="1"/>
  <c r="S17" i="9"/>
  <c r="S18" i="9"/>
  <c r="BQ18" i="4" s="1"/>
  <c r="S19" i="9"/>
  <c r="BQ19" i="4" s="1"/>
  <c r="S20" i="9"/>
  <c r="S21" i="9"/>
  <c r="S22" i="9"/>
  <c r="BQ22" i="4" s="1"/>
  <c r="S23" i="9"/>
  <c r="S24" i="9"/>
  <c r="S25" i="9"/>
  <c r="S26" i="9"/>
  <c r="S27" i="9"/>
  <c r="S28" i="9"/>
  <c r="BQ28" i="4" s="1"/>
  <c r="S29" i="9"/>
  <c r="S30" i="9"/>
  <c r="S31" i="9"/>
  <c r="S32" i="9"/>
  <c r="S33" i="9"/>
  <c r="S34" i="9"/>
  <c r="BQ34" i="4" s="1"/>
  <c r="S35" i="9"/>
  <c r="BQ35" i="4" s="1"/>
  <c r="S36" i="9"/>
  <c r="S37" i="9"/>
  <c r="BQ37" i="4" s="1"/>
  <c r="S38" i="9"/>
  <c r="S39" i="9"/>
  <c r="S40" i="9"/>
  <c r="BQ40" i="4" s="1"/>
  <c r="S41" i="9"/>
  <c r="S42" i="9"/>
  <c r="S43" i="9"/>
  <c r="S44" i="9"/>
  <c r="BQ44" i="4" s="1"/>
  <c r="S45" i="9"/>
  <c r="S46" i="9"/>
  <c r="BQ46" i="4" s="1"/>
  <c r="S47" i="9"/>
  <c r="S48" i="9"/>
  <c r="S49" i="9"/>
  <c r="S50" i="9"/>
  <c r="S51" i="9"/>
  <c r="S52" i="9"/>
  <c r="BQ52" i="4" s="1"/>
  <c r="S53" i="9"/>
  <c r="BQ53" i="4" s="1"/>
  <c r="S54" i="9"/>
  <c r="S55" i="9"/>
  <c r="S56" i="9"/>
  <c r="S57" i="9"/>
  <c r="S58" i="9"/>
  <c r="BQ58" i="4" s="1"/>
  <c r="S59" i="9"/>
  <c r="S60" i="9"/>
  <c r="BQ60" i="4" s="1"/>
  <c r="S60" i="4" s="1"/>
  <c r="S61" i="9"/>
  <c r="S62" i="9"/>
  <c r="S63" i="9"/>
  <c r="S64" i="9"/>
  <c r="BQ64" i="4" s="1"/>
  <c r="S65" i="9"/>
  <c r="S66" i="9"/>
  <c r="BQ66" i="4" s="1"/>
  <c r="S67" i="9"/>
  <c r="S68" i="9"/>
  <c r="S69" i="9"/>
  <c r="BQ69" i="4" s="1"/>
  <c r="S70" i="9"/>
  <c r="BQ70" i="4" s="1"/>
  <c r="S71" i="9"/>
  <c r="S72" i="9"/>
  <c r="S73" i="9"/>
  <c r="S74" i="9"/>
  <c r="S75" i="9"/>
  <c r="S76" i="9"/>
  <c r="BQ76" i="4" s="1"/>
  <c r="S77" i="9"/>
  <c r="S78" i="9"/>
  <c r="BQ78" i="4" s="1"/>
  <c r="S79" i="9"/>
  <c r="S80" i="9"/>
  <c r="S81" i="9"/>
  <c r="S82" i="9"/>
  <c r="BQ82" i="4" s="1"/>
  <c r="S83" i="9"/>
  <c r="BQ83" i="4" s="1"/>
  <c r="S84" i="9"/>
  <c r="R8" i="9"/>
  <c r="BP8" i="4" s="1"/>
  <c r="R9" i="9"/>
  <c r="R10" i="9"/>
  <c r="R11" i="9"/>
  <c r="BP11" i="4" s="1"/>
  <c r="R12" i="9"/>
  <c r="R13" i="9"/>
  <c r="R14" i="9"/>
  <c r="R15" i="9"/>
  <c r="BP15" i="4" s="1"/>
  <c r="R16" i="9"/>
  <c r="R17" i="9"/>
  <c r="BP17" i="4" s="1"/>
  <c r="R18" i="9"/>
  <c r="R19" i="9"/>
  <c r="R20" i="9"/>
  <c r="R21" i="9"/>
  <c r="R22" i="9"/>
  <c r="R23" i="9"/>
  <c r="BP23" i="4" s="1"/>
  <c r="R24" i="9"/>
  <c r="BP24" i="4" s="1"/>
  <c r="R24" i="4" s="1"/>
  <c r="R25" i="9"/>
  <c r="R26" i="9"/>
  <c r="R27" i="9"/>
  <c r="R28" i="9"/>
  <c r="R29" i="9"/>
  <c r="BP29" i="4" s="1"/>
  <c r="R30" i="9"/>
  <c r="R31" i="9"/>
  <c r="R32" i="9"/>
  <c r="R33" i="9"/>
  <c r="R34" i="9"/>
  <c r="R35" i="9"/>
  <c r="BP35" i="4" s="1"/>
  <c r="R36" i="9"/>
  <c r="R37" i="9"/>
  <c r="R38" i="9"/>
  <c r="R39" i="9"/>
  <c r="R40" i="9"/>
  <c r="R41" i="9"/>
  <c r="BP41" i="4" s="1"/>
  <c r="R42" i="9"/>
  <c r="R43" i="9"/>
  <c r="R44" i="9"/>
  <c r="R45" i="9"/>
  <c r="R46" i="9"/>
  <c r="R47" i="9"/>
  <c r="BP47" i="4" s="1"/>
  <c r="R48" i="9"/>
  <c r="R49" i="9"/>
  <c r="R50" i="9"/>
  <c r="R51" i="9"/>
  <c r="R52" i="9"/>
  <c r="R53" i="9"/>
  <c r="BP53" i="4" s="1"/>
  <c r="R53" i="4" s="1"/>
  <c r="R54" i="9"/>
  <c r="BP54" i="4" s="1"/>
  <c r="R55" i="9"/>
  <c r="R56" i="9"/>
  <c r="R57" i="9"/>
  <c r="R58" i="9"/>
  <c r="R59" i="9"/>
  <c r="BP59" i="4" s="1"/>
  <c r="R60" i="9"/>
  <c r="R61" i="9"/>
  <c r="R62" i="9"/>
  <c r="R63" i="9"/>
  <c r="BP63" i="4" s="1"/>
  <c r="R64" i="9"/>
  <c r="R65" i="9"/>
  <c r="BP65" i="4" s="1"/>
  <c r="R66" i="9"/>
  <c r="R67" i="9"/>
  <c r="R68" i="9"/>
  <c r="R69" i="9"/>
  <c r="BP69" i="4" s="1"/>
  <c r="R69" i="4" s="1"/>
  <c r="R70" i="9"/>
  <c r="R71" i="9"/>
  <c r="BP71" i="4" s="1"/>
  <c r="R72" i="9"/>
  <c r="BP72" i="4" s="1"/>
  <c r="R73" i="9"/>
  <c r="R74" i="9"/>
  <c r="R75" i="9"/>
  <c r="R76" i="9"/>
  <c r="R77" i="9"/>
  <c r="BP77" i="4" s="1"/>
  <c r="R78" i="9"/>
  <c r="R79" i="9"/>
  <c r="R80" i="9"/>
  <c r="R81" i="9"/>
  <c r="R82" i="9"/>
  <c r="R83" i="9"/>
  <c r="BP83" i="4" s="1"/>
  <c r="R84" i="9"/>
  <c r="Q8" i="9"/>
  <c r="BO8" i="4" s="1"/>
  <c r="Q8" i="4" s="1"/>
  <c r="Q9" i="9"/>
  <c r="Q10" i="9"/>
  <c r="Q11" i="9"/>
  <c r="Q12" i="9"/>
  <c r="BO12" i="4" s="1"/>
  <c r="Q13" i="9"/>
  <c r="Q14" i="9"/>
  <c r="Q15" i="9"/>
  <c r="BO15" i="4" s="1"/>
  <c r="Q16" i="9"/>
  <c r="Q17" i="9"/>
  <c r="Q18" i="9"/>
  <c r="Q19" i="9"/>
  <c r="Q20" i="9"/>
  <c r="Q21" i="9"/>
  <c r="Q22" i="9"/>
  <c r="Q23" i="9"/>
  <c r="Q24" i="9"/>
  <c r="Q25" i="9"/>
  <c r="BO25" i="4" s="1"/>
  <c r="Q26" i="9"/>
  <c r="Q27" i="9"/>
  <c r="BO27" i="4" s="1"/>
  <c r="Q28" i="9"/>
  <c r="Q29" i="9"/>
  <c r="Q30" i="9"/>
  <c r="Q31" i="9"/>
  <c r="BO31" i="4" s="1"/>
  <c r="Q32" i="9"/>
  <c r="Q33" i="9"/>
  <c r="Q34" i="9"/>
  <c r="Q35" i="9"/>
  <c r="Q36" i="9"/>
  <c r="Q37" i="9"/>
  <c r="Q38" i="9"/>
  <c r="Q39" i="9"/>
  <c r="Q40" i="9"/>
  <c r="BO40" i="4" s="1"/>
  <c r="Q40" i="4" s="1"/>
  <c r="Q41" i="9"/>
  <c r="BO41" i="4" s="1"/>
  <c r="Q42" i="9"/>
  <c r="Q43" i="9"/>
  <c r="Q44" i="9"/>
  <c r="Q45" i="9"/>
  <c r="Q46" i="9"/>
  <c r="Q47" i="9"/>
  <c r="BO47" i="4" s="1"/>
  <c r="Q48" i="9"/>
  <c r="BO48" i="4" s="1"/>
  <c r="Q48" i="4" s="1"/>
  <c r="Q49" i="9"/>
  <c r="Q50" i="9"/>
  <c r="Q51" i="9"/>
  <c r="Q52" i="9"/>
  <c r="Q53" i="9"/>
  <c r="Q54" i="9"/>
  <c r="Q55" i="9"/>
  <c r="Q56" i="9"/>
  <c r="Q57" i="9"/>
  <c r="BO57" i="4" s="1"/>
  <c r="Q58" i="9"/>
  <c r="Q59" i="9"/>
  <c r="BO59" i="4" s="1"/>
  <c r="Q60" i="9"/>
  <c r="Q61" i="9"/>
  <c r="Q62" i="9"/>
  <c r="Q63" i="9"/>
  <c r="BO63" i="4" s="1"/>
  <c r="Q64" i="9"/>
  <c r="Q65" i="9"/>
  <c r="Q66" i="9"/>
  <c r="BO66" i="4" s="1"/>
  <c r="Q66" i="4" s="1"/>
  <c r="Q67" i="9"/>
  <c r="Q68" i="9"/>
  <c r="Q69" i="9"/>
  <c r="Q70" i="9"/>
  <c r="Q71" i="9"/>
  <c r="Q72" i="9"/>
  <c r="BO72" i="4" s="1"/>
  <c r="Q72" i="4" s="1"/>
  <c r="Q73" i="9"/>
  <c r="BO73" i="4" s="1"/>
  <c r="Q74" i="9"/>
  <c r="Q75" i="9"/>
  <c r="Q76" i="9"/>
  <c r="Q77" i="9"/>
  <c r="Q78" i="9"/>
  <c r="Q79" i="9"/>
  <c r="BO79" i="4" s="1"/>
  <c r="Q80" i="9"/>
  <c r="Q81" i="9"/>
  <c r="Q82" i="9"/>
  <c r="BO82" i="4" s="1"/>
  <c r="Q82" i="4" s="1"/>
  <c r="Q83" i="9"/>
  <c r="Q84" i="9"/>
  <c r="BO84" i="4" s="1"/>
  <c r="Q84" i="4" s="1"/>
  <c r="P8" i="9"/>
  <c r="P9" i="9"/>
  <c r="P10" i="9"/>
  <c r="P11" i="9"/>
  <c r="BN11" i="4" s="1"/>
  <c r="P12" i="9"/>
  <c r="P13" i="9"/>
  <c r="P14" i="9"/>
  <c r="BN14" i="4" s="1"/>
  <c r="P15" i="9"/>
  <c r="P16" i="9"/>
  <c r="P17" i="9"/>
  <c r="P18" i="9"/>
  <c r="BN18" i="4" s="1"/>
  <c r="P19" i="9"/>
  <c r="P20" i="9"/>
  <c r="P21" i="9"/>
  <c r="BN21" i="4" s="1"/>
  <c r="P21" i="4" s="1"/>
  <c r="P22" i="9"/>
  <c r="P23" i="9"/>
  <c r="BN23" i="4" s="1"/>
  <c r="P24" i="9"/>
  <c r="P25" i="9"/>
  <c r="P26" i="9"/>
  <c r="P27" i="9"/>
  <c r="BN27" i="4" s="1"/>
  <c r="P28" i="9"/>
  <c r="P29" i="9"/>
  <c r="P30" i="9"/>
  <c r="BN30" i="4" s="1"/>
  <c r="P31" i="9"/>
  <c r="P32" i="9"/>
  <c r="P33" i="9"/>
  <c r="P34" i="9"/>
  <c r="BN34" i="4" s="1"/>
  <c r="P35" i="9"/>
  <c r="P36" i="9"/>
  <c r="P37" i="9"/>
  <c r="BN37" i="4" s="1"/>
  <c r="P37" i="4" s="1"/>
  <c r="P38" i="9"/>
  <c r="P39" i="9"/>
  <c r="BN39" i="4" s="1"/>
  <c r="P40" i="9"/>
  <c r="P41" i="9"/>
  <c r="P42" i="9"/>
  <c r="P43" i="9"/>
  <c r="BN43" i="4" s="1"/>
  <c r="P43" i="4" s="1"/>
  <c r="P44" i="9"/>
  <c r="P45" i="9"/>
  <c r="P46" i="9"/>
  <c r="BN46" i="4" s="1"/>
  <c r="P47" i="9"/>
  <c r="P48" i="9"/>
  <c r="P49" i="9"/>
  <c r="P50" i="9"/>
  <c r="BN50" i="4" s="1"/>
  <c r="P51" i="9"/>
  <c r="P52" i="9"/>
  <c r="P53" i="9"/>
  <c r="BN53" i="4" s="1"/>
  <c r="P53" i="4" s="1"/>
  <c r="P54" i="9"/>
  <c r="P55" i="9"/>
  <c r="BN55" i="4" s="1"/>
  <c r="P55" i="4" s="1"/>
  <c r="P56" i="9"/>
  <c r="P57" i="9"/>
  <c r="P58" i="9"/>
  <c r="P59" i="9"/>
  <c r="BN59" i="4" s="1"/>
  <c r="P59" i="4" s="1"/>
  <c r="P60" i="9"/>
  <c r="P61" i="9"/>
  <c r="P62" i="9"/>
  <c r="BN62" i="4" s="1"/>
  <c r="P63" i="9"/>
  <c r="P64" i="9"/>
  <c r="P65" i="9"/>
  <c r="P66" i="9"/>
  <c r="BN66" i="4" s="1"/>
  <c r="P66" i="4" s="1"/>
  <c r="P67" i="9"/>
  <c r="P68" i="9"/>
  <c r="P69" i="9"/>
  <c r="BN69" i="4" s="1"/>
  <c r="P69" i="4" s="1"/>
  <c r="P70" i="9"/>
  <c r="P71" i="9"/>
  <c r="BN71" i="4" s="1"/>
  <c r="P72" i="9"/>
  <c r="P73" i="9"/>
  <c r="P74" i="9"/>
  <c r="P75" i="9"/>
  <c r="BN75" i="4" s="1"/>
  <c r="P75" i="4" s="1"/>
  <c r="P76" i="9"/>
  <c r="P77" i="9"/>
  <c r="P78" i="9"/>
  <c r="BN78" i="4" s="1"/>
  <c r="P79" i="9"/>
  <c r="P80" i="9"/>
  <c r="P81" i="9"/>
  <c r="P82" i="9"/>
  <c r="BN82" i="4" s="1"/>
  <c r="P83" i="9"/>
  <c r="P84" i="9"/>
  <c r="O8" i="9"/>
  <c r="BM8" i="4" s="1"/>
  <c r="O8" i="4" s="1"/>
  <c r="O9" i="9"/>
  <c r="O10" i="9"/>
  <c r="BM10" i="4" s="1"/>
  <c r="O11" i="9"/>
  <c r="O12" i="9"/>
  <c r="O13" i="9"/>
  <c r="O14" i="9"/>
  <c r="BM14" i="4" s="1"/>
  <c r="O14" i="4" s="1"/>
  <c r="O15" i="9"/>
  <c r="O16" i="9"/>
  <c r="O17" i="9"/>
  <c r="BM17" i="4" s="1"/>
  <c r="O18" i="9"/>
  <c r="O19" i="9"/>
  <c r="O20" i="9"/>
  <c r="O21" i="9"/>
  <c r="BM21" i="4" s="1"/>
  <c r="O21" i="4" s="1"/>
  <c r="O22" i="9"/>
  <c r="O23" i="9"/>
  <c r="O24" i="9"/>
  <c r="BM24" i="4" s="1"/>
  <c r="O24" i="4" s="1"/>
  <c r="O25" i="9"/>
  <c r="O26" i="9"/>
  <c r="BM26" i="4" s="1"/>
  <c r="O26" i="4" s="1"/>
  <c r="O27" i="9"/>
  <c r="O28" i="9"/>
  <c r="O29" i="9"/>
  <c r="O30" i="9"/>
  <c r="BM30" i="4" s="1"/>
  <c r="O31" i="9"/>
  <c r="O32" i="9"/>
  <c r="O33" i="9"/>
  <c r="BM33" i="4" s="1"/>
  <c r="O34" i="9"/>
  <c r="O35" i="9"/>
  <c r="O36" i="9"/>
  <c r="O37" i="9"/>
  <c r="BM37" i="4" s="1"/>
  <c r="O38" i="9"/>
  <c r="O39" i="9"/>
  <c r="O40" i="9"/>
  <c r="BM40" i="4" s="1"/>
  <c r="O40" i="4" s="1"/>
  <c r="O41" i="9"/>
  <c r="O42" i="9"/>
  <c r="BM42" i="4" s="1"/>
  <c r="O43" i="9"/>
  <c r="O44" i="9"/>
  <c r="O45" i="9"/>
  <c r="O46" i="9"/>
  <c r="BM46" i="4" s="1"/>
  <c r="O47" i="9"/>
  <c r="O48" i="9"/>
  <c r="O49" i="9"/>
  <c r="BM49" i="4" s="1"/>
  <c r="O50" i="9"/>
  <c r="O51" i="9"/>
  <c r="O52" i="9"/>
  <c r="O53" i="9"/>
  <c r="BM53" i="4" s="1"/>
  <c r="O54" i="9"/>
  <c r="O55" i="9"/>
  <c r="O56" i="9"/>
  <c r="BM56" i="4" s="1"/>
  <c r="O56" i="4" s="1"/>
  <c r="O57" i="9"/>
  <c r="O58" i="9"/>
  <c r="BM58" i="4" s="1"/>
  <c r="O59" i="9"/>
  <c r="O60" i="9"/>
  <c r="O61" i="9"/>
  <c r="O62" i="9"/>
  <c r="BM62" i="4" s="1"/>
  <c r="O62" i="4" s="1"/>
  <c r="O63" i="9"/>
  <c r="O64" i="9"/>
  <c r="O65" i="9"/>
  <c r="BM65" i="4" s="1"/>
  <c r="O66" i="9"/>
  <c r="O67" i="9"/>
  <c r="O68" i="9"/>
  <c r="O69" i="9"/>
  <c r="BM69" i="4" s="1"/>
  <c r="O70" i="9"/>
  <c r="O71" i="9"/>
  <c r="O72" i="9"/>
  <c r="BM72" i="4" s="1"/>
  <c r="O72" i="4" s="1"/>
  <c r="O73" i="9"/>
  <c r="O74" i="9"/>
  <c r="BM74" i="4" s="1"/>
  <c r="O74" i="4" s="1"/>
  <c r="O75" i="9"/>
  <c r="O76" i="9"/>
  <c r="O77" i="9"/>
  <c r="O78" i="9"/>
  <c r="BM78" i="4" s="1"/>
  <c r="O78" i="4" s="1"/>
  <c r="O79" i="9"/>
  <c r="O80" i="9"/>
  <c r="O81" i="9"/>
  <c r="BM81" i="4" s="1"/>
  <c r="O82" i="9"/>
  <c r="O83" i="9"/>
  <c r="O84" i="9"/>
  <c r="N8" i="9"/>
  <c r="BL8" i="4" s="1"/>
  <c r="N8" i="4" s="1"/>
  <c r="N9" i="9"/>
  <c r="N10" i="9"/>
  <c r="N11" i="9"/>
  <c r="BL11" i="4" s="1"/>
  <c r="N11" i="4" s="1"/>
  <c r="N12" i="9"/>
  <c r="N13" i="9"/>
  <c r="BL13" i="4" s="1"/>
  <c r="N14" i="9"/>
  <c r="N15" i="9"/>
  <c r="N16" i="9"/>
  <c r="N17" i="9"/>
  <c r="BL17" i="4" s="1"/>
  <c r="N17" i="4" s="1"/>
  <c r="N18" i="9"/>
  <c r="N19" i="9"/>
  <c r="N20" i="9"/>
  <c r="BL20" i="4" s="1"/>
  <c r="N21" i="9"/>
  <c r="N22" i="9"/>
  <c r="N23" i="9"/>
  <c r="N24" i="9"/>
  <c r="BL24" i="4" s="1"/>
  <c r="N25" i="9"/>
  <c r="N26" i="9"/>
  <c r="N27" i="9"/>
  <c r="BL27" i="4" s="1"/>
  <c r="N27" i="4" s="1"/>
  <c r="N28" i="9"/>
  <c r="N29" i="9"/>
  <c r="BL29" i="4" s="1"/>
  <c r="N30" i="9"/>
  <c r="N31" i="9"/>
  <c r="N32" i="9"/>
  <c r="N33" i="9"/>
  <c r="BL33" i="4" s="1"/>
  <c r="N33" i="4" s="1"/>
  <c r="N34" i="9"/>
  <c r="N35" i="9"/>
  <c r="N36" i="9"/>
  <c r="BL36" i="4" s="1"/>
  <c r="N37" i="9"/>
  <c r="N38" i="9"/>
  <c r="N39" i="9"/>
  <c r="N40" i="9"/>
  <c r="BL40" i="4" s="1"/>
  <c r="N40" i="4" s="1"/>
  <c r="N41" i="9"/>
  <c r="N42" i="9"/>
  <c r="N43" i="9"/>
  <c r="BL43" i="4" s="1"/>
  <c r="N43" i="4" s="1"/>
  <c r="N44" i="9"/>
  <c r="N45" i="9"/>
  <c r="BL45" i="4" s="1"/>
  <c r="N45" i="4" s="1"/>
  <c r="N46" i="9"/>
  <c r="N47" i="9"/>
  <c r="N48" i="9"/>
  <c r="N49" i="9"/>
  <c r="BL49" i="4" s="1"/>
  <c r="N50" i="9"/>
  <c r="N51" i="9"/>
  <c r="N52" i="9"/>
  <c r="BL52" i="4" s="1"/>
  <c r="N53" i="9"/>
  <c r="N54" i="9"/>
  <c r="N55" i="9"/>
  <c r="N56" i="9"/>
  <c r="BL56" i="4" s="1"/>
  <c r="N57" i="9"/>
  <c r="N58" i="9"/>
  <c r="N59" i="9"/>
  <c r="BL59" i="4" s="1"/>
  <c r="N59" i="4" s="1"/>
  <c r="N60" i="9"/>
  <c r="N61" i="9"/>
  <c r="BL61" i="4" s="1"/>
  <c r="N62" i="9"/>
  <c r="N63" i="9"/>
  <c r="N64" i="9"/>
  <c r="N65" i="9"/>
  <c r="BL65" i="4" s="1"/>
  <c r="N66" i="9"/>
  <c r="N67" i="9"/>
  <c r="N68" i="9"/>
  <c r="BL68" i="4" s="1"/>
  <c r="N69" i="9"/>
  <c r="N70" i="9"/>
  <c r="N71" i="9"/>
  <c r="N72" i="9"/>
  <c r="BL72" i="4" s="1"/>
  <c r="N73" i="9"/>
  <c r="N74" i="9"/>
  <c r="N75" i="9"/>
  <c r="BL75" i="4" s="1"/>
  <c r="N75" i="4" s="1"/>
  <c r="N76" i="9"/>
  <c r="N77" i="9"/>
  <c r="BL77" i="4" s="1"/>
  <c r="N78" i="9"/>
  <c r="N79" i="9"/>
  <c r="N80" i="9"/>
  <c r="N81" i="9"/>
  <c r="BL81" i="4" s="1"/>
  <c r="N81" i="4" s="1"/>
  <c r="N82" i="9"/>
  <c r="N83" i="9"/>
  <c r="N84" i="9"/>
  <c r="BL84" i="4" s="1"/>
  <c r="M8" i="9"/>
  <c r="M9" i="9"/>
  <c r="M10" i="9"/>
  <c r="M11" i="9"/>
  <c r="BK11" i="4" s="1"/>
  <c r="M12" i="9"/>
  <c r="M13" i="9"/>
  <c r="M14" i="9"/>
  <c r="BK14" i="4" s="1"/>
  <c r="M14" i="4" s="1"/>
  <c r="M15" i="9"/>
  <c r="M16" i="9"/>
  <c r="BK16" i="4" s="1"/>
  <c r="M16" i="4" s="1"/>
  <c r="M17" i="9"/>
  <c r="M18" i="9"/>
  <c r="M19" i="9"/>
  <c r="M20" i="9"/>
  <c r="BK20" i="4" s="1"/>
  <c r="M20" i="4" s="1"/>
  <c r="M21" i="9"/>
  <c r="M22" i="9"/>
  <c r="M23" i="9"/>
  <c r="BK23" i="4" s="1"/>
  <c r="M24" i="9"/>
  <c r="M25" i="9"/>
  <c r="M26" i="9"/>
  <c r="M27" i="9"/>
  <c r="BK27" i="4" s="1"/>
  <c r="M27" i="4" s="1"/>
  <c r="M28" i="9"/>
  <c r="M29" i="9"/>
  <c r="M30" i="9"/>
  <c r="BK30" i="4" s="1"/>
  <c r="M30" i="4" s="1"/>
  <c r="M31" i="9"/>
  <c r="M32" i="9"/>
  <c r="BK32" i="4" s="1"/>
  <c r="M33" i="9"/>
  <c r="M34" i="9"/>
  <c r="M35" i="9"/>
  <c r="M36" i="9"/>
  <c r="BK36" i="4" s="1"/>
  <c r="M36" i="4" s="1"/>
  <c r="M37" i="9"/>
  <c r="M38" i="9"/>
  <c r="M39" i="9"/>
  <c r="BK39" i="4" s="1"/>
  <c r="M40" i="9"/>
  <c r="M41" i="9"/>
  <c r="M42" i="9"/>
  <c r="M43" i="9"/>
  <c r="BK43" i="4" s="1"/>
  <c r="M44" i="9"/>
  <c r="M45" i="9"/>
  <c r="M46" i="9"/>
  <c r="BK46" i="4" s="1"/>
  <c r="M46" i="4" s="1"/>
  <c r="M47" i="9"/>
  <c r="M48" i="9"/>
  <c r="BK48" i="4" s="1"/>
  <c r="M49" i="9"/>
  <c r="M50" i="9"/>
  <c r="M51" i="9"/>
  <c r="M52" i="9"/>
  <c r="BK52" i="4" s="1"/>
  <c r="M52" i="4" s="1"/>
  <c r="M53" i="9"/>
  <c r="M54" i="9"/>
  <c r="M55" i="9"/>
  <c r="BK55" i="4" s="1"/>
  <c r="M56" i="9"/>
  <c r="M57" i="9"/>
  <c r="M58" i="9"/>
  <c r="M59" i="9"/>
  <c r="BK59" i="4" s="1"/>
  <c r="M59" i="4" s="1"/>
  <c r="M60" i="9"/>
  <c r="M61" i="9"/>
  <c r="M62" i="9"/>
  <c r="BK62" i="4" s="1"/>
  <c r="M62" i="4" s="1"/>
  <c r="M63" i="9"/>
  <c r="M64" i="9"/>
  <c r="BK64" i="4" s="1"/>
  <c r="M64" i="4" s="1"/>
  <c r="M65" i="9"/>
  <c r="M66" i="9"/>
  <c r="M67" i="9"/>
  <c r="M68" i="9"/>
  <c r="BK68" i="4" s="1"/>
  <c r="M69" i="9"/>
  <c r="M70" i="9"/>
  <c r="M71" i="9"/>
  <c r="BK71" i="4" s="1"/>
  <c r="M72" i="9"/>
  <c r="M73" i="9"/>
  <c r="M74" i="9"/>
  <c r="M75" i="9"/>
  <c r="BK75" i="4" s="1"/>
  <c r="M76" i="9"/>
  <c r="M77" i="9"/>
  <c r="M78" i="9"/>
  <c r="BK78" i="4" s="1"/>
  <c r="M78" i="4" s="1"/>
  <c r="M79" i="9"/>
  <c r="M80" i="9"/>
  <c r="BK80" i="4" s="1"/>
  <c r="M81" i="9"/>
  <c r="M82" i="9"/>
  <c r="M83" i="9"/>
  <c r="M84" i="9"/>
  <c r="BK84" i="4" s="1"/>
  <c r="L8" i="9"/>
  <c r="L9" i="9"/>
  <c r="L10" i="9"/>
  <c r="BJ10" i="4" s="1"/>
  <c r="L11" i="9"/>
  <c r="L12" i="9"/>
  <c r="L13" i="9"/>
  <c r="L14" i="9"/>
  <c r="BJ14" i="4" s="1"/>
  <c r="L15" i="9"/>
  <c r="L16" i="9"/>
  <c r="L17" i="9"/>
  <c r="BJ17" i="4" s="1"/>
  <c r="L17" i="4" s="1"/>
  <c r="L18" i="9"/>
  <c r="L19" i="9"/>
  <c r="BJ19" i="4" s="1"/>
  <c r="L20" i="9"/>
  <c r="L21" i="9"/>
  <c r="L22" i="9"/>
  <c r="L23" i="9"/>
  <c r="BJ23" i="4" s="1"/>
  <c r="L23" i="4" s="1"/>
  <c r="L24" i="9"/>
  <c r="L25" i="9"/>
  <c r="L26" i="9"/>
  <c r="BJ26" i="4" s="1"/>
  <c r="L27" i="9"/>
  <c r="L28" i="9"/>
  <c r="L29" i="9"/>
  <c r="L30" i="9"/>
  <c r="BJ30" i="4" s="1"/>
  <c r="L31" i="9"/>
  <c r="L32" i="9"/>
  <c r="L33" i="9"/>
  <c r="BJ33" i="4" s="1"/>
  <c r="L34" i="9"/>
  <c r="L35" i="9"/>
  <c r="BJ35" i="4" s="1"/>
  <c r="L35" i="4" s="1"/>
  <c r="L36" i="9"/>
  <c r="L37" i="9"/>
  <c r="L38" i="9"/>
  <c r="L39" i="9"/>
  <c r="BJ39" i="4" s="1"/>
  <c r="L39" i="4" s="1"/>
  <c r="L40" i="9"/>
  <c r="L41" i="9"/>
  <c r="L42" i="9"/>
  <c r="BJ42" i="4" s="1"/>
  <c r="L43" i="9"/>
  <c r="L44" i="9"/>
  <c r="L45" i="9"/>
  <c r="L46" i="9"/>
  <c r="BJ46" i="4" s="1"/>
  <c r="L46" i="4" s="1"/>
  <c r="L47" i="9"/>
  <c r="L48" i="9"/>
  <c r="L49" i="9"/>
  <c r="BJ49" i="4" s="1"/>
  <c r="L49" i="4" s="1"/>
  <c r="L50" i="9"/>
  <c r="L51" i="9"/>
  <c r="BJ51" i="4" s="1"/>
  <c r="L52" i="9"/>
  <c r="L53" i="9"/>
  <c r="L54" i="9"/>
  <c r="L55" i="9"/>
  <c r="BJ55" i="4" s="1"/>
  <c r="L55" i="4" s="1"/>
  <c r="L56" i="9"/>
  <c r="L57" i="9"/>
  <c r="L58" i="9"/>
  <c r="BJ58" i="4" s="1"/>
  <c r="L59" i="9"/>
  <c r="L60" i="9"/>
  <c r="L61" i="9"/>
  <c r="L62" i="9"/>
  <c r="BJ62" i="4" s="1"/>
  <c r="L63" i="9"/>
  <c r="L64" i="9"/>
  <c r="L65" i="9"/>
  <c r="BJ65" i="4" s="1"/>
  <c r="L65" i="4" s="1"/>
  <c r="L66" i="9"/>
  <c r="L67" i="9"/>
  <c r="BJ67" i="4" s="1"/>
  <c r="L68" i="9"/>
  <c r="L69" i="9"/>
  <c r="L70" i="9"/>
  <c r="L71" i="9"/>
  <c r="BJ71" i="4" s="1"/>
  <c r="L71" i="4" s="1"/>
  <c r="L72" i="9"/>
  <c r="L73" i="9"/>
  <c r="L74" i="9"/>
  <c r="BJ74" i="4" s="1"/>
  <c r="L75" i="9"/>
  <c r="L76" i="9"/>
  <c r="L77" i="9"/>
  <c r="L78" i="9"/>
  <c r="BJ78" i="4" s="1"/>
  <c r="L78" i="4" s="1"/>
  <c r="L79" i="9"/>
  <c r="L80" i="9"/>
  <c r="L81" i="9"/>
  <c r="BJ81" i="4" s="1"/>
  <c r="L81" i="4" s="1"/>
  <c r="L82" i="9"/>
  <c r="L83" i="9"/>
  <c r="BJ83" i="4" s="1"/>
  <c r="L83" i="4" s="1"/>
  <c r="L84" i="9"/>
  <c r="K8" i="9"/>
  <c r="K9" i="9"/>
  <c r="K10" i="9"/>
  <c r="BI10" i="4" s="1"/>
  <c r="K10" i="4" s="1"/>
  <c r="K11" i="9"/>
  <c r="K12" i="9"/>
  <c r="K13" i="9"/>
  <c r="BI13" i="4" s="1"/>
  <c r="K14" i="9"/>
  <c r="K15" i="9"/>
  <c r="K16" i="9"/>
  <c r="K17" i="9"/>
  <c r="BI17" i="4" s="1"/>
  <c r="K18" i="9"/>
  <c r="K19" i="9"/>
  <c r="K20" i="9"/>
  <c r="BI20" i="4" s="1"/>
  <c r="K20" i="4" s="1"/>
  <c r="K21" i="9"/>
  <c r="K22" i="9"/>
  <c r="BI22" i="4" s="1"/>
  <c r="K23" i="9"/>
  <c r="K24" i="9"/>
  <c r="K25" i="9"/>
  <c r="K26" i="9"/>
  <c r="BI26" i="4" s="1"/>
  <c r="K27" i="9"/>
  <c r="K28" i="9"/>
  <c r="K29" i="9"/>
  <c r="BI29" i="4" s="1"/>
  <c r="K30" i="9"/>
  <c r="K31" i="9"/>
  <c r="K32" i="9"/>
  <c r="K33" i="9"/>
  <c r="BI33" i="4" s="1"/>
  <c r="K34" i="9"/>
  <c r="K35" i="9"/>
  <c r="K36" i="9"/>
  <c r="BI36" i="4" s="1"/>
  <c r="K36" i="4" s="1"/>
  <c r="K37" i="9"/>
  <c r="K38" i="9"/>
  <c r="BI38" i="4" s="1"/>
  <c r="K39" i="9"/>
  <c r="K40" i="9"/>
  <c r="K41" i="9"/>
  <c r="K42" i="9"/>
  <c r="BI42" i="4" s="1"/>
  <c r="K42" i="4" s="1"/>
  <c r="K43" i="9"/>
  <c r="K44" i="9"/>
  <c r="K45" i="9"/>
  <c r="BI45" i="4" s="1"/>
  <c r="K46" i="9"/>
  <c r="K47" i="9"/>
  <c r="K48" i="9"/>
  <c r="K49" i="9"/>
  <c r="BI49" i="4" s="1"/>
  <c r="K50" i="9"/>
  <c r="K51" i="9"/>
  <c r="K52" i="9"/>
  <c r="BI52" i="4" s="1"/>
  <c r="K53" i="9"/>
  <c r="K54" i="9"/>
  <c r="BI54" i="4" s="1"/>
  <c r="K54" i="4" s="1"/>
  <c r="K55" i="9"/>
  <c r="K56" i="9"/>
  <c r="K57" i="9"/>
  <c r="K58" i="9"/>
  <c r="BI58" i="4" s="1"/>
  <c r="K58" i="4" s="1"/>
  <c r="K59" i="9"/>
  <c r="K60" i="9"/>
  <c r="K61" i="9"/>
  <c r="BI61" i="4" s="1"/>
  <c r="K62" i="9"/>
  <c r="K63" i="9"/>
  <c r="K64" i="9"/>
  <c r="K65" i="9"/>
  <c r="BI65" i="4" s="1"/>
  <c r="K65" i="4" s="1"/>
  <c r="K66" i="9"/>
  <c r="K67" i="9"/>
  <c r="K68" i="9"/>
  <c r="BI68" i="4" s="1"/>
  <c r="K68" i="4" s="1"/>
  <c r="K69" i="9"/>
  <c r="K70" i="9"/>
  <c r="BI70" i="4" s="1"/>
  <c r="K71" i="9"/>
  <c r="K72" i="9"/>
  <c r="K73" i="9"/>
  <c r="K74" i="9"/>
  <c r="BI74" i="4" s="1"/>
  <c r="K74" i="4" s="1"/>
  <c r="K75" i="9"/>
  <c r="K76" i="9"/>
  <c r="K77" i="9"/>
  <c r="BI77" i="4" s="1"/>
  <c r="K78" i="9"/>
  <c r="K79" i="9"/>
  <c r="K80" i="9"/>
  <c r="K81" i="9"/>
  <c r="BI81" i="4" s="1"/>
  <c r="K82" i="9"/>
  <c r="K83" i="9"/>
  <c r="K84" i="9"/>
  <c r="BI84" i="4" s="1"/>
  <c r="K84" i="4" s="1"/>
  <c r="J8" i="9"/>
  <c r="J9" i="9"/>
  <c r="BH9" i="4" s="1"/>
  <c r="J10" i="9"/>
  <c r="J11" i="9"/>
  <c r="J12" i="9"/>
  <c r="J13" i="9"/>
  <c r="BH13" i="4" s="1"/>
  <c r="J13" i="4" s="1"/>
  <c r="J14" i="9"/>
  <c r="J15" i="9"/>
  <c r="J16" i="9"/>
  <c r="BH16" i="4" s="1"/>
  <c r="J17" i="9"/>
  <c r="J18" i="9"/>
  <c r="J19" i="9"/>
  <c r="J20" i="9"/>
  <c r="BH20" i="4" s="1"/>
  <c r="J20" i="4" s="1"/>
  <c r="J21" i="9"/>
  <c r="J22" i="9"/>
  <c r="J23" i="9"/>
  <c r="BH23" i="4" s="1"/>
  <c r="J23" i="4" s="1"/>
  <c r="J24" i="9"/>
  <c r="J25" i="9"/>
  <c r="BH25" i="4" s="1"/>
  <c r="J25" i="4" s="1"/>
  <c r="J26" i="9"/>
  <c r="J27" i="9"/>
  <c r="J28" i="9"/>
  <c r="J29" i="9"/>
  <c r="BH29" i="4" s="1"/>
  <c r="J29" i="4" s="1"/>
  <c r="J30" i="9"/>
  <c r="J31" i="9"/>
  <c r="J32" i="9"/>
  <c r="BH32" i="4" s="1"/>
  <c r="J33" i="9"/>
  <c r="J34" i="9"/>
  <c r="J35" i="9"/>
  <c r="J36" i="9"/>
  <c r="BH36" i="4" s="1"/>
  <c r="J36" i="4" s="1"/>
  <c r="J37" i="9"/>
  <c r="J38" i="9"/>
  <c r="J39" i="9"/>
  <c r="BH39" i="4" s="1"/>
  <c r="J39" i="4" s="1"/>
  <c r="J40" i="9"/>
  <c r="J41" i="9"/>
  <c r="BH41" i="4" s="1"/>
  <c r="J42" i="9"/>
  <c r="J43" i="9"/>
  <c r="J44" i="9"/>
  <c r="J45" i="9"/>
  <c r="BH45" i="4" s="1"/>
  <c r="J46" i="9"/>
  <c r="J47" i="9"/>
  <c r="J48" i="9"/>
  <c r="BH48" i="4" s="1"/>
  <c r="J49" i="9"/>
  <c r="J50" i="9"/>
  <c r="J51" i="9"/>
  <c r="J52" i="9"/>
  <c r="BH52" i="4" s="1"/>
  <c r="J53" i="9"/>
  <c r="J54" i="9"/>
  <c r="J55" i="9"/>
  <c r="BH55" i="4" s="1"/>
  <c r="J55" i="4" s="1"/>
  <c r="J56" i="9"/>
  <c r="J57" i="9"/>
  <c r="BH57" i="4" s="1"/>
  <c r="J58" i="9"/>
  <c r="J59" i="9"/>
  <c r="J60" i="9"/>
  <c r="J61" i="9"/>
  <c r="BH61" i="4" s="1"/>
  <c r="J61" i="4" s="1"/>
  <c r="J62" i="9"/>
  <c r="J63" i="9"/>
  <c r="J64" i="9"/>
  <c r="BH64" i="4" s="1"/>
  <c r="J65" i="9"/>
  <c r="J66" i="9"/>
  <c r="J67" i="9"/>
  <c r="J68" i="9"/>
  <c r="BH68" i="4" s="1"/>
  <c r="J69" i="9"/>
  <c r="J70" i="9"/>
  <c r="J71" i="9"/>
  <c r="BH71" i="4" s="1"/>
  <c r="J72" i="9"/>
  <c r="J73" i="9"/>
  <c r="BH73" i="4" s="1"/>
  <c r="J73" i="4" s="1"/>
  <c r="J74" i="9"/>
  <c r="J75" i="9"/>
  <c r="J76" i="9"/>
  <c r="J77" i="9"/>
  <c r="BH77" i="4" s="1"/>
  <c r="J77" i="4" s="1"/>
  <c r="J78" i="9"/>
  <c r="J79" i="9"/>
  <c r="J80" i="9"/>
  <c r="BH80" i="4" s="1"/>
  <c r="J81" i="9"/>
  <c r="J82" i="9"/>
  <c r="J83" i="9"/>
  <c r="J84" i="9"/>
  <c r="BH84" i="4" s="1"/>
  <c r="J84" i="4" s="1"/>
  <c r="I8" i="9"/>
  <c r="I9" i="9"/>
  <c r="I10" i="9"/>
  <c r="BG10" i="4" s="1"/>
  <c r="I10" i="4" s="1"/>
  <c r="I11" i="9"/>
  <c r="I12" i="9"/>
  <c r="BG12" i="4" s="1"/>
  <c r="I13" i="9"/>
  <c r="I14" i="9"/>
  <c r="I15" i="9"/>
  <c r="I16" i="9"/>
  <c r="BG16" i="4" s="1"/>
  <c r="I16" i="4" s="1"/>
  <c r="I17" i="9"/>
  <c r="I18" i="9"/>
  <c r="I19" i="9"/>
  <c r="BG19" i="4" s="1"/>
  <c r="I20" i="9"/>
  <c r="I21" i="9"/>
  <c r="I22" i="9"/>
  <c r="I23" i="9"/>
  <c r="BG23" i="4" s="1"/>
  <c r="I24" i="9"/>
  <c r="I25" i="9"/>
  <c r="I26" i="9"/>
  <c r="BG26" i="4" s="1"/>
  <c r="I26" i="4" s="1"/>
  <c r="I27" i="9"/>
  <c r="I28" i="9"/>
  <c r="BG28" i="4" s="1"/>
  <c r="I29" i="9"/>
  <c r="I30" i="9"/>
  <c r="I31" i="9"/>
  <c r="I32" i="9"/>
  <c r="BG32" i="4" s="1"/>
  <c r="I32" i="4" s="1"/>
  <c r="I33" i="9"/>
  <c r="BG33" i="4" s="1"/>
  <c r="I34" i="9"/>
  <c r="I35" i="9"/>
  <c r="BG35" i="4" s="1"/>
  <c r="I36" i="9"/>
  <c r="I37" i="9"/>
  <c r="I38" i="9"/>
  <c r="I39" i="9"/>
  <c r="BG39" i="4" s="1"/>
  <c r="I39" i="4" s="1"/>
  <c r="I40" i="9"/>
  <c r="I41" i="9"/>
  <c r="I42" i="9"/>
  <c r="BG42" i="4" s="1"/>
  <c r="I42" i="4" s="1"/>
  <c r="I43" i="9"/>
  <c r="I44" i="9"/>
  <c r="BG44" i="4" s="1"/>
  <c r="I44" i="4" s="1"/>
  <c r="I45" i="9"/>
  <c r="I46" i="9"/>
  <c r="I47" i="9"/>
  <c r="I48" i="9"/>
  <c r="BG48" i="4" s="1"/>
  <c r="I48" i="4" s="1"/>
  <c r="I49" i="9"/>
  <c r="I50" i="9"/>
  <c r="I51" i="9"/>
  <c r="BG51" i="4" s="1"/>
  <c r="I52" i="9"/>
  <c r="I53" i="9"/>
  <c r="I54" i="9"/>
  <c r="I55" i="9"/>
  <c r="BG55" i="4" s="1"/>
  <c r="I55" i="4" s="1"/>
  <c r="I56" i="9"/>
  <c r="I57" i="9"/>
  <c r="I58" i="9"/>
  <c r="BG58" i="4" s="1"/>
  <c r="I58" i="4" s="1"/>
  <c r="I59" i="9"/>
  <c r="I60" i="9"/>
  <c r="BG60" i="4" s="1"/>
  <c r="I61" i="9"/>
  <c r="I62" i="9"/>
  <c r="I63" i="9"/>
  <c r="I64" i="9"/>
  <c r="BG64" i="4" s="1"/>
  <c r="I64" i="4" s="1"/>
  <c r="I65" i="9"/>
  <c r="I66" i="9"/>
  <c r="I67" i="9"/>
  <c r="BG67" i="4" s="1"/>
  <c r="I68" i="9"/>
  <c r="I69" i="9"/>
  <c r="I70" i="9"/>
  <c r="I71" i="9"/>
  <c r="BG71" i="4" s="1"/>
  <c r="I72" i="9"/>
  <c r="I73" i="9"/>
  <c r="I74" i="9"/>
  <c r="BG74" i="4" s="1"/>
  <c r="I74" i="4" s="1"/>
  <c r="I75" i="9"/>
  <c r="I76" i="9"/>
  <c r="BG76" i="4" s="1"/>
  <c r="I77" i="9"/>
  <c r="I78" i="9"/>
  <c r="I79" i="9"/>
  <c r="I80" i="9"/>
  <c r="BG80" i="4" s="1"/>
  <c r="I80" i="4" s="1"/>
  <c r="I81" i="9"/>
  <c r="I82" i="9"/>
  <c r="I83" i="9"/>
  <c r="BG83" i="4" s="1"/>
  <c r="I84" i="9"/>
  <c r="H8" i="9"/>
  <c r="H9" i="9"/>
  <c r="H10" i="9"/>
  <c r="BF10" i="4" s="1"/>
  <c r="H10" i="4" s="1"/>
  <c r="H11" i="9"/>
  <c r="H12" i="9"/>
  <c r="H13" i="9"/>
  <c r="BF13" i="4" s="1"/>
  <c r="H13" i="4" s="1"/>
  <c r="H14" i="9"/>
  <c r="H15" i="9"/>
  <c r="BF15" i="4" s="1"/>
  <c r="H15" i="4" s="1"/>
  <c r="H16" i="9"/>
  <c r="H17" i="9"/>
  <c r="H18" i="9"/>
  <c r="H19" i="9"/>
  <c r="BF19" i="4" s="1"/>
  <c r="H19" i="4" s="1"/>
  <c r="H20" i="9"/>
  <c r="BF20" i="4" s="1"/>
  <c r="H21" i="9"/>
  <c r="H22" i="9"/>
  <c r="BF22" i="4" s="1"/>
  <c r="H23" i="9"/>
  <c r="H24" i="9"/>
  <c r="H25" i="9"/>
  <c r="H26" i="9"/>
  <c r="BF26" i="4" s="1"/>
  <c r="H26" i="4" s="1"/>
  <c r="H27" i="9"/>
  <c r="H28" i="9"/>
  <c r="H29" i="9"/>
  <c r="BF29" i="4" s="1"/>
  <c r="H29" i="4" s="1"/>
  <c r="H30" i="9"/>
  <c r="H31" i="9"/>
  <c r="BF31" i="4" s="1"/>
  <c r="H32" i="9"/>
  <c r="H33" i="9"/>
  <c r="H34" i="9"/>
  <c r="H35" i="9"/>
  <c r="BF35" i="4" s="1"/>
  <c r="H35" i="4" s="1"/>
  <c r="H36" i="9"/>
  <c r="H37" i="9"/>
  <c r="H38" i="9"/>
  <c r="BF38" i="4" s="1"/>
  <c r="H38" i="4" s="1"/>
  <c r="H39" i="9"/>
  <c r="H40" i="9"/>
  <c r="H41" i="9"/>
  <c r="H42" i="9"/>
  <c r="BF42" i="4" s="1"/>
  <c r="H42" i="4" s="1"/>
  <c r="H43" i="9"/>
  <c r="H44" i="9"/>
  <c r="H45" i="9"/>
  <c r="BF45" i="4" s="1"/>
  <c r="H45" i="4" s="1"/>
  <c r="H46" i="9"/>
  <c r="H47" i="9"/>
  <c r="BF47" i="4" s="1"/>
  <c r="H48" i="9"/>
  <c r="H49" i="9"/>
  <c r="H50" i="9"/>
  <c r="H51" i="9"/>
  <c r="BF51" i="4" s="1"/>
  <c r="H51" i="4" s="1"/>
  <c r="H52" i="9"/>
  <c r="H53" i="9"/>
  <c r="H54" i="9"/>
  <c r="BF54" i="4" s="1"/>
  <c r="H55" i="9"/>
  <c r="H56" i="9"/>
  <c r="H57" i="9"/>
  <c r="H58" i="9"/>
  <c r="BF58" i="4" s="1"/>
  <c r="H58" i="4" s="1"/>
  <c r="H59" i="9"/>
  <c r="H60" i="9"/>
  <c r="H61" i="9"/>
  <c r="BF61" i="4" s="1"/>
  <c r="H61" i="4" s="1"/>
  <c r="H62" i="9"/>
  <c r="H63" i="9"/>
  <c r="BF63" i="4" s="1"/>
  <c r="H63" i="4" s="1"/>
  <c r="H64" i="9"/>
  <c r="H65" i="9"/>
  <c r="H66" i="9"/>
  <c r="H67" i="9"/>
  <c r="BF67" i="4" s="1"/>
  <c r="H67" i="4" s="1"/>
  <c r="H68" i="9"/>
  <c r="H69" i="9"/>
  <c r="H70" i="9"/>
  <c r="BF70" i="4" s="1"/>
  <c r="H71" i="9"/>
  <c r="H72" i="9"/>
  <c r="H73" i="9"/>
  <c r="H74" i="9"/>
  <c r="BF74" i="4" s="1"/>
  <c r="H74" i="4" s="1"/>
  <c r="H75" i="9"/>
  <c r="H76" i="9"/>
  <c r="H77" i="9"/>
  <c r="BF77" i="4" s="1"/>
  <c r="H77" i="4" s="1"/>
  <c r="H78" i="9"/>
  <c r="H79" i="9"/>
  <c r="BF79" i="4" s="1"/>
  <c r="H80" i="9"/>
  <c r="H81" i="9"/>
  <c r="H82" i="9"/>
  <c r="H83" i="9"/>
  <c r="BF83" i="4" s="1"/>
  <c r="H84" i="9"/>
  <c r="G8" i="9"/>
  <c r="G9" i="9"/>
  <c r="BE9" i="4" s="1"/>
  <c r="G10" i="9"/>
  <c r="G11" i="9"/>
  <c r="G12" i="9"/>
  <c r="G13" i="9"/>
  <c r="BE13" i="4" s="1"/>
  <c r="G14" i="9"/>
  <c r="G15" i="9"/>
  <c r="G16" i="9"/>
  <c r="BE16" i="4" s="1"/>
  <c r="G16" i="4" s="1"/>
  <c r="G17" i="9"/>
  <c r="G18" i="9"/>
  <c r="BE18" i="4" s="1"/>
  <c r="G19" i="9"/>
  <c r="G20" i="9"/>
  <c r="G21" i="9"/>
  <c r="G22" i="9"/>
  <c r="BE22" i="4" s="1"/>
  <c r="G22" i="4" s="1"/>
  <c r="G23" i="9"/>
  <c r="BE23" i="4" s="1"/>
  <c r="G23" i="4" s="1"/>
  <c r="G24" i="9"/>
  <c r="G25" i="9"/>
  <c r="BE25" i="4" s="1"/>
  <c r="G26" i="9"/>
  <c r="G27" i="9"/>
  <c r="G28" i="9"/>
  <c r="G29" i="9"/>
  <c r="BE29" i="4" s="1"/>
  <c r="G29" i="4" s="1"/>
  <c r="G30" i="9"/>
  <c r="G31" i="9"/>
  <c r="G32" i="9"/>
  <c r="BE32" i="4" s="1"/>
  <c r="G33" i="9"/>
  <c r="G34" i="9"/>
  <c r="BE34" i="4" s="1"/>
  <c r="G34" i="4" s="1"/>
  <c r="G35" i="9"/>
  <c r="G36" i="9"/>
  <c r="G37" i="9"/>
  <c r="G38" i="9"/>
  <c r="BE38" i="4" s="1"/>
  <c r="G38" i="4" s="1"/>
  <c r="G39" i="9"/>
  <c r="G40" i="9"/>
  <c r="G41" i="9"/>
  <c r="BE41" i="4" s="1"/>
  <c r="G42" i="9"/>
  <c r="G43" i="9"/>
  <c r="G44" i="9"/>
  <c r="G45" i="9"/>
  <c r="BE45" i="4" s="1"/>
  <c r="G45" i="4" s="1"/>
  <c r="G46" i="9"/>
  <c r="G47" i="9"/>
  <c r="G48" i="9"/>
  <c r="BE48" i="4" s="1"/>
  <c r="G48" i="4" s="1"/>
  <c r="G49" i="9"/>
  <c r="G50" i="9"/>
  <c r="BE50" i="4" s="1"/>
  <c r="G51" i="9"/>
  <c r="G52" i="9"/>
  <c r="G53" i="9"/>
  <c r="G54" i="9"/>
  <c r="BE54" i="4" s="1"/>
  <c r="G54" i="4" s="1"/>
  <c r="G55" i="9"/>
  <c r="BE55" i="4" s="1"/>
  <c r="G55" i="4" s="1"/>
  <c r="G56" i="9"/>
  <c r="G57" i="9"/>
  <c r="BE57" i="4" s="1"/>
  <c r="G57" i="4" s="1"/>
  <c r="G58" i="9"/>
  <c r="G59" i="9"/>
  <c r="G60" i="9"/>
  <c r="G61" i="9"/>
  <c r="BE61" i="4" s="1"/>
  <c r="G61" i="4" s="1"/>
  <c r="G62" i="9"/>
  <c r="G63" i="9"/>
  <c r="G64" i="9"/>
  <c r="BE64" i="4" s="1"/>
  <c r="G64" i="4" s="1"/>
  <c r="G65" i="9"/>
  <c r="G66" i="9"/>
  <c r="BE66" i="4" s="1"/>
  <c r="G67" i="9"/>
  <c r="G68" i="9"/>
  <c r="G69" i="9"/>
  <c r="G70" i="9"/>
  <c r="BE70" i="4" s="1"/>
  <c r="G70" i="4" s="1"/>
  <c r="G71" i="9"/>
  <c r="G72" i="9"/>
  <c r="G73" i="9"/>
  <c r="BE73" i="4" s="1"/>
  <c r="G73" i="4" s="1"/>
  <c r="G74" i="9"/>
  <c r="G75" i="9"/>
  <c r="G76" i="9"/>
  <c r="G77" i="9"/>
  <c r="BE77" i="4" s="1"/>
  <c r="G77" i="4" s="1"/>
  <c r="G78" i="9"/>
  <c r="G79" i="9"/>
  <c r="G80" i="9"/>
  <c r="BE80" i="4" s="1"/>
  <c r="G80" i="4" s="1"/>
  <c r="G81" i="9"/>
  <c r="G82" i="9"/>
  <c r="BE82" i="4" s="1"/>
  <c r="G82" i="4" s="1"/>
  <c r="G83" i="9"/>
  <c r="G84" i="9"/>
  <c r="F8" i="9"/>
  <c r="F9" i="9"/>
  <c r="BD9" i="4" s="1"/>
  <c r="F9" i="4" s="1"/>
  <c r="F10" i="9"/>
  <c r="F11" i="9"/>
  <c r="F12" i="9"/>
  <c r="BD12" i="4" s="1"/>
  <c r="F13" i="9"/>
  <c r="F14" i="9"/>
  <c r="F15" i="9"/>
  <c r="F16" i="9"/>
  <c r="BD16" i="4" s="1"/>
  <c r="F16" i="4" s="1"/>
  <c r="F17" i="9"/>
  <c r="F18" i="9"/>
  <c r="F19" i="9"/>
  <c r="BD19" i="4" s="1"/>
  <c r="F19" i="4" s="1"/>
  <c r="F20" i="9"/>
  <c r="F21" i="9"/>
  <c r="BD21" i="4" s="1"/>
  <c r="F22" i="9"/>
  <c r="F23" i="9"/>
  <c r="F24" i="9"/>
  <c r="F25" i="9"/>
  <c r="BD25" i="4" s="1"/>
  <c r="F25" i="4" s="1"/>
  <c r="F26" i="9"/>
  <c r="F27" i="9"/>
  <c r="F28" i="9"/>
  <c r="BD28" i="4" s="1"/>
  <c r="F29" i="9"/>
  <c r="F30" i="9"/>
  <c r="F31" i="9"/>
  <c r="F32" i="9"/>
  <c r="BD32" i="4" s="1"/>
  <c r="F33" i="9"/>
  <c r="F34" i="9"/>
  <c r="F35" i="9"/>
  <c r="BD35" i="4" s="1"/>
  <c r="F35" i="4" s="1"/>
  <c r="F36" i="9"/>
  <c r="F37" i="9"/>
  <c r="BD37" i="4" s="1"/>
  <c r="F38" i="9"/>
  <c r="F39" i="9"/>
  <c r="F40" i="9"/>
  <c r="F41" i="9"/>
  <c r="BD41" i="4" s="1"/>
  <c r="F41" i="4" s="1"/>
  <c r="F42" i="9"/>
  <c r="F43" i="9"/>
  <c r="F44" i="9"/>
  <c r="BD44" i="4" s="1"/>
  <c r="F45" i="9"/>
  <c r="F46" i="9"/>
  <c r="F47" i="9"/>
  <c r="F48" i="9"/>
  <c r="BD48" i="4" s="1"/>
  <c r="F48" i="4" s="1"/>
  <c r="F49" i="9"/>
  <c r="F50" i="9"/>
  <c r="F51" i="9"/>
  <c r="BD51" i="4" s="1"/>
  <c r="F51" i="4" s="1"/>
  <c r="F52" i="9"/>
  <c r="F53" i="9"/>
  <c r="BD53" i="4" s="1"/>
  <c r="F53" i="4" s="1"/>
  <c r="F54" i="9"/>
  <c r="F55" i="9"/>
  <c r="F56" i="9"/>
  <c r="F57" i="9"/>
  <c r="BD57" i="4" s="1"/>
  <c r="F57" i="4" s="1"/>
  <c r="F58" i="9"/>
  <c r="BD58" i="4" s="1"/>
  <c r="F59" i="9"/>
  <c r="F60" i="9"/>
  <c r="BD60" i="4" s="1"/>
  <c r="F61" i="9"/>
  <c r="F62" i="9"/>
  <c r="F63" i="9"/>
  <c r="F64" i="9"/>
  <c r="BD64" i="4" s="1"/>
  <c r="F64" i="4" s="1"/>
  <c r="F65" i="9"/>
  <c r="F66" i="9"/>
  <c r="F67" i="9"/>
  <c r="BD67" i="4" s="1"/>
  <c r="F67" i="4" s="1"/>
  <c r="F68" i="9"/>
  <c r="F69" i="9"/>
  <c r="BD69" i="4" s="1"/>
  <c r="F70" i="9"/>
  <c r="F71" i="9"/>
  <c r="F72" i="9"/>
  <c r="F73" i="9"/>
  <c r="BD73" i="4" s="1"/>
  <c r="F73" i="4" s="1"/>
  <c r="F74" i="9"/>
  <c r="F75" i="9"/>
  <c r="F76" i="9"/>
  <c r="BD76" i="4" s="1"/>
  <c r="F76" i="4" s="1"/>
  <c r="F77" i="9"/>
  <c r="F78" i="9"/>
  <c r="F79" i="9"/>
  <c r="F80" i="9"/>
  <c r="BD80" i="4" s="1"/>
  <c r="F80" i="4" s="1"/>
  <c r="F81" i="9"/>
  <c r="F82" i="9"/>
  <c r="F83" i="9"/>
  <c r="BD83" i="4" s="1"/>
  <c r="F83" i="4" s="1"/>
  <c r="F84" i="9"/>
  <c r="E8" i="9"/>
  <c r="BC8" i="4" s="1"/>
  <c r="E9" i="9"/>
  <c r="E10" i="9"/>
  <c r="E11" i="9"/>
  <c r="E12" i="9"/>
  <c r="BC12" i="4" s="1"/>
  <c r="E12" i="4" s="1"/>
  <c r="E13" i="9"/>
  <c r="E14" i="9"/>
  <c r="E15" i="9"/>
  <c r="BC15" i="4" s="1"/>
  <c r="E15" i="4" s="1"/>
  <c r="E16" i="9"/>
  <c r="E17" i="9"/>
  <c r="E18" i="9"/>
  <c r="E19" i="9"/>
  <c r="BC19" i="4" s="1"/>
  <c r="E19" i="4" s="1"/>
  <c r="E20" i="9"/>
  <c r="E21" i="9"/>
  <c r="E22" i="9"/>
  <c r="BC22" i="4" s="1"/>
  <c r="E23" i="9"/>
  <c r="E24" i="9"/>
  <c r="BC24" i="4" s="1"/>
  <c r="E24" i="4" s="1"/>
  <c r="E25" i="9"/>
  <c r="E26" i="9"/>
  <c r="E27" i="9"/>
  <c r="E28" i="9"/>
  <c r="BC28" i="4" s="1"/>
  <c r="E29" i="9"/>
  <c r="E30" i="9"/>
  <c r="E31" i="9"/>
  <c r="BC31" i="4" s="1"/>
  <c r="E32" i="9"/>
  <c r="E33" i="9"/>
  <c r="E34" i="9"/>
  <c r="E35" i="9"/>
  <c r="BC35" i="4" s="1"/>
  <c r="E35" i="4" s="1"/>
  <c r="E36" i="9"/>
  <c r="E37" i="9"/>
  <c r="E38" i="9"/>
  <c r="BC38" i="4" s="1"/>
  <c r="E38" i="4" s="1"/>
  <c r="E39" i="9"/>
  <c r="E40" i="9"/>
  <c r="BC40" i="4" s="1"/>
  <c r="E41" i="9"/>
  <c r="E42" i="9"/>
  <c r="E43" i="9"/>
  <c r="E44" i="9"/>
  <c r="BC44" i="4" s="1"/>
  <c r="E44" i="4" s="1"/>
  <c r="E45" i="9"/>
  <c r="BC45" i="4" s="1"/>
  <c r="E45" i="4" s="1"/>
  <c r="E46" i="9"/>
  <c r="E47" i="9"/>
  <c r="BC47" i="4" s="1"/>
  <c r="E48" i="9"/>
  <c r="E49" i="9"/>
  <c r="E50" i="9"/>
  <c r="E51" i="9"/>
  <c r="BC51" i="4" s="1"/>
  <c r="E52" i="9"/>
  <c r="E53" i="9"/>
  <c r="E54" i="9"/>
  <c r="BC54" i="4" s="1"/>
  <c r="E54" i="4" s="1"/>
  <c r="E55" i="9"/>
  <c r="E56" i="9"/>
  <c r="BC56" i="4" s="1"/>
  <c r="E57" i="9"/>
  <c r="E58" i="9"/>
  <c r="E59" i="9"/>
  <c r="E60" i="9"/>
  <c r="BC60" i="4" s="1"/>
  <c r="E60" i="4" s="1"/>
  <c r="E61" i="9"/>
  <c r="E62" i="9"/>
  <c r="E63" i="9"/>
  <c r="BC63" i="4" s="1"/>
  <c r="E64" i="9"/>
  <c r="E65" i="9"/>
  <c r="E66" i="9"/>
  <c r="E67" i="9"/>
  <c r="BC67" i="4" s="1"/>
  <c r="E68" i="9"/>
  <c r="E69" i="9"/>
  <c r="E70" i="9"/>
  <c r="BC70" i="4" s="1"/>
  <c r="E70" i="4" s="1"/>
  <c r="E71" i="9"/>
  <c r="E72" i="9"/>
  <c r="BC72" i="4" s="1"/>
  <c r="E72" i="4" s="1"/>
  <c r="E73" i="9"/>
  <c r="E74" i="9"/>
  <c r="E75" i="9"/>
  <c r="E76" i="9"/>
  <c r="BC76" i="4" s="1"/>
  <c r="E76" i="4" s="1"/>
  <c r="E77" i="9"/>
  <c r="BC77" i="4" s="1"/>
  <c r="E78" i="9"/>
  <c r="E79" i="9"/>
  <c r="BC79" i="4" s="1"/>
  <c r="E80" i="9"/>
  <c r="E81" i="9"/>
  <c r="E82" i="9"/>
  <c r="E83" i="9"/>
  <c r="BC83" i="4" s="1"/>
  <c r="E83" i="4" s="1"/>
  <c r="E84" i="9"/>
  <c r="D8" i="9"/>
  <c r="D9" i="9"/>
  <c r="BB9" i="4" s="1"/>
  <c r="D9" i="4" s="1"/>
  <c r="D10" i="9"/>
  <c r="D11" i="9"/>
  <c r="BB11" i="4" s="1"/>
  <c r="D13" i="9"/>
  <c r="D15" i="9"/>
  <c r="D16" i="9"/>
  <c r="D17" i="9"/>
  <c r="BB17" i="4" s="1"/>
  <c r="D18" i="9"/>
  <c r="BB18" i="4" s="1"/>
  <c r="D19" i="9"/>
  <c r="D22" i="9"/>
  <c r="BB22" i="4" s="1"/>
  <c r="D22" i="4" s="1"/>
  <c r="D23" i="9"/>
  <c r="D24" i="9"/>
  <c r="D25" i="9"/>
  <c r="D26" i="9"/>
  <c r="BB26" i="4" s="1"/>
  <c r="D27" i="9"/>
  <c r="BB27" i="4" s="1"/>
  <c r="D29" i="9"/>
  <c r="D31" i="9"/>
  <c r="D32" i="9"/>
  <c r="D33" i="9"/>
  <c r="D34" i="9"/>
  <c r="D35" i="9"/>
  <c r="D38" i="9"/>
  <c r="D39" i="9"/>
  <c r="BB39" i="4" s="1"/>
  <c r="D39" i="4" s="1"/>
  <c r="D40" i="9"/>
  <c r="D41" i="9"/>
  <c r="D42" i="9"/>
  <c r="BB42" i="4" s="1"/>
  <c r="D43" i="9"/>
  <c r="BB43" i="4" s="1"/>
  <c r="D45" i="9"/>
  <c r="D47" i="9"/>
  <c r="D48" i="9"/>
  <c r="BB48" i="4" s="1"/>
  <c r="D49" i="9"/>
  <c r="D50" i="9"/>
  <c r="D51" i="9"/>
  <c r="D54" i="9"/>
  <c r="D55" i="9"/>
  <c r="D56" i="9"/>
  <c r="D57" i="9"/>
  <c r="BB57" i="4" s="1"/>
  <c r="D58" i="9"/>
  <c r="D59" i="9"/>
  <c r="BB59" i="4" s="1"/>
  <c r="D59" i="4" s="1"/>
  <c r="D61" i="9"/>
  <c r="D63" i="9"/>
  <c r="D64" i="9"/>
  <c r="BB64" i="4" s="1"/>
  <c r="D65" i="9"/>
  <c r="D66" i="9"/>
  <c r="D67" i="9"/>
  <c r="D70" i="9"/>
  <c r="BB70" i="4" s="1"/>
  <c r="D70" i="4" s="1"/>
  <c r="D71" i="9"/>
  <c r="D72" i="9"/>
  <c r="D73" i="9"/>
  <c r="BB73" i="4" s="1"/>
  <c r="D73" i="4" s="1"/>
  <c r="D74" i="9"/>
  <c r="D75" i="9"/>
  <c r="BB75" i="4" s="1"/>
  <c r="D77" i="9"/>
  <c r="D79" i="9"/>
  <c r="D80" i="9"/>
  <c r="D81" i="9"/>
  <c r="BB81" i="4" s="1"/>
  <c r="D82" i="9"/>
  <c r="BB82" i="4" s="1"/>
  <c r="D83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D21" i="4" s="1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CA49" i="4"/>
  <c r="CA50" i="4"/>
  <c r="CA51" i="4"/>
  <c r="CA52" i="4"/>
  <c r="CA53" i="4"/>
  <c r="D53" i="4" s="1"/>
  <c r="CA54" i="4"/>
  <c r="CA55" i="4"/>
  <c r="CA56" i="4"/>
  <c r="CA57" i="4"/>
  <c r="CA58" i="4"/>
  <c r="CA59" i="4"/>
  <c r="CA60" i="4"/>
  <c r="CA61" i="4"/>
  <c r="CA62" i="4"/>
  <c r="CA63" i="4"/>
  <c r="CA64" i="4"/>
  <c r="CA65" i="4"/>
  <c r="CA66" i="4"/>
  <c r="CA67" i="4"/>
  <c r="CA68" i="4"/>
  <c r="CA69" i="4"/>
  <c r="CA70" i="4"/>
  <c r="CA71" i="4"/>
  <c r="CA72" i="4"/>
  <c r="CA73" i="4"/>
  <c r="CA74" i="4"/>
  <c r="CA75" i="4"/>
  <c r="CA76" i="4"/>
  <c r="D76" i="4" s="1"/>
  <c r="CA77" i="4"/>
  <c r="CA78" i="4"/>
  <c r="CA79" i="4"/>
  <c r="CA80" i="4"/>
  <c r="CA81" i="4"/>
  <c r="CA82" i="4"/>
  <c r="CA83" i="4"/>
  <c r="CA84" i="4"/>
  <c r="BZ8" i="4"/>
  <c r="AB8" i="4" s="1"/>
  <c r="BZ9" i="4"/>
  <c r="BZ11" i="4"/>
  <c r="BZ12" i="4"/>
  <c r="AB12" i="4" s="1"/>
  <c r="BZ13" i="4"/>
  <c r="BZ14" i="4"/>
  <c r="BZ15" i="4"/>
  <c r="BZ16" i="4"/>
  <c r="AB16" i="4" s="1"/>
  <c r="BZ17" i="4"/>
  <c r="AB17" i="4" s="1"/>
  <c r="BZ18" i="4"/>
  <c r="BZ19" i="4"/>
  <c r="BZ20" i="4"/>
  <c r="BZ21" i="4"/>
  <c r="BZ22" i="4"/>
  <c r="BZ23" i="4"/>
  <c r="BZ24" i="4"/>
  <c r="BZ25" i="4"/>
  <c r="AB25" i="4" s="1"/>
  <c r="BZ27" i="4"/>
  <c r="BZ28" i="4"/>
  <c r="BZ29" i="4"/>
  <c r="AB29" i="4" s="1"/>
  <c r="BZ30" i="4"/>
  <c r="BZ31" i="4"/>
  <c r="BZ32" i="4"/>
  <c r="BZ33" i="4"/>
  <c r="AB33" i="4" s="1"/>
  <c r="BZ34" i="4"/>
  <c r="BZ35" i="4"/>
  <c r="BZ36" i="4"/>
  <c r="BZ37" i="4"/>
  <c r="BZ38" i="4"/>
  <c r="BZ39" i="4"/>
  <c r="BZ40" i="4"/>
  <c r="AB40" i="4" s="1"/>
  <c r="BZ41" i="4"/>
  <c r="BZ43" i="4"/>
  <c r="BZ44" i="4"/>
  <c r="BZ45" i="4"/>
  <c r="BZ46" i="4"/>
  <c r="AB46" i="4" s="1"/>
  <c r="BZ47" i="4"/>
  <c r="AB47" i="4" s="1"/>
  <c r="BZ48" i="4"/>
  <c r="BZ49" i="4"/>
  <c r="BZ50" i="4"/>
  <c r="BZ51" i="4"/>
  <c r="BZ52" i="4"/>
  <c r="BZ53" i="4"/>
  <c r="BZ54" i="4"/>
  <c r="BZ55" i="4"/>
  <c r="BZ56" i="4"/>
  <c r="BZ57" i="4"/>
  <c r="BZ59" i="4"/>
  <c r="BZ60" i="4"/>
  <c r="AB60" i="4" s="1"/>
  <c r="BZ61" i="4"/>
  <c r="BZ62" i="4"/>
  <c r="BZ63" i="4"/>
  <c r="AB63" i="4" s="1"/>
  <c r="BZ64" i="4"/>
  <c r="BZ65" i="4"/>
  <c r="BZ66" i="4"/>
  <c r="BZ67" i="4"/>
  <c r="AB67" i="4" s="1"/>
  <c r="BZ68" i="4"/>
  <c r="BZ69" i="4"/>
  <c r="BZ70" i="4"/>
  <c r="BZ71" i="4"/>
  <c r="BZ72" i="4"/>
  <c r="AB72" i="4" s="1"/>
  <c r="BZ73" i="4"/>
  <c r="BZ75" i="4"/>
  <c r="BZ76" i="4"/>
  <c r="BZ77" i="4"/>
  <c r="AB77" i="4" s="1"/>
  <c r="BZ78" i="4"/>
  <c r="BZ79" i="4"/>
  <c r="BZ80" i="4"/>
  <c r="AB80" i="4" s="1"/>
  <c r="BZ81" i="4"/>
  <c r="AB81" i="4" s="1"/>
  <c r="BZ82" i="4"/>
  <c r="BZ83" i="4"/>
  <c r="BZ84" i="4"/>
  <c r="BY8" i="4"/>
  <c r="BY9" i="4"/>
  <c r="BY10" i="4"/>
  <c r="BY11" i="4"/>
  <c r="BY12" i="4"/>
  <c r="BY14" i="4"/>
  <c r="BY15" i="4"/>
  <c r="BY16" i="4"/>
  <c r="BY17" i="4"/>
  <c r="AA17" i="4" s="1"/>
  <c r="BY18" i="4"/>
  <c r="AA18" i="4" s="1"/>
  <c r="BY19" i="4"/>
  <c r="BY20" i="4"/>
  <c r="AA20" i="4" s="1"/>
  <c r="BY21" i="4"/>
  <c r="BY22" i="4"/>
  <c r="BY23" i="4"/>
  <c r="BY24" i="4"/>
  <c r="AA24" i="4" s="1"/>
  <c r="BY25" i="4"/>
  <c r="BY26" i="4"/>
  <c r="BY27" i="4"/>
  <c r="AA27" i="4" s="1"/>
  <c r="BY28" i="4"/>
  <c r="BY30" i="4"/>
  <c r="BY31" i="4"/>
  <c r="BY32" i="4"/>
  <c r="BY33" i="4"/>
  <c r="BY34" i="4"/>
  <c r="AA34" i="4" s="1"/>
  <c r="BY35" i="4"/>
  <c r="BY36" i="4"/>
  <c r="BY37" i="4"/>
  <c r="BY38" i="4"/>
  <c r="BY39" i="4"/>
  <c r="BY40" i="4"/>
  <c r="BY41" i="4"/>
  <c r="AA41" i="4" s="1"/>
  <c r="BY42" i="4"/>
  <c r="BY43" i="4"/>
  <c r="BY44" i="4"/>
  <c r="BY46" i="4"/>
  <c r="BY47" i="4"/>
  <c r="BY48" i="4"/>
  <c r="BY49" i="4"/>
  <c r="BY50" i="4"/>
  <c r="BY51" i="4"/>
  <c r="AA51" i="4" s="1"/>
  <c r="BY52" i="4"/>
  <c r="AA52" i="4" s="1"/>
  <c r="BY53" i="4"/>
  <c r="BY54" i="4"/>
  <c r="AA54" i="4" s="1"/>
  <c r="BY55" i="4"/>
  <c r="BY56" i="4"/>
  <c r="BY57" i="4"/>
  <c r="BY58" i="4"/>
  <c r="AA58" i="4" s="1"/>
  <c r="BY59" i="4"/>
  <c r="BY60" i="4"/>
  <c r="BY62" i="4"/>
  <c r="BY63" i="4"/>
  <c r="BY64" i="4"/>
  <c r="BY65" i="4"/>
  <c r="BY66" i="4"/>
  <c r="AA66" i="4" s="1"/>
  <c r="BY67" i="4"/>
  <c r="BY68" i="4"/>
  <c r="AA68" i="4" s="1"/>
  <c r="BY69" i="4"/>
  <c r="BY70" i="4"/>
  <c r="BY71" i="4"/>
  <c r="BY72" i="4"/>
  <c r="BY73" i="4"/>
  <c r="BY74" i="4"/>
  <c r="BY75" i="4"/>
  <c r="AA75" i="4" s="1"/>
  <c r="BY76" i="4"/>
  <c r="BY78" i="4"/>
  <c r="BY79" i="4"/>
  <c r="BY80" i="4"/>
  <c r="BY81" i="4"/>
  <c r="BY82" i="4"/>
  <c r="BY83" i="4"/>
  <c r="BY84" i="4"/>
  <c r="BX8" i="4"/>
  <c r="BX9" i="4"/>
  <c r="Z9" i="4" s="1"/>
  <c r="BX10" i="4"/>
  <c r="BX11" i="4"/>
  <c r="BX12" i="4"/>
  <c r="BX13" i="4"/>
  <c r="BX14" i="4"/>
  <c r="BX15" i="4"/>
  <c r="Z15" i="4" s="1"/>
  <c r="BX17" i="4"/>
  <c r="BX18" i="4"/>
  <c r="BX19" i="4"/>
  <c r="BX20" i="4"/>
  <c r="BX21" i="4"/>
  <c r="Z21" i="4" s="1"/>
  <c r="BX22" i="4"/>
  <c r="BX23" i="4"/>
  <c r="Z23" i="4" s="1"/>
  <c r="BX24" i="4"/>
  <c r="BX25" i="4"/>
  <c r="Z25" i="4" s="1"/>
  <c r="BX26" i="4"/>
  <c r="BX27" i="4"/>
  <c r="BX28" i="4"/>
  <c r="Z28" i="4" s="1"/>
  <c r="BX29" i="4"/>
  <c r="BX30" i="4"/>
  <c r="BX31" i="4"/>
  <c r="BX33" i="4"/>
  <c r="BX34" i="4"/>
  <c r="BX35" i="4"/>
  <c r="BX36" i="4"/>
  <c r="BX37" i="4"/>
  <c r="BX38" i="4"/>
  <c r="BX39" i="4"/>
  <c r="BX40" i="4"/>
  <c r="BX41" i="4"/>
  <c r="BX42" i="4"/>
  <c r="BX43" i="4"/>
  <c r="Z43" i="4" s="1"/>
  <c r="BX44" i="4"/>
  <c r="BX45" i="4"/>
  <c r="BX46" i="4"/>
  <c r="Z46" i="4" s="1"/>
  <c r="BX47" i="4"/>
  <c r="BX49" i="4"/>
  <c r="BX50" i="4"/>
  <c r="Z50" i="4" s="1"/>
  <c r="BX51" i="4"/>
  <c r="BX52" i="4"/>
  <c r="BX53" i="4"/>
  <c r="Z53" i="4" s="1"/>
  <c r="BX54" i="4"/>
  <c r="BX55" i="4"/>
  <c r="Z55" i="4" s="1"/>
  <c r="BX56" i="4"/>
  <c r="BX57" i="4"/>
  <c r="BX58" i="4"/>
  <c r="BX59" i="4"/>
  <c r="Z59" i="4" s="1"/>
  <c r="BX60" i="4"/>
  <c r="BX61" i="4"/>
  <c r="BX62" i="4"/>
  <c r="Z62" i="4" s="1"/>
  <c r="BX63" i="4"/>
  <c r="BX65" i="4"/>
  <c r="BX66" i="4"/>
  <c r="BX67" i="4"/>
  <c r="Z67" i="4" s="1"/>
  <c r="BX68" i="4"/>
  <c r="BX69" i="4"/>
  <c r="BX70" i="4"/>
  <c r="BX71" i="4"/>
  <c r="BX72" i="4"/>
  <c r="BX73" i="4"/>
  <c r="BX74" i="4"/>
  <c r="BX75" i="4"/>
  <c r="BX76" i="4"/>
  <c r="Z76" i="4" s="1"/>
  <c r="BX77" i="4"/>
  <c r="BX78" i="4"/>
  <c r="BX79" i="4"/>
  <c r="Z79" i="4" s="1"/>
  <c r="BX81" i="4"/>
  <c r="BX82" i="4"/>
  <c r="BX83" i="4"/>
  <c r="BX84" i="4"/>
  <c r="BW8" i="4"/>
  <c r="BW9" i="4"/>
  <c r="BW10" i="4"/>
  <c r="Y10" i="4" s="1"/>
  <c r="BW11" i="4"/>
  <c r="BW12" i="4"/>
  <c r="BW13" i="4"/>
  <c r="BW14" i="4"/>
  <c r="BW15" i="4"/>
  <c r="BW16" i="4"/>
  <c r="Y16" i="4" s="1"/>
  <c r="BW17" i="4"/>
  <c r="Y17" i="4" s="1"/>
  <c r="BW18" i="4"/>
  <c r="BW20" i="4"/>
  <c r="BW21" i="4"/>
  <c r="BW22" i="4"/>
  <c r="BW23" i="4"/>
  <c r="BW24" i="4"/>
  <c r="Y24" i="4" s="1"/>
  <c r="BW25" i="4"/>
  <c r="BW26" i="4"/>
  <c r="BW27" i="4"/>
  <c r="BW28" i="4"/>
  <c r="BW29" i="4"/>
  <c r="BW30" i="4"/>
  <c r="BW31" i="4"/>
  <c r="BW32" i="4"/>
  <c r="BW33" i="4"/>
  <c r="Y33" i="4" s="1"/>
  <c r="BW35" i="4"/>
  <c r="Y35" i="4" s="1"/>
  <c r="BW36" i="4"/>
  <c r="BW37" i="4"/>
  <c r="BW38" i="4"/>
  <c r="BW39" i="4"/>
  <c r="BW41" i="4"/>
  <c r="BW42" i="4"/>
  <c r="Y42" i="4" s="1"/>
  <c r="BW43" i="4"/>
  <c r="BW44" i="4"/>
  <c r="BW45" i="4"/>
  <c r="BW47" i="4"/>
  <c r="BW48" i="4"/>
  <c r="BW49" i="4"/>
  <c r="BW50" i="4"/>
  <c r="BW51" i="4"/>
  <c r="BW53" i="4"/>
  <c r="Y53" i="4" s="1"/>
  <c r="BW54" i="4"/>
  <c r="Y54" i="4" s="1"/>
  <c r="BW55" i="4"/>
  <c r="BW56" i="4"/>
  <c r="BW57" i="4"/>
  <c r="BW59" i="4"/>
  <c r="Y59" i="4" s="1"/>
  <c r="BW60" i="4"/>
  <c r="BW61" i="4"/>
  <c r="Y61" i="4" s="1"/>
  <c r="BW62" i="4"/>
  <c r="BW63" i="4"/>
  <c r="BW66" i="4"/>
  <c r="Y66" i="4" s="1"/>
  <c r="BW68" i="4"/>
  <c r="BW69" i="4"/>
  <c r="BW71" i="4"/>
  <c r="BW72" i="4"/>
  <c r="BW73" i="4"/>
  <c r="BW74" i="4"/>
  <c r="BW75" i="4"/>
  <c r="BW77" i="4"/>
  <c r="BW78" i="4"/>
  <c r="BW79" i="4"/>
  <c r="BW80" i="4"/>
  <c r="BW81" i="4"/>
  <c r="BW83" i="4"/>
  <c r="Y83" i="4" s="1"/>
  <c r="BW84" i="4"/>
  <c r="BV8" i="4"/>
  <c r="BV9" i="4"/>
  <c r="BV10" i="4"/>
  <c r="BV12" i="4"/>
  <c r="BV13" i="4"/>
  <c r="BV14" i="4"/>
  <c r="BV15" i="4"/>
  <c r="BV16" i="4"/>
  <c r="BV18" i="4"/>
  <c r="X18" i="4" s="1"/>
  <c r="BV19" i="4"/>
  <c r="BV20" i="4"/>
  <c r="X20" i="4" s="1"/>
  <c r="BV21" i="4"/>
  <c r="BV24" i="4"/>
  <c r="BV25" i="4"/>
  <c r="X25" i="4" s="1"/>
  <c r="BV26" i="4"/>
  <c r="BV27" i="4"/>
  <c r="BV28" i="4"/>
  <c r="BV30" i="4"/>
  <c r="BV31" i="4"/>
  <c r="X31" i="4" s="1"/>
  <c r="BV32" i="4"/>
  <c r="BV33" i="4"/>
  <c r="X33" i="4" s="1"/>
  <c r="BV34" i="4"/>
  <c r="BV37" i="4"/>
  <c r="BV38" i="4"/>
  <c r="X38" i="4" s="1"/>
  <c r="BV39" i="4"/>
  <c r="BV40" i="4"/>
  <c r="X40" i="4" s="1"/>
  <c r="BV42" i="4"/>
  <c r="X42" i="4" s="1"/>
  <c r="BV43" i="4"/>
  <c r="BV44" i="4"/>
  <c r="BV46" i="4"/>
  <c r="BV48" i="4"/>
  <c r="BV49" i="4"/>
  <c r="BV50" i="4"/>
  <c r="X50" i="4" s="1"/>
  <c r="BV51" i="4"/>
  <c r="BV52" i="4"/>
  <c r="BV54" i="4"/>
  <c r="X54" i="4" s="1"/>
  <c r="BV55" i="4"/>
  <c r="BV56" i="4"/>
  <c r="BV57" i="4"/>
  <c r="X57" i="4" s="1"/>
  <c r="BV58" i="4"/>
  <c r="X58" i="4" s="1"/>
  <c r="BV60" i="4"/>
  <c r="BV61" i="4"/>
  <c r="X61" i="4" s="1"/>
  <c r="BV62" i="4"/>
  <c r="X62" i="4" s="1"/>
  <c r="BV63" i="4"/>
  <c r="BV64" i="4"/>
  <c r="BV66" i="4"/>
  <c r="BV67" i="4"/>
  <c r="BV68" i="4"/>
  <c r="BV69" i="4"/>
  <c r="X69" i="4" s="1"/>
  <c r="BV72" i="4"/>
  <c r="X72" i="4" s="1"/>
  <c r="BV73" i="4"/>
  <c r="BV74" i="4"/>
  <c r="BV76" i="4"/>
  <c r="BV78" i="4"/>
  <c r="BV79" i="4"/>
  <c r="BV80" i="4"/>
  <c r="BV81" i="4"/>
  <c r="X81" i="4" s="1"/>
  <c r="BV82" i="4"/>
  <c r="BU8" i="4"/>
  <c r="BU10" i="4"/>
  <c r="BU11" i="4"/>
  <c r="BU13" i="4"/>
  <c r="W13" i="4" s="1"/>
  <c r="BU14" i="4"/>
  <c r="BU15" i="4"/>
  <c r="BU17" i="4"/>
  <c r="BU19" i="4"/>
  <c r="W19" i="4" s="1"/>
  <c r="BU20" i="4"/>
  <c r="W20" i="4" s="1"/>
  <c r="BU21" i="4"/>
  <c r="BU22" i="4"/>
  <c r="BU23" i="4"/>
  <c r="BU25" i="4"/>
  <c r="BU26" i="4"/>
  <c r="BU27" i="4"/>
  <c r="W27" i="4" s="1"/>
  <c r="BU28" i="4"/>
  <c r="BU29" i="4"/>
  <c r="BU31" i="4"/>
  <c r="BU32" i="4"/>
  <c r="BU33" i="4"/>
  <c r="BU34" i="4"/>
  <c r="BU35" i="4"/>
  <c r="BU37" i="4"/>
  <c r="BU38" i="4"/>
  <c r="W38" i="4" s="1"/>
  <c r="BU39" i="4"/>
  <c r="BU40" i="4"/>
  <c r="W40" i="4" s="1"/>
  <c r="BU43" i="4"/>
  <c r="BU44" i="4"/>
  <c r="BU45" i="4"/>
  <c r="BU46" i="4"/>
  <c r="W46" i="4" s="1"/>
  <c r="BU47" i="4"/>
  <c r="BU49" i="4"/>
  <c r="W49" i="4" s="1"/>
  <c r="BU50" i="4"/>
  <c r="BU51" i="4"/>
  <c r="BU52" i="4"/>
  <c r="BU53" i="4"/>
  <c r="BU56" i="4"/>
  <c r="W56" i="4" s="1"/>
  <c r="BU58" i="4"/>
  <c r="W58" i="4" s="1"/>
  <c r="BU59" i="4"/>
  <c r="BU61" i="4"/>
  <c r="W61" i="4" s="1"/>
  <c r="BU62" i="4"/>
  <c r="BU63" i="4"/>
  <c r="BU65" i="4"/>
  <c r="BU67" i="4"/>
  <c r="BU68" i="4"/>
  <c r="BU69" i="4"/>
  <c r="W69" i="4" s="1"/>
  <c r="BU70" i="4"/>
  <c r="BU71" i="4"/>
  <c r="BU73" i="4"/>
  <c r="W73" i="4" s="1"/>
  <c r="BU74" i="4"/>
  <c r="BU75" i="4"/>
  <c r="BU76" i="4"/>
  <c r="BU77" i="4"/>
  <c r="BU79" i="4"/>
  <c r="W79" i="4" s="1"/>
  <c r="BU80" i="4"/>
  <c r="BU81" i="4"/>
  <c r="W81" i="4" s="1"/>
  <c r="BU82" i="4"/>
  <c r="BU83" i="4"/>
  <c r="BT8" i="4"/>
  <c r="V8" i="4" s="1"/>
  <c r="BT9" i="4"/>
  <c r="BT10" i="4"/>
  <c r="V10" i="4" s="1"/>
  <c r="BT11" i="4"/>
  <c r="V11" i="4" s="1"/>
  <c r="BT14" i="4"/>
  <c r="BT15" i="4"/>
  <c r="V15" i="4" s="1"/>
  <c r="BT16" i="4"/>
  <c r="BT18" i="4"/>
  <c r="BT20" i="4"/>
  <c r="BT21" i="4"/>
  <c r="BT22" i="4"/>
  <c r="V22" i="4" s="1"/>
  <c r="BT23" i="4"/>
  <c r="BT24" i="4"/>
  <c r="BT27" i="4"/>
  <c r="BT29" i="4"/>
  <c r="V29" i="4" s="1"/>
  <c r="BT30" i="4"/>
  <c r="BT32" i="4"/>
  <c r="BT33" i="4"/>
  <c r="BT34" i="4"/>
  <c r="BT36" i="4"/>
  <c r="BT38" i="4"/>
  <c r="BT39" i="4"/>
  <c r="BT40" i="4"/>
  <c r="BT41" i="4"/>
  <c r="BT42" i="4"/>
  <c r="BT45" i="4"/>
  <c r="BT46" i="4"/>
  <c r="BT47" i="4"/>
  <c r="BT48" i="4"/>
  <c r="BT50" i="4"/>
  <c r="V50" i="4" s="1"/>
  <c r="BT51" i="4"/>
  <c r="V51" i="4" s="1"/>
  <c r="BT52" i="4"/>
  <c r="BT53" i="4"/>
  <c r="BT54" i="4"/>
  <c r="BT56" i="4"/>
  <c r="BT57" i="4"/>
  <c r="BT58" i="4"/>
  <c r="BT59" i="4"/>
  <c r="BT62" i="4"/>
  <c r="V62" i="4" s="1"/>
  <c r="BT63" i="4"/>
  <c r="BT64" i="4"/>
  <c r="BT65" i="4"/>
  <c r="BT66" i="4"/>
  <c r="BT68" i="4"/>
  <c r="BT69" i="4"/>
  <c r="BT70" i="4"/>
  <c r="V70" i="4" s="1"/>
  <c r="BT71" i="4"/>
  <c r="BT72" i="4"/>
  <c r="BT75" i="4"/>
  <c r="BT77" i="4"/>
  <c r="BT78" i="4"/>
  <c r="BT80" i="4"/>
  <c r="V80" i="4" s="1"/>
  <c r="BT81" i="4"/>
  <c r="BT82" i="4"/>
  <c r="V82" i="4" s="1"/>
  <c r="BT84" i="4"/>
  <c r="BS9" i="4"/>
  <c r="BS10" i="4"/>
  <c r="U10" i="4" s="1"/>
  <c r="BS11" i="4"/>
  <c r="BS12" i="4"/>
  <c r="BS13" i="4"/>
  <c r="BS15" i="4"/>
  <c r="U15" i="4" s="1"/>
  <c r="BS16" i="4"/>
  <c r="BS17" i="4"/>
  <c r="BS18" i="4"/>
  <c r="BS19" i="4"/>
  <c r="BS21" i="4"/>
  <c r="BS22" i="4"/>
  <c r="U22" i="4" s="1"/>
  <c r="BS23" i="4"/>
  <c r="BS24" i="4"/>
  <c r="BS25" i="4"/>
  <c r="BS27" i="4"/>
  <c r="BS28" i="4"/>
  <c r="BS29" i="4"/>
  <c r="BS30" i="4"/>
  <c r="BS33" i="4"/>
  <c r="U33" i="4" s="1"/>
  <c r="BS34" i="4"/>
  <c r="BS35" i="4"/>
  <c r="BS37" i="4"/>
  <c r="U37" i="4" s="1"/>
  <c r="BS39" i="4"/>
  <c r="U39" i="4" s="1"/>
  <c r="BS40" i="4"/>
  <c r="BS41" i="4"/>
  <c r="BS42" i="4"/>
  <c r="BS43" i="4"/>
  <c r="BS46" i="4"/>
  <c r="U46" i="4" s="1"/>
  <c r="BS48" i="4"/>
  <c r="U48" i="4" s="1"/>
  <c r="BS49" i="4"/>
  <c r="BS51" i="4"/>
  <c r="U51" i="4" s="1"/>
  <c r="BS52" i="4"/>
  <c r="BS53" i="4"/>
  <c r="BS55" i="4"/>
  <c r="BS57" i="4"/>
  <c r="U57" i="4" s="1"/>
  <c r="BS58" i="4"/>
  <c r="U58" i="4" s="1"/>
  <c r="BS59" i="4"/>
  <c r="BS60" i="4"/>
  <c r="BS61" i="4"/>
  <c r="BS64" i="4"/>
  <c r="BS65" i="4"/>
  <c r="U65" i="4" s="1"/>
  <c r="BS66" i="4"/>
  <c r="BS67" i="4"/>
  <c r="BS69" i="4"/>
  <c r="U69" i="4" s="1"/>
  <c r="BS70" i="4"/>
  <c r="BS71" i="4"/>
  <c r="BS72" i="4"/>
  <c r="BS73" i="4"/>
  <c r="BS75" i="4"/>
  <c r="U75" i="4" s="1"/>
  <c r="BS76" i="4"/>
  <c r="BS77" i="4"/>
  <c r="BS78" i="4"/>
  <c r="BS79" i="4"/>
  <c r="U79" i="4" s="1"/>
  <c r="BS81" i="4"/>
  <c r="U81" i="4" s="1"/>
  <c r="BS82" i="4"/>
  <c r="U82" i="4" s="1"/>
  <c r="BS83" i="4"/>
  <c r="BS84" i="4"/>
  <c r="BR8" i="4"/>
  <c r="BR10" i="4"/>
  <c r="BR11" i="4"/>
  <c r="T11" i="4" s="1"/>
  <c r="BR12" i="4"/>
  <c r="BR13" i="4"/>
  <c r="BR14" i="4"/>
  <c r="BR17" i="4"/>
  <c r="BR19" i="4"/>
  <c r="BR20" i="4"/>
  <c r="BR22" i="4"/>
  <c r="BR23" i="4"/>
  <c r="BR24" i="4"/>
  <c r="BR26" i="4"/>
  <c r="BR28" i="4"/>
  <c r="BR29" i="4"/>
  <c r="BR30" i="4"/>
  <c r="BR31" i="4"/>
  <c r="BR32" i="4"/>
  <c r="BR35" i="4"/>
  <c r="BR36" i="4"/>
  <c r="BR37" i="4"/>
  <c r="BR38" i="4"/>
  <c r="BR40" i="4"/>
  <c r="BR41" i="4"/>
  <c r="T41" i="4" s="1"/>
  <c r="BR42" i="4"/>
  <c r="BR43" i="4"/>
  <c r="T43" i="4" s="1"/>
  <c r="BR44" i="4"/>
  <c r="BR46" i="4"/>
  <c r="BR48" i="4"/>
  <c r="BR49" i="4"/>
  <c r="BR50" i="4"/>
  <c r="BR52" i="4"/>
  <c r="BR53" i="4"/>
  <c r="BR54" i="4"/>
  <c r="BR55" i="4"/>
  <c r="T55" i="4" s="1"/>
  <c r="BR56" i="4"/>
  <c r="BR58" i="4"/>
  <c r="BR59" i="4"/>
  <c r="BR60" i="4"/>
  <c r="BR61" i="4"/>
  <c r="BR62" i="4"/>
  <c r="BR65" i="4"/>
  <c r="T65" i="4" s="1"/>
  <c r="BR67" i="4"/>
  <c r="BR68" i="4"/>
  <c r="BR70" i="4"/>
  <c r="T70" i="4" s="1"/>
  <c r="BR71" i="4"/>
  <c r="BR72" i="4"/>
  <c r="BR74" i="4"/>
  <c r="BR76" i="4"/>
  <c r="BR77" i="4"/>
  <c r="T77" i="4" s="1"/>
  <c r="BR78" i="4"/>
  <c r="T78" i="4" s="1"/>
  <c r="BR80" i="4"/>
  <c r="T80" i="4" s="1"/>
  <c r="BR83" i="4"/>
  <c r="BR84" i="4"/>
  <c r="T84" i="4" s="1"/>
  <c r="BQ8" i="4"/>
  <c r="BQ9" i="4"/>
  <c r="BQ11" i="4"/>
  <c r="BQ12" i="4"/>
  <c r="BQ13" i="4"/>
  <c r="BQ14" i="4"/>
  <c r="BQ15" i="4"/>
  <c r="BQ17" i="4"/>
  <c r="BQ20" i="4"/>
  <c r="BQ21" i="4"/>
  <c r="BQ23" i="4"/>
  <c r="BQ24" i="4"/>
  <c r="BQ25" i="4"/>
  <c r="BQ26" i="4"/>
  <c r="BQ27" i="4"/>
  <c r="BQ29" i="4"/>
  <c r="S29" i="4" s="1"/>
  <c r="BQ30" i="4"/>
  <c r="BQ31" i="4"/>
  <c r="BQ32" i="4"/>
  <c r="BQ33" i="4"/>
  <c r="BQ36" i="4"/>
  <c r="S36" i="4" s="1"/>
  <c r="BQ38" i="4"/>
  <c r="S38" i="4" s="1"/>
  <c r="BQ39" i="4"/>
  <c r="BQ41" i="4"/>
  <c r="BQ42" i="4"/>
  <c r="BQ43" i="4"/>
  <c r="BQ45" i="4"/>
  <c r="BQ47" i="4"/>
  <c r="BQ48" i="4"/>
  <c r="BQ49" i="4"/>
  <c r="BQ50" i="4"/>
  <c r="S50" i="4" s="1"/>
  <c r="BQ51" i="4"/>
  <c r="BQ54" i="4"/>
  <c r="BQ55" i="4"/>
  <c r="BQ56" i="4"/>
  <c r="BQ57" i="4"/>
  <c r="BQ59" i="4"/>
  <c r="BQ61" i="4"/>
  <c r="BQ62" i="4"/>
  <c r="BQ63" i="4"/>
  <c r="BQ65" i="4"/>
  <c r="S65" i="4" s="1"/>
  <c r="BQ67" i="4"/>
  <c r="BQ68" i="4"/>
  <c r="BQ71" i="4"/>
  <c r="S71" i="4" s="1"/>
  <c r="BQ72" i="4"/>
  <c r="S72" i="4" s="1"/>
  <c r="BQ73" i="4"/>
  <c r="BQ74" i="4"/>
  <c r="BQ75" i="4"/>
  <c r="BQ77" i="4"/>
  <c r="BQ79" i="4"/>
  <c r="BQ80" i="4"/>
  <c r="BQ81" i="4"/>
  <c r="S81" i="4" s="1"/>
  <c r="BQ84" i="4"/>
  <c r="BP9" i="4"/>
  <c r="R9" i="4" s="1"/>
  <c r="BP10" i="4"/>
  <c r="BP12" i="4"/>
  <c r="BP13" i="4"/>
  <c r="R13" i="4" s="1"/>
  <c r="BP14" i="4"/>
  <c r="BP16" i="4"/>
  <c r="BP18" i="4"/>
  <c r="R18" i="4" s="1"/>
  <c r="BP19" i="4"/>
  <c r="BP20" i="4"/>
  <c r="BP21" i="4"/>
  <c r="R21" i="4" s="1"/>
  <c r="BP22" i="4"/>
  <c r="BP25" i="4"/>
  <c r="BP26" i="4"/>
  <c r="BP27" i="4"/>
  <c r="BP28" i="4"/>
  <c r="BP30" i="4"/>
  <c r="R30" i="4" s="1"/>
  <c r="BP31" i="4"/>
  <c r="R31" i="4" s="1"/>
  <c r="BP32" i="4"/>
  <c r="BP33" i="4"/>
  <c r="BP34" i="4"/>
  <c r="BP36" i="4"/>
  <c r="BP37" i="4"/>
  <c r="R37" i="4" s="1"/>
  <c r="BP38" i="4"/>
  <c r="BP39" i="4"/>
  <c r="BP40" i="4"/>
  <c r="BP42" i="4"/>
  <c r="BP43" i="4"/>
  <c r="BP44" i="4"/>
  <c r="BP45" i="4"/>
  <c r="BP46" i="4"/>
  <c r="BP48" i="4"/>
  <c r="BP49" i="4"/>
  <c r="BP50" i="4"/>
  <c r="BP51" i="4"/>
  <c r="BP52" i="4"/>
  <c r="BP55" i="4"/>
  <c r="BP56" i="4"/>
  <c r="BP57" i="4"/>
  <c r="BP58" i="4"/>
  <c r="BP60" i="4"/>
  <c r="R60" i="4" s="1"/>
  <c r="BP61" i="4"/>
  <c r="BP62" i="4"/>
  <c r="BP64" i="4"/>
  <c r="BP66" i="4"/>
  <c r="BP67" i="4"/>
  <c r="R67" i="4" s="1"/>
  <c r="BP68" i="4"/>
  <c r="R68" i="4" s="1"/>
  <c r="BP70" i="4"/>
  <c r="BP73" i="4"/>
  <c r="BP74" i="4"/>
  <c r="R74" i="4" s="1"/>
  <c r="BP75" i="4"/>
  <c r="BP76" i="4"/>
  <c r="BP78" i="4"/>
  <c r="R78" i="4" s="1"/>
  <c r="BP79" i="4"/>
  <c r="BP80" i="4"/>
  <c r="BP81" i="4"/>
  <c r="R81" i="4" s="1"/>
  <c r="BP82" i="4"/>
  <c r="BP84" i="4"/>
  <c r="BO9" i="4"/>
  <c r="Q9" i="4" s="1"/>
  <c r="BO10" i="4"/>
  <c r="BO11" i="4"/>
  <c r="BO13" i="4"/>
  <c r="BO14" i="4"/>
  <c r="Q14" i="4" s="1"/>
  <c r="BO16" i="4"/>
  <c r="BO17" i="4"/>
  <c r="Q17" i="4" s="1"/>
  <c r="BO18" i="4"/>
  <c r="Q18" i="4" s="1"/>
  <c r="BO19" i="4"/>
  <c r="BO20" i="4"/>
  <c r="BO21" i="4"/>
  <c r="Q21" i="4" s="1"/>
  <c r="BO22" i="4"/>
  <c r="BO23" i="4"/>
  <c r="BO24" i="4"/>
  <c r="Q24" i="4" s="1"/>
  <c r="BO26" i="4"/>
  <c r="Q26" i="4" s="1"/>
  <c r="BO28" i="4"/>
  <c r="BO29" i="4"/>
  <c r="BO30" i="4"/>
  <c r="Q30" i="4" s="1"/>
  <c r="BO32" i="4"/>
  <c r="BO33" i="4"/>
  <c r="BO34" i="4"/>
  <c r="BO35" i="4"/>
  <c r="BO36" i="4"/>
  <c r="Q36" i="4" s="1"/>
  <c r="BO37" i="4"/>
  <c r="BO38" i="4"/>
  <c r="BO39" i="4"/>
  <c r="BO42" i="4"/>
  <c r="Q42" i="4" s="1"/>
  <c r="BO43" i="4"/>
  <c r="BO44" i="4"/>
  <c r="BO45" i="4"/>
  <c r="BO46" i="4"/>
  <c r="BO49" i="4"/>
  <c r="BO50" i="4"/>
  <c r="Q50" i="4" s="1"/>
  <c r="BO51" i="4"/>
  <c r="BO52" i="4"/>
  <c r="BO53" i="4"/>
  <c r="BO54" i="4"/>
  <c r="Q54" i="4" s="1"/>
  <c r="BO55" i="4"/>
  <c r="BO56" i="4"/>
  <c r="Q56" i="4" s="1"/>
  <c r="BO58" i="4"/>
  <c r="Q58" i="4" s="1"/>
  <c r="BO60" i="4"/>
  <c r="Q60" i="4" s="1"/>
  <c r="BO61" i="4"/>
  <c r="BO62" i="4"/>
  <c r="BO64" i="4"/>
  <c r="BO65" i="4"/>
  <c r="BO67" i="4"/>
  <c r="Q67" i="4" s="1"/>
  <c r="BO68" i="4"/>
  <c r="Q68" i="4" s="1"/>
  <c r="BO69" i="4"/>
  <c r="BO70" i="4"/>
  <c r="BO71" i="4"/>
  <c r="BO74" i="4"/>
  <c r="BO75" i="4"/>
  <c r="Q75" i="4" s="1"/>
  <c r="BO76" i="4"/>
  <c r="BO77" i="4"/>
  <c r="BO78" i="4"/>
  <c r="Q78" i="4" s="1"/>
  <c r="BO80" i="4"/>
  <c r="BO81" i="4"/>
  <c r="BO83" i="4"/>
  <c r="Q83" i="4" s="1"/>
  <c r="BN8" i="4"/>
  <c r="BN9" i="4"/>
  <c r="P9" i="4" s="1"/>
  <c r="BN10" i="4"/>
  <c r="P10" i="4" s="1"/>
  <c r="BN12" i="4"/>
  <c r="BN13" i="4"/>
  <c r="P13" i="4" s="1"/>
  <c r="BN15" i="4"/>
  <c r="P15" i="4" s="1"/>
  <c r="BN16" i="4"/>
  <c r="BN17" i="4"/>
  <c r="BN19" i="4"/>
  <c r="P19" i="4" s="1"/>
  <c r="BN20" i="4"/>
  <c r="P20" i="4" s="1"/>
  <c r="BN22" i="4"/>
  <c r="BN24" i="4"/>
  <c r="BN25" i="4"/>
  <c r="P25" i="4" s="1"/>
  <c r="BN26" i="4"/>
  <c r="BN28" i="4"/>
  <c r="BN29" i="4"/>
  <c r="P29" i="4" s="1"/>
  <c r="BN31" i="4"/>
  <c r="P31" i="4" s="1"/>
  <c r="BN32" i="4"/>
  <c r="BN33" i="4"/>
  <c r="BN35" i="4"/>
  <c r="BN36" i="4"/>
  <c r="BN38" i="4"/>
  <c r="P38" i="4" s="1"/>
  <c r="BN40" i="4"/>
  <c r="BN41" i="4"/>
  <c r="BN42" i="4"/>
  <c r="BN44" i="4"/>
  <c r="P44" i="4" s="1"/>
  <c r="BN45" i="4"/>
  <c r="P45" i="4" s="1"/>
  <c r="BN47" i="4"/>
  <c r="P47" i="4" s="1"/>
  <c r="BN48" i="4"/>
  <c r="P48" i="4" s="1"/>
  <c r="BN49" i="4"/>
  <c r="P49" i="4" s="1"/>
  <c r="BN51" i="4"/>
  <c r="BN52" i="4"/>
  <c r="BN54" i="4"/>
  <c r="BN56" i="4"/>
  <c r="P56" i="4" s="1"/>
  <c r="BN57" i="4"/>
  <c r="P57" i="4" s="1"/>
  <c r="BN58" i="4"/>
  <c r="BN60" i="4"/>
  <c r="BN61" i="4"/>
  <c r="P61" i="4" s="1"/>
  <c r="BN63" i="4"/>
  <c r="BN64" i="4"/>
  <c r="BN65" i="4"/>
  <c r="BN67" i="4"/>
  <c r="P67" i="4" s="1"/>
  <c r="BN68" i="4"/>
  <c r="P68" i="4" s="1"/>
  <c r="BN70" i="4"/>
  <c r="BN72" i="4"/>
  <c r="P72" i="4" s="1"/>
  <c r="BN73" i="4"/>
  <c r="P73" i="4" s="1"/>
  <c r="BN74" i="4"/>
  <c r="BN76" i="4"/>
  <c r="BN77" i="4"/>
  <c r="BN79" i="4"/>
  <c r="P79" i="4" s="1"/>
  <c r="BN80" i="4"/>
  <c r="P80" i="4" s="1"/>
  <c r="BN81" i="4"/>
  <c r="BN83" i="4"/>
  <c r="BN84" i="4"/>
  <c r="P84" i="4" s="1"/>
  <c r="BM9" i="4"/>
  <c r="BM11" i="4"/>
  <c r="BM12" i="4"/>
  <c r="BM13" i="4"/>
  <c r="O13" i="4" s="1"/>
  <c r="BM15" i="4"/>
  <c r="BM16" i="4"/>
  <c r="BM18" i="4"/>
  <c r="O18" i="4" s="1"/>
  <c r="BM19" i="4"/>
  <c r="BM20" i="4"/>
  <c r="O20" i="4" s="1"/>
  <c r="BM22" i="4"/>
  <c r="BM23" i="4"/>
  <c r="BM25" i="4"/>
  <c r="O25" i="4" s="1"/>
  <c r="BM27" i="4"/>
  <c r="BM28" i="4"/>
  <c r="BM29" i="4"/>
  <c r="BM31" i="4"/>
  <c r="BM32" i="4"/>
  <c r="O32" i="4" s="1"/>
  <c r="BM34" i="4"/>
  <c r="BM35" i="4"/>
  <c r="BM36" i="4"/>
  <c r="BM38" i="4"/>
  <c r="O38" i="4" s="1"/>
  <c r="BM39" i="4"/>
  <c r="BM41" i="4"/>
  <c r="O41" i="4" s="1"/>
  <c r="BM43" i="4"/>
  <c r="BM44" i="4"/>
  <c r="O44" i="4" s="1"/>
  <c r="BM45" i="4"/>
  <c r="O45" i="4" s="1"/>
  <c r="BM47" i="4"/>
  <c r="BM48" i="4"/>
  <c r="O48" i="4" s="1"/>
  <c r="BM50" i="4"/>
  <c r="O50" i="4" s="1"/>
  <c r="BM51" i="4"/>
  <c r="BM52" i="4"/>
  <c r="BM54" i="4"/>
  <c r="BM55" i="4"/>
  <c r="BM57" i="4"/>
  <c r="BM59" i="4"/>
  <c r="O59" i="4" s="1"/>
  <c r="BM60" i="4"/>
  <c r="O60" i="4" s="1"/>
  <c r="BM61" i="4"/>
  <c r="BM63" i="4"/>
  <c r="BM64" i="4"/>
  <c r="O64" i="4" s="1"/>
  <c r="BM66" i="4"/>
  <c r="BM67" i="4"/>
  <c r="BM68" i="4"/>
  <c r="O68" i="4" s="1"/>
  <c r="BM70" i="4"/>
  <c r="BM71" i="4"/>
  <c r="BM73" i="4"/>
  <c r="BM75" i="4"/>
  <c r="O75" i="4" s="1"/>
  <c r="BM76" i="4"/>
  <c r="BM77" i="4"/>
  <c r="O77" i="4" s="1"/>
  <c r="BM79" i="4"/>
  <c r="BM80" i="4"/>
  <c r="O80" i="4" s="1"/>
  <c r="BM82" i="4"/>
  <c r="BM83" i="4"/>
  <c r="O83" i="4" s="1"/>
  <c r="BM84" i="4"/>
  <c r="BL9" i="4"/>
  <c r="N9" i="4" s="1"/>
  <c r="BL10" i="4"/>
  <c r="N10" i="4" s="1"/>
  <c r="BL12" i="4"/>
  <c r="BL14" i="4"/>
  <c r="BL15" i="4"/>
  <c r="N15" i="4" s="1"/>
  <c r="BL16" i="4"/>
  <c r="BL18" i="4"/>
  <c r="N18" i="4" s="1"/>
  <c r="BL19" i="4"/>
  <c r="N19" i="4" s="1"/>
  <c r="BL21" i="4"/>
  <c r="N21" i="4" s="1"/>
  <c r="BL22" i="4"/>
  <c r="BL23" i="4"/>
  <c r="BL25" i="4"/>
  <c r="BL26" i="4"/>
  <c r="BL28" i="4"/>
  <c r="BL30" i="4"/>
  <c r="N30" i="4" s="1"/>
  <c r="BL31" i="4"/>
  <c r="BL32" i="4"/>
  <c r="BL34" i="4"/>
  <c r="N34" i="4" s="1"/>
  <c r="BL35" i="4"/>
  <c r="BL37" i="4"/>
  <c r="BL38" i="4"/>
  <c r="BL39" i="4"/>
  <c r="N39" i="4" s="1"/>
  <c r="BL41" i="4"/>
  <c r="BL42" i="4"/>
  <c r="BL44" i="4"/>
  <c r="N44" i="4" s="1"/>
  <c r="BL46" i="4"/>
  <c r="BL47" i="4"/>
  <c r="N47" i="4" s="1"/>
  <c r="BL48" i="4"/>
  <c r="BL50" i="4"/>
  <c r="BL51" i="4"/>
  <c r="N51" i="4" s="1"/>
  <c r="BL53" i="4"/>
  <c r="BL54" i="4"/>
  <c r="BL55" i="4"/>
  <c r="BL57" i="4"/>
  <c r="N57" i="4" s="1"/>
  <c r="BL58" i="4"/>
  <c r="BL60" i="4"/>
  <c r="BL62" i="4"/>
  <c r="BL63" i="4"/>
  <c r="N63" i="4" s="1"/>
  <c r="BL64" i="4"/>
  <c r="N64" i="4" s="1"/>
  <c r="BL66" i="4"/>
  <c r="N66" i="4" s="1"/>
  <c r="BL67" i="4"/>
  <c r="N67" i="4" s="1"/>
  <c r="BL69" i="4"/>
  <c r="N69" i="4" s="1"/>
  <c r="BL70" i="4"/>
  <c r="N70" i="4" s="1"/>
  <c r="BL71" i="4"/>
  <c r="BL73" i="4"/>
  <c r="BL74" i="4"/>
  <c r="BL76" i="4"/>
  <c r="N76" i="4" s="1"/>
  <c r="BL78" i="4"/>
  <c r="N78" i="4" s="1"/>
  <c r="BL79" i="4"/>
  <c r="BL80" i="4"/>
  <c r="N80" i="4" s="1"/>
  <c r="BL82" i="4"/>
  <c r="BL83" i="4"/>
  <c r="BK8" i="4"/>
  <c r="M8" i="4" s="1"/>
  <c r="BK9" i="4"/>
  <c r="BK10" i="4"/>
  <c r="M10" i="4" s="1"/>
  <c r="BK12" i="4"/>
  <c r="BK13" i="4"/>
  <c r="BK15" i="4"/>
  <c r="BK17" i="4"/>
  <c r="M17" i="4" s="1"/>
  <c r="BK18" i="4"/>
  <c r="BK19" i="4"/>
  <c r="BK21" i="4"/>
  <c r="BK22" i="4"/>
  <c r="M22" i="4" s="1"/>
  <c r="BK24" i="4"/>
  <c r="BK25" i="4"/>
  <c r="M25" i="4" s="1"/>
  <c r="BK26" i="4"/>
  <c r="BK28" i="4"/>
  <c r="M28" i="4" s="1"/>
  <c r="BK29" i="4"/>
  <c r="BK31" i="4"/>
  <c r="BK33" i="4"/>
  <c r="BK34" i="4"/>
  <c r="M34" i="4" s="1"/>
  <c r="BK35" i="4"/>
  <c r="BK37" i="4"/>
  <c r="BK38" i="4"/>
  <c r="BK40" i="4"/>
  <c r="M40" i="4" s="1"/>
  <c r="BK41" i="4"/>
  <c r="BK42" i="4"/>
  <c r="BK44" i="4"/>
  <c r="BK45" i="4"/>
  <c r="BK47" i="4"/>
  <c r="BK49" i="4"/>
  <c r="BK50" i="4"/>
  <c r="M50" i="4" s="1"/>
  <c r="BK51" i="4"/>
  <c r="BK53" i="4"/>
  <c r="BK54" i="4"/>
  <c r="BK56" i="4"/>
  <c r="BK57" i="4"/>
  <c r="BK58" i="4"/>
  <c r="M58" i="4" s="1"/>
  <c r="BK60" i="4"/>
  <c r="BK61" i="4"/>
  <c r="BK63" i="4"/>
  <c r="M63" i="4" s="1"/>
  <c r="BK65" i="4"/>
  <c r="BK66" i="4"/>
  <c r="BK67" i="4"/>
  <c r="M67" i="4" s="1"/>
  <c r="BK69" i="4"/>
  <c r="BK70" i="4"/>
  <c r="M70" i="4" s="1"/>
  <c r="BK72" i="4"/>
  <c r="BK73" i="4"/>
  <c r="M73" i="4" s="1"/>
  <c r="BK74" i="4"/>
  <c r="BK76" i="4"/>
  <c r="M76" i="4" s="1"/>
  <c r="BK77" i="4"/>
  <c r="BK79" i="4"/>
  <c r="BK81" i="4"/>
  <c r="BK82" i="4"/>
  <c r="M82" i="4" s="1"/>
  <c r="BK83" i="4"/>
  <c r="M83" i="4" s="1"/>
  <c r="BJ8" i="4"/>
  <c r="BJ9" i="4"/>
  <c r="L9" i="4" s="1"/>
  <c r="BJ11" i="4"/>
  <c r="L11" i="4" s="1"/>
  <c r="BJ12" i="4"/>
  <c r="BJ13" i="4"/>
  <c r="BJ15" i="4"/>
  <c r="BJ16" i="4"/>
  <c r="L16" i="4" s="1"/>
  <c r="BJ18" i="4"/>
  <c r="L18" i="4" s="1"/>
  <c r="BJ20" i="4"/>
  <c r="L20" i="4" s="1"/>
  <c r="BJ21" i="4"/>
  <c r="BJ22" i="4"/>
  <c r="BJ24" i="4"/>
  <c r="BJ25" i="4"/>
  <c r="BJ27" i="4"/>
  <c r="L27" i="4" s="1"/>
  <c r="BJ28" i="4"/>
  <c r="L28" i="4" s="1"/>
  <c r="BJ29" i="4"/>
  <c r="L29" i="4" s="1"/>
  <c r="BJ31" i="4"/>
  <c r="BJ32" i="4"/>
  <c r="L32" i="4" s="1"/>
  <c r="BJ34" i="4"/>
  <c r="BJ36" i="4"/>
  <c r="BJ37" i="4"/>
  <c r="BJ38" i="4"/>
  <c r="L38" i="4" s="1"/>
  <c r="BJ40" i="4"/>
  <c r="BJ41" i="4"/>
  <c r="L41" i="4" s="1"/>
  <c r="BJ43" i="4"/>
  <c r="L43" i="4" s="1"/>
  <c r="BJ44" i="4"/>
  <c r="BJ45" i="4"/>
  <c r="BJ47" i="4"/>
  <c r="L47" i="4" s="1"/>
  <c r="BJ48" i="4"/>
  <c r="BJ50" i="4"/>
  <c r="BJ52" i="4"/>
  <c r="BJ53" i="4"/>
  <c r="L53" i="4" s="1"/>
  <c r="BJ54" i="4"/>
  <c r="BJ56" i="4"/>
  <c r="L56" i="4" s="1"/>
  <c r="BJ57" i="4"/>
  <c r="BJ59" i="4"/>
  <c r="L59" i="4" s="1"/>
  <c r="BJ60" i="4"/>
  <c r="BJ61" i="4"/>
  <c r="BJ63" i="4"/>
  <c r="L63" i="4" s="1"/>
  <c r="BJ64" i="4"/>
  <c r="BJ66" i="4"/>
  <c r="L66" i="4" s="1"/>
  <c r="BJ68" i="4"/>
  <c r="BJ69" i="4"/>
  <c r="BJ70" i="4"/>
  <c r="BJ72" i="4"/>
  <c r="BJ73" i="4"/>
  <c r="BJ75" i="4"/>
  <c r="L75" i="4" s="1"/>
  <c r="BJ76" i="4"/>
  <c r="BJ77" i="4"/>
  <c r="L77" i="4" s="1"/>
  <c r="BJ79" i="4"/>
  <c r="L79" i="4" s="1"/>
  <c r="BJ80" i="4"/>
  <c r="BJ82" i="4"/>
  <c r="BJ84" i="4"/>
  <c r="BI8" i="4"/>
  <c r="K8" i="4" s="1"/>
  <c r="BI9" i="4"/>
  <c r="K9" i="4" s="1"/>
  <c r="BI11" i="4"/>
  <c r="BI12" i="4"/>
  <c r="K12" i="4" s="1"/>
  <c r="BI14" i="4"/>
  <c r="BI15" i="4"/>
  <c r="BI16" i="4"/>
  <c r="BI18" i="4"/>
  <c r="K18" i="4" s="1"/>
  <c r="BI19" i="4"/>
  <c r="BI21" i="4"/>
  <c r="BI23" i="4"/>
  <c r="BI24" i="4"/>
  <c r="K24" i="4" s="1"/>
  <c r="BI25" i="4"/>
  <c r="K25" i="4" s="1"/>
  <c r="BI27" i="4"/>
  <c r="BI28" i="4"/>
  <c r="BI30" i="4"/>
  <c r="K30" i="4" s="1"/>
  <c r="BI31" i="4"/>
  <c r="BI32" i="4"/>
  <c r="BI34" i="4"/>
  <c r="BI35" i="4"/>
  <c r="K35" i="4" s="1"/>
  <c r="BI37" i="4"/>
  <c r="BI39" i="4"/>
  <c r="BI40" i="4"/>
  <c r="BI41" i="4"/>
  <c r="BI43" i="4"/>
  <c r="BI44" i="4"/>
  <c r="K44" i="4" s="1"/>
  <c r="BI46" i="4"/>
  <c r="BI47" i="4"/>
  <c r="BI48" i="4"/>
  <c r="K48" i="4" s="1"/>
  <c r="BI50" i="4"/>
  <c r="BI51" i="4"/>
  <c r="BI53" i="4"/>
  <c r="BI55" i="4"/>
  <c r="K55" i="4" s="1"/>
  <c r="BI56" i="4"/>
  <c r="BI57" i="4"/>
  <c r="BI59" i="4"/>
  <c r="BI60" i="4"/>
  <c r="K60" i="4" s="1"/>
  <c r="BI62" i="4"/>
  <c r="BI63" i="4"/>
  <c r="K63" i="4" s="1"/>
  <c r="BI64" i="4"/>
  <c r="BI66" i="4"/>
  <c r="K66" i="4" s="1"/>
  <c r="BI67" i="4"/>
  <c r="K67" i="4" s="1"/>
  <c r="BI69" i="4"/>
  <c r="BI71" i="4"/>
  <c r="BI72" i="4"/>
  <c r="K72" i="4" s="1"/>
  <c r="BI73" i="4"/>
  <c r="BI75" i="4"/>
  <c r="BI76" i="4"/>
  <c r="BI78" i="4"/>
  <c r="K78" i="4" s="1"/>
  <c r="BI79" i="4"/>
  <c r="BI80" i="4"/>
  <c r="BI82" i="4"/>
  <c r="K82" i="4" s="1"/>
  <c r="BI83" i="4"/>
  <c r="BH8" i="4"/>
  <c r="BH10" i="4"/>
  <c r="BH11" i="4"/>
  <c r="BH12" i="4"/>
  <c r="BH14" i="4"/>
  <c r="BH15" i="4"/>
  <c r="BH17" i="4"/>
  <c r="BH18" i="4"/>
  <c r="J18" i="4" s="1"/>
  <c r="BH19" i="4"/>
  <c r="J19" i="4" s="1"/>
  <c r="BH21" i="4"/>
  <c r="BH22" i="4"/>
  <c r="BH24" i="4"/>
  <c r="J24" i="4" s="1"/>
  <c r="BH26" i="4"/>
  <c r="BH27" i="4"/>
  <c r="J27" i="4" s="1"/>
  <c r="BH28" i="4"/>
  <c r="J28" i="4" s="1"/>
  <c r="BH30" i="4"/>
  <c r="BH31" i="4"/>
  <c r="J31" i="4" s="1"/>
  <c r="BH33" i="4"/>
  <c r="BH34" i="4"/>
  <c r="BH35" i="4"/>
  <c r="BH37" i="4"/>
  <c r="J37" i="4" s="1"/>
  <c r="BH38" i="4"/>
  <c r="BH40" i="4"/>
  <c r="BH42" i="4"/>
  <c r="J42" i="4" s="1"/>
  <c r="BH43" i="4"/>
  <c r="J43" i="4" s="1"/>
  <c r="BH44" i="4"/>
  <c r="BH46" i="4"/>
  <c r="BH47" i="4"/>
  <c r="J47" i="4" s="1"/>
  <c r="BH49" i="4"/>
  <c r="J49" i="4" s="1"/>
  <c r="BH50" i="4"/>
  <c r="BH51" i="4"/>
  <c r="BH53" i="4"/>
  <c r="BH54" i="4"/>
  <c r="BH56" i="4"/>
  <c r="BH58" i="4"/>
  <c r="BH59" i="4"/>
  <c r="BH60" i="4"/>
  <c r="BH62" i="4"/>
  <c r="BH63" i="4"/>
  <c r="BH65" i="4"/>
  <c r="J65" i="4" s="1"/>
  <c r="BH66" i="4"/>
  <c r="BH67" i="4"/>
  <c r="J67" i="4" s="1"/>
  <c r="BH69" i="4"/>
  <c r="BH70" i="4"/>
  <c r="J70" i="4" s="1"/>
  <c r="BH72" i="4"/>
  <c r="BH74" i="4"/>
  <c r="J74" i="4" s="1"/>
  <c r="BH75" i="4"/>
  <c r="J75" i="4" s="1"/>
  <c r="BH76" i="4"/>
  <c r="BH78" i="4"/>
  <c r="BH79" i="4"/>
  <c r="J79" i="4" s="1"/>
  <c r="BH81" i="4"/>
  <c r="BH82" i="4"/>
  <c r="J82" i="4" s="1"/>
  <c r="BH83" i="4"/>
  <c r="BG8" i="4"/>
  <c r="I8" i="4" s="1"/>
  <c r="BG9" i="4"/>
  <c r="BG11" i="4"/>
  <c r="BG13" i="4"/>
  <c r="BG14" i="4"/>
  <c r="I14" i="4" s="1"/>
  <c r="BG15" i="4"/>
  <c r="BG17" i="4"/>
  <c r="I17" i="4" s="1"/>
  <c r="BG18" i="4"/>
  <c r="BG20" i="4"/>
  <c r="I20" i="4" s="1"/>
  <c r="BG21" i="4"/>
  <c r="BG22" i="4"/>
  <c r="BG24" i="4"/>
  <c r="BG25" i="4"/>
  <c r="BG27" i="4"/>
  <c r="BG29" i="4"/>
  <c r="BG30" i="4"/>
  <c r="BG31" i="4"/>
  <c r="BG34" i="4"/>
  <c r="I34" i="4" s="1"/>
  <c r="BG36" i="4"/>
  <c r="BG37" i="4"/>
  <c r="BG38" i="4"/>
  <c r="I38" i="4" s="1"/>
  <c r="BG40" i="4"/>
  <c r="BG41" i="4"/>
  <c r="BG43" i="4"/>
  <c r="I43" i="4" s="1"/>
  <c r="BG45" i="4"/>
  <c r="BG46" i="4"/>
  <c r="BG47" i="4"/>
  <c r="BG49" i="4"/>
  <c r="BG50" i="4"/>
  <c r="I50" i="4" s="1"/>
  <c r="BG52" i="4"/>
  <c r="BG53" i="4"/>
  <c r="BG54" i="4"/>
  <c r="BG56" i="4"/>
  <c r="I56" i="4" s="1"/>
  <c r="BG57" i="4"/>
  <c r="I57" i="4" s="1"/>
  <c r="BG59" i="4"/>
  <c r="BG61" i="4"/>
  <c r="BG62" i="4"/>
  <c r="I62" i="4" s="1"/>
  <c r="BG63" i="4"/>
  <c r="I63" i="4" s="1"/>
  <c r="BG65" i="4"/>
  <c r="BG66" i="4"/>
  <c r="I66" i="4" s="1"/>
  <c r="BG68" i="4"/>
  <c r="I68" i="4" s="1"/>
  <c r="BG69" i="4"/>
  <c r="BG70" i="4"/>
  <c r="BG72" i="4"/>
  <c r="BG73" i="4"/>
  <c r="BG75" i="4"/>
  <c r="I75" i="4" s="1"/>
  <c r="BG77" i="4"/>
  <c r="I77" i="4" s="1"/>
  <c r="BG78" i="4"/>
  <c r="BG79" i="4"/>
  <c r="BG81" i="4"/>
  <c r="I81" i="4" s="1"/>
  <c r="BG82" i="4"/>
  <c r="BG84" i="4"/>
  <c r="BF8" i="4"/>
  <c r="H8" i="4" s="1"/>
  <c r="BF9" i="4"/>
  <c r="H9" i="4" s="1"/>
  <c r="BF11" i="4"/>
  <c r="BF12" i="4"/>
  <c r="BF14" i="4"/>
  <c r="H14" i="4" s="1"/>
  <c r="BF16" i="4"/>
  <c r="BF17" i="4"/>
  <c r="BF18" i="4"/>
  <c r="BF21" i="4"/>
  <c r="H21" i="4" s="1"/>
  <c r="BF23" i="4"/>
  <c r="H23" i="4" s="1"/>
  <c r="BF24" i="4"/>
  <c r="H24" i="4" s="1"/>
  <c r="BF25" i="4"/>
  <c r="BF27" i="4"/>
  <c r="H27" i="4" s="1"/>
  <c r="BF28" i="4"/>
  <c r="BF30" i="4"/>
  <c r="BF32" i="4"/>
  <c r="BF33" i="4"/>
  <c r="H33" i="4" s="1"/>
  <c r="BF34" i="4"/>
  <c r="BF36" i="4"/>
  <c r="H36" i="4" s="1"/>
  <c r="BF37" i="4"/>
  <c r="H37" i="4" s="1"/>
  <c r="BF39" i="4"/>
  <c r="H39" i="4" s="1"/>
  <c r="BF40" i="4"/>
  <c r="BF41" i="4"/>
  <c r="BF43" i="4"/>
  <c r="BF44" i="4"/>
  <c r="BF46" i="4"/>
  <c r="H46" i="4" s="1"/>
  <c r="BF48" i="4"/>
  <c r="BF49" i="4"/>
  <c r="BF50" i="4"/>
  <c r="H50" i="4" s="1"/>
  <c r="BF52" i="4"/>
  <c r="BF53" i="4"/>
  <c r="BF55" i="4"/>
  <c r="BF56" i="4"/>
  <c r="H56" i="4" s="1"/>
  <c r="BF57" i="4"/>
  <c r="H57" i="4" s="1"/>
  <c r="BF59" i="4"/>
  <c r="BF60" i="4"/>
  <c r="BF62" i="4"/>
  <c r="BF64" i="4"/>
  <c r="BF65" i="4"/>
  <c r="BF66" i="4"/>
  <c r="BF68" i="4"/>
  <c r="BF69" i="4"/>
  <c r="H69" i="4" s="1"/>
  <c r="BF71" i="4"/>
  <c r="BF72" i="4"/>
  <c r="BF73" i="4"/>
  <c r="BF75" i="4"/>
  <c r="H75" i="4" s="1"/>
  <c r="BF76" i="4"/>
  <c r="BF78" i="4"/>
  <c r="BF80" i="4"/>
  <c r="H80" i="4" s="1"/>
  <c r="BF81" i="4"/>
  <c r="H81" i="4" s="1"/>
  <c r="BF82" i="4"/>
  <c r="H82" i="4" s="1"/>
  <c r="BF84" i="4"/>
  <c r="H84" i="4" s="1"/>
  <c r="BE8" i="4"/>
  <c r="BE10" i="4"/>
  <c r="G10" i="4" s="1"/>
  <c r="BE11" i="4"/>
  <c r="BE12" i="4"/>
  <c r="BE14" i="4"/>
  <c r="BE15" i="4"/>
  <c r="G15" i="4" s="1"/>
  <c r="BE17" i="4"/>
  <c r="BE19" i="4"/>
  <c r="BE20" i="4"/>
  <c r="G20" i="4" s="1"/>
  <c r="BE21" i="4"/>
  <c r="BE24" i="4"/>
  <c r="BE26" i="4"/>
  <c r="G26" i="4" s="1"/>
  <c r="BE27" i="4"/>
  <c r="G27" i="4" s="1"/>
  <c r="BE28" i="4"/>
  <c r="G28" i="4" s="1"/>
  <c r="BE30" i="4"/>
  <c r="BE31" i="4"/>
  <c r="BE33" i="4"/>
  <c r="BE35" i="4"/>
  <c r="G35" i="4" s="1"/>
  <c r="BE36" i="4"/>
  <c r="BE37" i="4"/>
  <c r="BE39" i="4"/>
  <c r="G39" i="4" s="1"/>
  <c r="BE40" i="4"/>
  <c r="G40" i="4" s="1"/>
  <c r="BE42" i="4"/>
  <c r="BE43" i="4"/>
  <c r="G43" i="4" s="1"/>
  <c r="BE44" i="4"/>
  <c r="BE46" i="4"/>
  <c r="G46" i="4" s="1"/>
  <c r="BE47" i="4"/>
  <c r="G47" i="4" s="1"/>
  <c r="BE49" i="4"/>
  <c r="BE51" i="4"/>
  <c r="BE52" i="4"/>
  <c r="G52" i="4" s="1"/>
  <c r="BE53" i="4"/>
  <c r="BE56" i="4"/>
  <c r="BE58" i="4"/>
  <c r="G58" i="4" s="1"/>
  <c r="BE59" i="4"/>
  <c r="BE60" i="4"/>
  <c r="BE62" i="4"/>
  <c r="G62" i="4" s="1"/>
  <c r="BE63" i="4"/>
  <c r="BE65" i="4"/>
  <c r="BE67" i="4"/>
  <c r="G67" i="4" s="1"/>
  <c r="BE68" i="4"/>
  <c r="BE69" i="4"/>
  <c r="BE71" i="4"/>
  <c r="BE72" i="4"/>
  <c r="G72" i="4" s="1"/>
  <c r="BE74" i="4"/>
  <c r="BE75" i="4"/>
  <c r="BE76" i="4"/>
  <c r="G76" i="4" s="1"/>
  <c r="BE78" i="4"/>
  <c r="BE79" i="4"/>
  <c r="BE81" i="4"/>
  <c r="G81" i="4" s="1"/>
  <c r="BE83" i="4"/>
  <c r="BE84" i="4"/>
  <c r="G84" i="4" s="1"/>
  <c r="BD8" i="4"/>
  <c r="F8" i="4" s="1"/>
  <c r="BD10" i="4"/>
  <c r="BD11" i="4"/>
  <c r="F11" i="4" s="1"/>
  <c r="BD13" i="4"/>
  <c r="BD14" i="4"/>
  <c r="BD15" i="4"/>
  <c r="BD17" i="4"/>
  <c r="F17" i="4" s="1"/>
  <c r="BD18" i="4"/>
  <c r="F18" i="4" s="1"/>
  <c r="BD20" i="4"/>
  <c r="BD22" i="4"/>
  <c r="BD23" i="4"/>
  <c r="F23" i="4" s="1"/>
  <c r="BD24" i="4"/>
  <c r="BD26" i="4"/>
  <c r="BD27" i="4"/>
  <c r="F27" i="4" s="1"/>
  <c r="BD29" i="4"/>
  <c r="F29" i="4" s="1"/>
  <c r="BD30" i="4"/>
  <c r="BD31" i="4"/>
  <c r="F31" i="4" s="1"/>
  <c r="BD33" i="4"/>
  <c r="BD34" i="4"/>
  <c r="BD36" i="4"/>
  <c r="F36" i="4" s="1"/>
  <c r="BD38" i="4"/>
  <c r="BD39" i="4"/>
  <c r="BD40" i="4"/>
  <c r="BD42" i="4"/>
  <c r="F42" i="4" s="1"/>
  <c r="BD43" i="4"/>
  <c r="F43" i="4" s="1"/>
  <c r="BD45" i="4"/>
  <c r="F45" i="4" s="1"/>
  <c r="BD46" i="4"/>
  <c r="F46" i="4" s="1"/>
  <c r="BD47" i="4"/>
  <c r="F47" i="4" s="1"/>
  <c r="BD49" i="4"/>
  <c r="BD50" i="4"/>
  <c r="BD52" i="4"/>
  <c r="BD54" i="4"/>
  <c r="F54" i="4" s="1"/>
  <c r="BD55" i="4"/>
  <c r="F55" i="4" s="1"/>
  <c r="BD56" i="4"/>
  <c r="BD59" i="4"/>
  <c r="F59" i="4" s="1"/>
  <c r="BD61" i="4"/>
  <c r="BD62" i="4"/>
  <c r="BD63" i="4"/>
  <c r="BD65" i="4"/>
  <c r="F65" i="4" s="1"/>
  <c r="BD66" i="4"/>
  <c r="F66" i="4" s="1"/>
  <c r="BD68" i="4"/>
  <c r="BD70" i="4"/>
  <c r="F70" i="4" s="1"/>
  <c r="BD71" i="4"/>
  <c r="F71" i="4" s="1"/>
  <c r="BD72" i="4"/>
  <c r="BD74" i="4"/>
  <c r="BD75" i="4"/>
  <c r="BD77" i="4"/>
  <c r="F77" i="4" s="1"/>
  <c r="BD78" i="4"/>
  <c r="BD79" i="4"/>
  <c r="BD81" i="4"/>
  <c r="BD82" i="4"/>
  <c r="BD84" i="4"/>
  <c r="BC9" i="4"/>
  <c r="BC10" i="4"/>
  <c r="BC11" i="4"/>
  <c r="E11" i="4" s="1"/>
  <c r="BC13" i="4"/>
  <c r="BC14" i="4"/>
  <c r="BC16" i="4"/>
  <c r="E16" i="4" s="1"/>
  <c r="BC17" i="4"/>
  <c r="BC18" i="4"/>
  <c r="E18" i="4" s="1"/>
  <c r="BC20" i="4"/>
  <c r="BC21" i="4"/>
  <c r="BC23" i="4"/>
  <c r="E23" i="4" s="1"/>
  <c r="BC25" i="4"/>
  <c r="BC26" i="4"/>
  <c r="BC27" i="4"/>
  <c r="BC29" i="4"/>
  <c r="BC30" i="4"/>
  <c r="E30" i="4" s="1"/>
  <c r="BC32" i="4"/>
  <c r="BC33" i="4"/>
  <c r="BC34" i="4"/>
  <c r="E34" i="4" s="1"/>
  <c r="BC36" i="4"/>
  <c r="E36" i="4" s="1"/>
  <c r="BC37" i="4"/>
  <c r="BC39" i="4"/>
  <c r="BC41" i="4"/>
  <c r="BC42" i="4"/>
  <c r="E42" i="4" s="1"/>
  <c r="BC43" i="4"/>
  <c r="E43" i="4" s="1"/>
  <c r="BC46" i="4"/>
  <c r="E46" i="4" s="1"/>
  <c r="BC48" i="4"/>
  <c r="E48" i="4" s="1"/>
  <c r="BC49" i="4"/>
  <c r="BC50" i="4"/>
  <c r="BC52" i="4"/>
  <c r="E52" i="4" s="1"/>
  <c r="BC53" i="4"/>
  <c r="BC55" i="4"/>
  <c r="BC57" i="4"/>
  <c r="E57" i="4" s="1"/>
  <c r="BC58" i="4"/>
  <c r="E58" i="4" s="1"/>
  <c r="BC59" i="4"/>
  <c r="BC61" i="4"/>
  <c r="BC62" i="4"/>
  <c r="E62" i="4" s="1"/>
  <c r="BC64" i="4"/>
  <c r="BC65" i="4"/>
  <c r="BC66" i="4"/>
  <c r="E66" i="4" s="1"/>
  <c r="BC68" i="4"/>
  <c r="BC69" i="4"/>
  <c r="BC71" i="4"/>
  <c r="BC73" i="4"/>
  <c r="E73" i="4" s="1"/>
  <c r="BC74" i="4"/>
  <c r="BC75" i="4"/>
  <c r="E75" i="4" s="1"/>
  <c r="BC78" i="4"/>
  <c r="E78" i="4" s="1"/>
  <c r="BC80" i="4"/>
  <c r="BC81" i="4"/>
  <c r="E81" i="4" s="1"/>
  <c r="BC82" i="4"/>
  <c r="BC84" i="4"/>
  <c r="E84" i="4" s="1"/>
  <c r="BB8" i="4"/>
  <c r="BB10" i="4"/>
  <c r="BB12" i="4"/>
  <c r="BB13" i="4"/>
  <c r="BB14" i="4"/>
  <c r="BB15" i="4"/>
  <c r="BB16" i="4"/>
  <c r="BB19" i="4"/>
  <c r="D19" i="4" s="1"/>
  <c r="BB20" i="4"/>
  <c r="BB21" i="4"/>
  <c r="BB23" i="4"/>
  <c r="BB24" i="4"/>
  <c r="BB25" i="4"/>
  <c r="BB28" i="4"/>
  <c r="BB29" i="4"/>
  <c r="BB30" i="4"/>
  <c r="BB31" i="4"/>
  <c r="D31" i="4" s="1"/>
  <c r="BB32" i="4"/>
  <c r="BB33" i="4"/>
  <c r="BB34" i="4"/>
  <c r="BB35" i="4"/>
  <c r="BB36" i="4"/>
  <c r="BB37" i="4"/>
  <c r="BB38" i="4"/>
  <c r="BB40" i="4"/>
  <c r="BB41" i="4"/>
  <c r="BB44" i="4"/>
  <c r="BB45" i="4"/>
  <c r="BB46" i="4"/>
  <c r="BB47" i="4"/>
  <c r="BB49" i="4"/>
  <c r="BB50" i="4"/>
  <c r="BB51" i="4"/>
  <c r="D51" i="4" s="1"/>
  <c r="BB52" i="4"/>
  <c r="BB53" i="4"/>
  <c r="BB54" i="4"/>
  <c r="BB55" i="4"/>
  <c r="BB56" i="4"/>
  <c r="BB58" i="4"/>
  <c r="BB60" i="4"/>
  <c r="BB61" i="4"/>
  <c r="D61" i="4" s="1"/>
  <c r="BB62" i="4"/>
  <c r="BB63" i="4"/>
  <c r="D63" i="4" s="1"/>
  <c r="BB65" i="4"/>
  <c r="BB66" i="4"/>
  <c r="BB67" i="4"/>
  <c r="BB68" i="4"/>
  <c r="BB69" i="4"/>
  <c r="D69" i="4" s="1"/>
  <c r="BB71" i="4"/>
  <c r="BB72" i="4"/>
  <c r="D72" i="4" s="1"/>
  <c r="BB74" i="4"/>
  <c r="BB76" i="4"/>
  <c r="BB77" i="4"/>
  <c r="BB78" i="4"/>
  <c r="D78" i="4" s="1"/>
  <c r="BB79" i="4"/>
  <c r="D79" i="4" s="1"/>
  <c r="BB80" i="4"/>
  <c r="BB83" i="4"/>
  <c r="BB84" i="4"/>
  <c r="AC8" i="4"/>
  <c r="AC9" i="4"/>
  <c r="AC10" i="4"/>
  <c r="AC11" i="4"/>
  <c r="O11" i="3" s="1"/>
  <c r="AC12" i="4"/>
  <c r="AC13" i="4"/>
  <c r="AC14" i="4"/>
  <c r="AC15" i="4"/>
  <c r="AC16" i="4"/>
  <c r="AC17" i="4"/>
  <c r="AC18" i="4"/>
  <c r="D18" i="4" s="1"/>
  <c r="AC19" i="4"/>
  <c r="AC20" i="4"/>
  <c r="AC21" i="4"/>
  <c r="AC22" i="4"/>
  <c r="AC23" i="4"/>
  <c r="AC24" i="4"/>
  <c r="AC25" i="4"/>
  <c r="AC26" i="4"/>
  <c r="AC27" i="4"/>
  <c r="D27" i="4" s="1"/>
  <c r="AC28" i="4"/>
  <c r="AC29" i="4"/>
  <c r="AC30" i="4"/>
  <c r="AC31" i="4"/>
  <c r="AC32" i="4"/>
  <c r="O32" i="3" s="1"/>
  <c r="AC33" i="4"/>
  <c r="D33" i="4" s="1"/>
  <c r="AC34" i="4"/>
  <c r="AC35" i="4"/>
  <c r="AC36" i="4"/>
  <c r="O36" i="3" s="1"/>
  <c r="AC37" i="4"/>
  <c r="AC38" i="4"/>
  <c r="AC39" i="4"/>
  <c r="AC40" i="4"/>
  <c r="AC41" i="4"/>
  <c r="AC42" i="4"/>
  <c r="AC43" i="4"/>
  <c r="O43" i="3" s="1"/>
  <c r="AC44" i="4"/>
  <c r="O44" i="3" s="1"/>
  <c r="AC45" i="4"/>
  <c r="AC46" i="4"/>
  <c r="AC47" i="4"/>
  <c r="AC48" i="4"/>
  <c r="AC49" i="4"/>
  <c r="AC50" i="4"/>
  <c r="AC51" i="4"/>
  <c r="AC52" i="4"/>
  <c r="D52" i="4" s="1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D65" i="4" s="1"/>
  <c r="AC66" i="4"/>
  <c r="AC67" i="4"/>
  <c r="AC68" i="4"/>
  <c r="O68" i="3" s="1"/>
  <c r="AC69" i="4"/>
  <c r="AC70" i="4"/>
  <c r="AC71" i="4"/>
  <c r="AC72" i="4"/>
  <c r="AC73" i="4"/>
  <c r="AC74" i="4"/>
  <c r="AC75" i="4"/>
  <c r="O75" i="3" s="1"/>
  <c r="AC76" i="4"/>
  <c r="AC77" i="4"/>
  <c r="AC78" i="4"/>
  <c r="AC79" i="4"/>
  <c r="AC80" i="4"/>
  <c r="O80" i="3" s="1"/>
  <c r="AC81" i="4"/>
  <c r="AC82" i="4"/>
  <c r="O82" i="3" s="1"/>
  <c r="AC83" i="4"/>
  <c r="AC84" i="4"/>
  <c r="AB9" i="4"/>
  <c r="AB10" i="4"/>
  <c r="AB11" i="4"/>
  <c r="AB13" i="4"/>
  <c r="AB14" i="4"/>
  <c r="AB15" i="4"/>
  <c r="AB18" i="4"/>
  <c r="AB19" i="4"/>
  <c r="AB20" i="4"/>
  <c r="AB21" i="4"/>
  <c r="AB22" i="4"/>
  <c r="AB23" i="4"/>
  <c r="AB24" i="4"/>
  <c r="AB26" i="4"/>
  <c r="AB27" i="4"/>
  <c r="AB28" i="4"/>
  <c r="AB30" i="4"/>
  <c r="AB31" i="4"/>
  <c r="AB32" i="4"/>
  <c r="AB34" i="4"/>
  <c r="AB35" i="4"/>
  <c r="AB36" i="4"/>
  <c r="AB37" i="4"/>
  <c r="AB38" i="4"/>
  <c r="AB39" i="4"/>
  <c r="AB41" i="4"/>
  <c r="AB42" i="4"/>
  <c r="AB43" i="4"/>
  <c r="AB44" i="4"/>
  <c r="AB45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1" i="4"/>
  <c r="AB62" i="4"/>
  <c r="AB64" i="4"/>
  <c r="AB65" i="4"/>
  <c r="AB66" i="4"/>
  <c r="AB68" i="4"/>
  <c r="AB69" i="4"/>
  <c r="AB70" i="4"/>
  <c r="AB71" i="4"/>
  <c r="AB73" i="4"/>
  <c r="AB74" i="4"/>
  <c r="AB75" i="4"/>
  <c r="AB76" i="4"/>
  <c r="AB78" i="4"/>
  <c r="AB79" i="4"/>
  <c r="AB82" i="4"/>
  <c r="AB83" i="4"/>
  <c r="AB84" i="4"/>
  <c r="AA8" i="4"/>
  <c r="AA9" i="4"/>
  <c r="AA10" i="4"/>
  <c r="AA11" i="4"/>
  <c r="AA12" i="4"/>
  <c r="AA13" i="4"/>
  <c r="AA14" i="4"/>
  <c r="AA15" i="4"/>
  <c r="AA16" i="4"/>
  <c r="AA19" i="4"/>
  <c r="AA21" i="4"/>
  <c r="AA22" i="4"/>
  <c r="AA23" i="4"/>
  <c r="AA25" i="4"/>
  <c r="AA26" i="4"/>
  <c r="AA28" i="4"/>
  <c r="AA29" i="4"/>
  <c r="AA30" i="4"/>
  <c r="AA31" i="4"/>
  <c r="AA32" i="4"/>
  <c r="AA33" i="4"/>
  <c r="AA35" i="4"/>
  <c r="AA36" i="4"/>
  <c r="AA37" i="4"/>
  <c r="AA38" i="4"/>
  <c r="AA39" i="4"/>
  <c r="AA40" i="4"/>
  <c r="AA42" i="4"/>
  <c r="AA43" i="4"/>
  <c r="AA44" i="4"/>
  <c r="AA45" i="4"/>
  <c r="AA46" i="4"/>
  <c r="AA47" i="4"/>
  <c r="AA48" i="4"/>
  <c r="AA49" i="4"/>
  <c r="AA50" i="4"/>
  <c r="AA53" i="4"/>
  <c r="AA55" i="4"/>
  <c r="AA56" i="4"/>
  <c r="AA57" i="4"/>
  <c r="AA59" i="4"/>
  <c r="AA60" i="4"/>
  <c r="AA61" i="4"/>
  <c r="AA62" i="4"/>
  <c r="AA63" i="4"/>
  <c r="AA64" i="4"/>
  <c r="AA65" i="4"/>
  <c r="AA67" i="4"/>
  <c r="AA69" i="4"/>
  <c r="AA70" i="4"/>
  <c r="AA71" i="4"/>
  <c r="AA72" i="4"/>
  <c r="AA73" i="4"/>
  <c r="AA74" i="4"/>
  <c r="AA76" i="4"/>
  <c r="AA77" i="4"/>
  <c r="AA78" i="4"/>
  <c r="AA79" i="4"/>
  <c r="AA80" i="4"/>
  <c r="AA81" i="4"/>
  <c r="AA82" i="4"/>
  <c r="AA83" i="4"/>
  <c r="AA84" i="4"/>
  <c r="Z8" i="4"/>
  <c r="Z10" i="4"/>
  <c r="Z11" i="4"/>
  <c r="Z12" i="4"/>
  <c r="Z13" i="4"/>
  <c r="Z14" i="4"/>
  <c r="Z16" i="4"/>
  <c r="Z17" i="4"/>
  <c r="Z18" i="4"/>
  <c r="Z19" i="4"/>
  <c r="Z20" i="4"/>
  <c r="Z22" i="4"/>
  <c r="Z24" i="4"/>
  <c r="Z26" i="4"/>
  <c r="Z27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4" i="4"/>
  <c r="Z45" i="4"/>
  <c r="Z47" i="4"/>
  <c r="Z48" i="4"/>
  <c r="Z49" i="4"/>
  <c r="Z51" i="4"/>
  <c r="Z52" i="4"/>
  <c r="Z54" i="4"/>
  <c r="Z56" i="4"/>
  <c r="Z57" i="4"/>
  <c r="Z58" i="4"/>
  <c r="Z60" i="4"/>
  <c r="Z61" i="4"/>
  <c r="Z63" i="4"/>
  <c r="Z64" i="4"/>
  <c r="Z65" i="4"/>
  <c r="Z66" i="4"/>
  <c r="Z68" i="4"/>
  <c r="Z69" i="4"/>
  <c r="Z70" i="4"/>
  <c r="Z71" i="4"/>
  <c r="Z72" i="4"/>
  <c r="Z73" i="4"/>
  <c r="Z74" i="4"/>
  <c r="Z75" i="4"/>
  <c r="Z77" i="4"/>
  <c r="Z78" i="4"/>
  <c r="Z80" i="4"/>
  <c r="Z81" i="4"/>
  <c r="Z82" i="4"/>
  <c r="Z83" i="4"/>
  <c r="Z84" i="4"/>
  <c r="Y8" i="4"/>
  <c r="Y9" i="4"/>
  <c r="Y11" i="4"/>
  <c r="Y12" i="4"/>
  <c r="Y13" i="4"/>
  <c r="Y14" i="4"/>
  <c r="Y15" i="4"/>
  <c r="Y18" i="4"/>
  <c r="Y19" i="4"/>
  <c r="Y20" i="4"/>
  <c r="Y21" i="4"/>
  <c r="Y22" i="4"/>
  <c r="Y23" i="4"/>
  <c r="Y25" i="4"/>
  <c r="Y26" i="4"/>
  <c r="Y27" i="4"/>
  <c r="Y28" i="4"/>
  <c r="Y29" i="4"/>
  <c r="Y30" i="4"/>
  <c r="Y31" i="4"/>
  <c r="Y32" i="4"/>
  <c r="Y34" i="4"/>
  <c r="Y36" i="4"/>
  <c r="Y37" i="4"/>
  <c r="Y38" i="4"/>
  <c r="Y39" i="4"/>
  <c r="Y40" i="4"/>
  <c r="Y41" i="4"/>
  <c r="Y43" i="4"/>
  <c r="Y44" i="4"/>
  <c r="Y45" i="4"/>
  <c r="Y46" i="4"/>
  <c r="Y47" i="4"/>
  <c r="Y48" i="4"/>
  <c r="Y49" i="4"/>
  <c r="Y50" i="4"/>
  <c r="Y51" i="4"/>
  <c r="Y52" i="4"/>
  <c r="Y55" i="4"/>
  <c r="Y56" i="4"/>
  <c r="Y57" i="4"/>
  <c r="Y58" i="4"/>
  <c r="Y60" i="4"/>
  <c r="Y62" i="4"/>
  <c r="Y63" i="4"/>
  <c r="Y64" i="4"/>
  <c r="Y65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4" i="4"/>
  <c r="X8" i="4"/>
  <c r="X9" i="4"/>
  <c r="X10" i="4"/>
  <c r="X11" i="4"/>
  <c r="X12" i="4"/>
  <c r="X13" i="4"/>
  <c r="X14" i="4"/>
  <c r="X15" i="4"/>
  <c r="X16" i="4"/>
  <c r="X17" i="4"/>
  <c r="X19" i="4"/>
  <c r="X21" i="4"/>
  <c r="X22" i="4"/>
  <c r="X23" i="4"/>
  <c r="X24" i="4"/>
  <c r="X26" i="4"/>
  <c r="X27" i="4"/>
  <c r="X28" i="4"/>
  <c r="X29" i="4"/>
  <c r="X30" i="4"/>
  <c r="X32" i="4"/>
  <c r="X34" i="4"/>
  <c r="X35" i="4"/>
  <c r="X36" i="4"/>
  <c r="X37" i="4"/>
  <c r="X39" i="4"/>
  <c r="X41" i="4"/>
  <c r="X43" i="4"/>
  <c r="X44" i="4"/>
  <c r="X45" i="4"/>
  <c r="X46" i="4"/>
  <c r="X47" i="4"/>
  <c r="X48" i="4"/>
  <c r="X49" i="4"/>
  <c r="X51" i="4"/>
  <c r="X52" i="4"/>
  <c r="X53" i="4"/>
  <c r="X55" i="4"/>
  <c r="X56" i="4"/>
  <c r="X59" i="4"/>
  <c r="X60" i="4"/>
  <c r="X63" i="4"/>
  <c r="X64" i="4"/>
  <c r="X65" i="4"/>
  <c r="X66" i="4"/>
  <c r="X67" i="4"/>
  <c r="X68" i="4"/>
  <c r="X70" i="4"/>
  <c r="X71" i="4"/>
  <c r="X73" i="4"/>
  <c r="X74" i="4"/>
  <c r="X75" i="4"/>
  <c r="X76" i="4"/>
  <c r="X77" i="4"/>
  <c r="X78" i="4"/>
  <c r="X79" i="4"/>
  <c r="X80" i="4"/>
  <c r="X82" i="4"/>
  <c r="X83" i="4"/>
  <c r="X84" i="4"/>
  <c r="W8" i="4"/>
  <c r="W9" i="4"/>
  <c r="W10" i="4"/>
  <c r="W11" i="4"/>
  <c r="W12" i="4"/>
  <c r="W14" i="4"/>
  <c r="W15" i="4"/>
  <c r="W16" i="4"/>
  <c r="W17" i="4"/>
  <c r="W18" i="4"/>
  <c r="W21" i="4"/>
  <c r="W22" i="4"/>
  <c r="W23" i="4"/>
  <c r="W24" i="4"/>
  <c r="W25" i="4"/>
  <c r="W26" i="4"/>
  <c r="W28" i="4"/>
  <c r="W29" i="4"/>
  <c r="W30" i="4"/>
  <c r="W31" i="4"/>
  <c r="W32" i="4"/>
  <c r="W33" i="4"/>
  <c r="W34" i="4"/>
  <c r="W35" i="4"/>
  <c r="W36" i="4"/>
  <c r="W37" i="4"/>
  <c r="W39" i="4"/>
  <c r="W41" i="4"/>
  <c r="W42" i="4"/>
  <c r="W43" i="4"/>
  <c r="W44" i="4"/>
  <c r="W45" i="4"/>
  <c r="W47" i="4"/>
  <c r="W48" i="4"/>
  <c r="W50" i="4"/>
  <c r="W51" i="4"/>
  <c r="W52" i="4"/>
  <c r="W53" i="4"/>
  <c r="W54" i="4"/>
  <c r="W55" i="4"/>
  <c r="W57" i="4"/>
  <c r="W59" i="4"/>
  <c r="W60" i="4"/>
  <c r="W62" i="4"/>
  <c r="W63" i="4"/>
  <c r="W64" i="4"/>
  <c r="W65" i="4"/>
  <c r="W66" i="4"/>
  <c r="W67" i="4"/>
  <c r="W68" i="4"/>
  <c r="W70" i="4"/>
  <c r="W71" i="4"/>
  <c r="W72" i="4"/>
  <c r="W74" i="4"/>
  <c r="W75" i="4"/>
  <c r="W76" i="4"/>
  <c r="W77" i="4"/>
  <c r="W78" i="4"/>
  <c r="W80" i="4"/>
  <c r="W82" i="4"/>
  <c r="W83" i="4"/>
  <c r="W84" i="4"/>
  <c r="V9" i="4"/>
  <c r="V13" i="4"/>
  <c r="V14" i="4"/>
  <c r="V16" i="4"/>
  <c r="V17" i="4"/>
  <c r="V18" i="4"/>
  <c r="V19" i="4"/>
  <c r="V20" i="4"/>
  <c r="V21" i="4"/>
  <c r="V23" i="4"/>
  <c r="V24" i="4"/>
  <c r="V25" i="4"/>
  <c r="V26" i="4"/>
  <c r="V27" i="4"/>
  <c r="V28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5" i="4"/>
  <c r="V46" i="4"/>
  <c r="V47" i="4"/>
  <c r="V48" i="4"/>
  <c r="V49" i="4"/>
  <c r="V52" i="4"/>
  <c r="V53" i="4"/>
  <c r="V54" i="4"/>
  <c r="V55" i="4"/>
  <c r="V56" i="4"/>
  <c r="V57" i="4"/>
  <c r="V58" i="4"/>
  <c r="V59" i="4"/>
  <c r="V60" i="4"/>
  <c r="V61" i="4"/>
  <c r="V63" i="4"/>
  <c r="V64" i="4"/>
  <c r="V65" i="4"/>
  <c r="V66" i="4"/>
  <c r="V67" i="4"/>
  <c r="V68" i="4"/>
  <c r="V69" i="4"/>
  <c r="V71" i="4"/>
  <c r="V72" i="4"/>
  <c r="V73" i="4"/>
  <c r="V74" i="4"/>
  <c r="V75" i="4"/>
  <c r="V76" i="4"/>
  <c r="V77" i="4"/>
  <c r="V78" i="4"/>
  <c r="V79" i="4"/>
  <c r="V81" i="4"/>
  <c r="V83" i="4"/>
  <c r="V84" i="4"/>
  <c r="U8" i="4"/>
  <c r="U9" i="4"/>
  <c r="U11" i="4"/>
  <c r="U12" i="4"/>
  <c r="U13" i="4"/>
  <c r="U14" i="4"/>
  <c r="U16" i="4"/>
  <c r="U17" i="4"/>
  <c r="U18" i="4"/>
  <c r="U19" i="4"/>
  <c r="U20" i="4"/>
  <c r="U21" i="4"/>
  <c r="U23" i="4"/>
  <c r="U24" i="4"/>
  <c r="U25" i="4"/>
  <c r="U26" i="4"/>
  <c r="U27" i="4"/>
  <c r="U28" i="4"/>
  <c r="U29" i="4"/>
  <c r="U30" i="4"/>
  <c r="U31" i="4"/>
  <c r="U32" i="4"/>
  <c r="U34" i="4"/>
  <c r="U35" i="4"/>
  <c r="U36" i="4"/>
  <c r="U38" i="4"/>
  <c r="U40" i="4"/>
  <c r="U41" i="4"/>
  <c r="U42" i="4"/>
  <c r="U43" i="4"/>
  <c r="U44" i="4"/>
  <c r="U45" i="4"/>
  <c r="U47" i="4"/>
  <c r="U49" i="4"/>
  <c r="U50" i="4"/>
  <c r="U52" i="4"/>
  <c r="U53" i="4"/>
  <c r="U54" i="4"/>
  <c r="U55" i="4"/>
  <c r="U56" i="4"/>
  <c r="U59" i="4"/>
  <c r="U60" i="4"/>
  <c r="U61" i="4"/>
  <c r="U62" i="4"/>
  <c r="U63" i="4"/>
  <c r="U64" i="4"/>
  <c r="U66" i="4"/>
  <c r="U67" i="4"/>
  <c r="U68" i="4"/>
  <c r="U70" i="4"/>
  <c r="U71" i="4"/>
  <c r="U72" i="4"/>
  <c r="U73" i="4"/>
  <c r="U74" i="4"/>
  <c r="U76" i="4"/>
  <c r="U77" i="4"/>
  <c r="U78" i="4"/>
  <c r="U80" i="4"/>
  <c r="U83" i="4"/>
  <c r="U84" i="4"/>
  <c r="T8" i="4"/>
  <c r="T9" i="4"/>
  <c r="T10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5" i="4"/>
  <c r="T36" i="4"/>
  <c r="T37" i="4"/>
  <c r="T38" i="4"/>
  <c r="T39" i="4"/>
  <c r="T40" i="4"/>
  <c r="T42" i="4"/>
  <c r="T44" i="4"/>
  <c r="T45" i="4"/>
  <c r="T46" i="4"/>
  <c r="T47" i="4"/>
  <c r="T48" i="4"/>
  <c r="T49" i="4"/>
  <c r="T50" i="4"/>
  <c r="T51" i="4"/>
  <c r="T52" i="4"/>
  <c r="T53" i="4"/>
  <c r="T54" i="4"/>
  <c r="T56" i="4"/>
  <c r="T57" i="4"/>
  <c r="T58" i="4"/>
  <c r="T59" i="4"/>
  <c r="T60" i="4"/>
  <c r="T61" i="4"/>
  <c r="T62" i="4"/>
  <c r="T63" i="4"/>
  <c r="T64" i="4"/>
  <c r="T66" i="4"/>
  <c r="T67" i="4"/>
  <c r="T68" i="4"/>
  <c r="T69" i="4"/>
  <c r="T71" i="4"/>
  <c r="T72" i="4"/>
  <c r="T73" i="4"/>
  <c r="T74" i="4"/>
  <c r="T75" i="4"/>
  <c r="T76" i="4"/>
  <c r="T79" i="4"/>
  <c r="T81" i="4"/>
  <c r="T82" i="4"/>
  <c r="T83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30" i="4"/>
  <c r="S31" i="4"/>
  <c r="S32" i="4"/>
  <c r="S33" i="4"/>
  <c r="S34" i="4"/>
  <c r="S35" i="4"/>
  <c r="S37" i="4"/>
  <c r="S39" i="4"/>
  <c r="S40" i="4"/>
  <c r="S41" i="4"/>
  <c r="S42" i="4"/>
  <c r="S43" i="4"/>
  <c r="S44" i="4"/>
  <c r="S45" i="4"/>
  <c r="S46" i="4"/>
  <c r="S47" i="4"/>
  <c r="S48" i="4"/>
  <c r="S49" i="4"/>
  <c r="S51" i="4"/>
  <c r="S52" i="4"/>
  <c r="S53" i="4"/>
  <c r="S54" i="4"/>
  <c r="S55" i="4"/>
  <c r="S56" i="4"/>
  <c r="S57" i="4"/>
  <c r="S58" i="4"/>
  <c r="S59" i="4"/>
  <c r="S61" i="4"/>
  <c r="S62" i="4"/>
  <c r="S63" i="4"/>
  <c r="S64" i="4"/>
  <c r="S66" i="4"/>
  <c r="S67" i="4"/>
  <c r="S68" i="4"/>
  <c r="S69" i="4"/>
  <c r="S70" i="4"/>
  <c r="S73" i="4"/>
  <c r="S74" i="4"/>
  <c r="S75" i="4"/>
  <c r="S76" i="4"/>
  <c r="S77" i="4"/>
  <c r="S78" i="4"/>
  <c r="S79" i="4"/>
  <c r="S80" i="4"/>
  <c r="S82" i="4"/>
  <c r="S83" i="4"/>
  <c r="S84" i="4"/>
  <c r="R8" i="4"/>
  <c r="R10" i="4"/>
  <c r="R11" i="4"/>
  <c r="R12" i="4"/>
  <c r="R14" i="4"/>
  <c r="R15" i="4"/>
  <c r="R16" i="4"/>
  <c r="R17" i="4"/>
  <c r="R19" i="4"/>
  <c r="R20" i="4"/>
  <c r="R22" i="4"/>
  <c r="R23" i="4"/>
  <c r="R25" i="4"/>
  <c r="R26" i="4"/>
  <c r="R27" i="4"/>
  <c r="R28" i="4"/>
  <c r="R29" i="4"/>
  <c r="R32" i="4"/>
  <c r="R33" i="4"/>
  <c r="R34" i="4"/>
  <c r="R35" i="4"/>
  <c r="R36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4" i="4"/>
  <c r="R55" i="4"/>
  <c r="R56" i="4"/>
  <c r="R57" i="4"/>
  <c r="R58" i="4"/>
  <c r="R59" i="4"/>
  <c r="R61" i="4"/>
  <c r="R62" i="4"/>
  <c r="R63" i="4"/>
  <c r="R64" i="4"/>
  <c r="R65" i="4"/>
  <c r="R66" i="4"/>
  <c r="R70" i="4"/>
  <c r="R71" i="4"/>
  <c r="R72" i="4"/>
  <c r="R73" i="4"/>
  <c r="R75" i="4"/>
  <c r="R76" i="4"/>
  <c r="R77" i="4"/>
  <c r="R79" i="4"/>
  <c r="R80" i="4"/>
  <c r="R82" i="4"/>
  <c r="R83" i="4"/>
  <c r="R84" i="4"/>
  <c r="Q10" i="4"/>
  <c r="Q11" i="4"/>
  <c r="Q12" i="4"/>
  <c r="Q13" i="4"/>
  <c r="Q15" i="4"/>
  <c r="Q16" i="4"/>
  <c r="Q19" i="4"/>
  <c r="Q20" i="4"/>
  <c r="Q22" i="4"/>
  <c r="Q23" i="4"/>
  <c r="Q25" i="4"/>
  <c r="Q27" i="4"/>
  <c r="Q28" i="4"/>
  <c r="Q29" i="4"/>
  <c r="Q31" i="4"/>
  <c r="Q32" i="4"/>
  <c r="Q33" i="4"/>
  <c r="Q34" i="4"/>
  <c r="Q35" i="4"/>
  <c r="Q37" i="4"/>
  <c r="Q38" i="4"/>
  <c r="Q39" i="4"/>
  <c r="Q41" i="4"/>
  <c r="Q43" i="4"/>
  <c r="Q44" i="4"/>
  <c r="Q45" i="4"/>
  <c r="Q46" i="4"/>
  <c r="Q47" i="4"/>
  <c r="Q49" i="4"/>
  <c r="Q51" i="4"/>
  <c r="Q52" i="4"/>
  <c r="Q53" i="4"/>
  <c r="Q55" i="4"/>
  <c r="Q57" i="4"/>
  <c r="Q59" i="4"/>
  <c r="Q61" i="4"/>
  <c r="Q62" i="4"/>
  <c r="Q63" i="4"/>
  <c r="Q64" i="4"/>
  <c r="Q65" i="4"/>
  <c r="Q69" i="4"/>
  <c r="Q70" i="4"/>
  <c r="Q71" i="4"/>
  <c r="Q73" i="4"/>
  <c r="Q74" i="4"/>
  <c r="Q76" i="4"/>
  <c r="Q77" i="4"/>
  <c r="Q79" i="4"/>
  <c r="Q80" i="4"/>
  <c r="Q81" i="4"/>
  <c r="P8" i="4"/>
  <c r="P11" i="4"/>
  <c r="P12" i="4"/>
  <c r="P14" i="4"/>
  <c r="P16" i="4"/>
  <c r="P17" i="4"/>
  <c r="P18" i="4"/>
  <c r="P22" i="4"/>
  <c r="P23" i="4"/>
  <c r="P24" i="4"/>
  <c r="P26" i="4"/>
  <c r="P27" i="4"/>
  <c r="P28" i="4"/>
  <c r="P30" i="4"/>
  <c r="P32" i="4"/>
  <c r="P33" i="4"/>
  <c r="P34" i="4"/>
  <c r="P35" i="4"/>
  <c r="P36" i="4"/>
  <c r="P39" i="4"/>
  <c r="P40" i="4"/>
  <c r="P41" i="4"/>
  <c r="P42" i="4"/>
  <c r="P46" i="4"/>
  <c r="P50" i="4"/>
  <c r="P51" i="4"/>
  <c r="P52" i="4"/>
  <c r="P54" i="4"/>
  <c r="P58" i="4"/>
  <c r="P60" i="4"/>
  <c r="P62" i="4"/>
  <c r="P63" i="4"/>
  <c r="P64" i="4"/>
  <c r="P65" i="4"/>
  <c r="P70" i="4"/>
  <c r="P71" i="4"/>
  <c r="P74" i="4"/>
  <c r="P76" i="4"/>
  <c r="P77" i="4"/>
  <c r="P78" i="4"/>
  <c r="P81" i="4"/>
  <c r="P82" i="4"/>
  <c r="P83" i="4"/>
  <c r="O9" i="4"/>
  <c r="O10" i="4"/>
  <c r="O11" i="4"/>
  <c r="O12" i="4"/>
  <c r="O15" i="4"/>
  <c r="O16" i="4"/>
  <c r="O17" i="4"/>
  <c r="O19" i="4"/>
  <c r="O22" i="4"/>
  <c r="O23" i="4"/>
  <c r="O27" i="4"/>
  <c r="O28" i="4"/>
  <c r="O29" i="4"/>
  <c r="O30" i="4"/>
  <c r="O31" i="4"/>
  <c r="O33" i="4"/>
  <c r="O34" i="4"/>
  <c r="O35" i="4"/>
  <c r="O36" i="4"/>
  <c r="O37" i="4"/>
  <c r="O39" i="4"/>
  <c r="O42" i="4"/>
  <c r="O43" i="4"/>
  <c r="O46" i="4"/>
  <c r="O47" i="4"/>
  <c r="O49" i="4"/>
  <c r="O51" i="4"/>
  <c r="O52" i="4"/>
  <c r="O53" i="4"/>
  <c r="O54" i="4"/>
  <c r="O55" i="4"/>
  <c r="O57" i="4"/>
  <c r="O58" i="4"/>
  <c r="O61" i="4"/>
  <c r="O63" i="4"/>
  <c r="O65" i="4"/>
  <c r="O66" i="4"/>
  <c r="O67" i="4"/>
  <c r="O69" i="4"/>
  <c r="O70" i="4"/>
  <c r="O71" i="4"/>
  <c r="O73" i="4"/>
  <c r="O76" i="4"/>
  <c r="O79" i="4"/>
  <c r="O81" i="4"/>
  <c r="O82" i="4"/>
  <c r="O84" i="4"/>
  <c r="N12" i="4"/>
  <c r="N13" i="4"/>
  <c r="N14" i="4"/>
  <c r="N16" i="4"/>
  <c r="N20" i="4"/>
  <c r="N22" i="4"/>
  <c r="N23" i="4"/>
  <c r="N24" i="4"/>
  <c r="N25" i="4"/>
  <c r="N26" i="4"/>
  <c r="N28" i="4"/>
  <c r="N29" i="4"/>
  <c r="N31" i="4"/>
  <c r="N32" i="4"/>
  <c r="N35" i="4"/>
  <c r="N36" i="4"/>
  <c r="N37" i="4"/>
  <c r="N38" i="4"/>
  <c r="N41" i="4"/>
  <c r="N42" i="4"/>
  <c r="N46" i="4"/>
  <c r="N48" i="4"/>
  <c r="N49" i="4"/>
  <c r="N50" i="4"/>
  <c r="N52" i="4"/>
  <c r="N53" i="4"/>
  <c r="N54" i="4"/>
  <c r="N55" i="4"/>
  <c r="N56" i="4"/>
  <c r="N58" i="4"/>
  <c r="N60" i="4"/>
  <c r="N61" i="4"/>
  <c r="N62" i="4"/>
  <c r="N65" i="4"/>
  <c r="N68" i="4"/>
  <c r="N71" i="4"/>
  <c r="N72" i="4"/>
  <c r="N73" i="4"/>
  <c r="N74" i="4"/>
  <c r="N77" i="4"/>
  <c r="N79" i="4"/>
  <c r="N82" i="4"/>
  <c r="N83" i="4"/>
  <c r="N84" i="4"/>
  <c r="M9" i="4"/>
  <c r="M11" i="4"/>
  <c r="M12" i="4"/>
  <c r="M13" i="4"/>
  <c r="M15" i="4"/>
  <c r="M18" i="4"/>
  <c r="M19" i="4"/>
  <c r="M21" i="4"/>
  <c r="M23" i="4"/>
  <c r="M24" i="4"/>
  <c r="M26" i="4"/>
  <c r="M29" i="4"/>
  <c r="M31" i="4"/>
  <c r="M32" i="4"/>
  <c r="M33" i="4"/>
  <c r="M35" i="4"/>
  <c r="M37" i="4"/>
  <c r="M38" i="4"/>
  <c r="M39" i="4"/>
  <c r="M41" i="4"/>
  <c r="M42" i="4"/>
  <c r="M43" i="4"/>
  <c r="M44" i="4"/>
  <c r="M45" i="4"/>
  <c r="M47" i="4"/>
  <c r="M48" i="4"/>
  <c r="M49" i="4"/>
  <c r="M51" i="4"/>
  <c r="M53" i="4"/>
  <c r="M54" i="4"/>
  <c r="M55" i="4"/>
  <c r="M56" i="4"/>
  <c r="M57" i="4"/>
  <c r="M60" i="4"/>
  <c r="M61" i="4"/>
  <c r="M65" i="4"/>
  <c r="M66" i="4"/>
  <c r="M68" i="4"/>
  <c r="M69" i="4"/>
  <c r="M71" i="4"/>
  <c r="M72" i="4"/>
  <c r="M74" i="4"/>
  <c r="M75" i="4"/>
  <c r="M77" i="4"/>
  <c r="M79" i="4"/>
  <c r="M80" i="4"/>
  <c r="M81" i="4"/>
  <c r="M84" i="4"/>
  <c r="L8" i="4"/>
  <c r="L10" i="4"/>
  <c r="L12" i="4"/>
  <c r="L13" i="4"/>
  <c r="L14" i="4"/>
  <c r="L15" i="4"/>
  <c r="L19" i="4"/>
  <c r="L21" i="4"/>
  <c r="L22" i="4"/>
  <c r="L24" i="4"/>
  <c r="L25" i="4"/>
  <c r="L26" i="4"/>
  <c r="L30" i="4"/>
  <c r="L31" i="4"/>
  <c r="L33" i="4"/>
  <c r="L34" i="4"/>
  <c r="L36" i="4"/>
  <c r="L37" i="4"/>
  <c r="L40" i="4"/>
  <c r="L42" i="4"/>
  <c r="L44" i="4"/>
  <c r="L45" i="4"/>
  <c r="L48" i="4"/>
  <c r="L50" i="4"/>
  <c r="L51" i="4"/>
  <c r="L52" i="4"/>
  <c r="L54" i="4"/>
  <c r="L57" i="4"/>
  <c r="L58" i="4"/>
  <c r="L60" i="4"/>
  <c r="L61" i="4"/>
  <c r="L62" i="4"/>
  <c r="L64" i="4"/>
  <c r="L67" i="4"/>
  <c r="L68" i="4"/>
  <c r="L69" i="4"/>
  <c r="L70" i="4"/>
  <c r="L72" i="4"/>
  <c r="L73" i="4"/>
  <c r="L74" i="4"/>
  <c r="L76" i="4"/>
  <c r="L80" i="4"/>
  <c r="L82" i="4"/>
  <c r="L84" i="4"/>
  <c r="K11" i="4"/>
  <c r="K13" i="4"/>
  <c r="K14" i="4"/>
  <c r="K15" i="4"/>
  <c r="K16" i="4"/>
  <c r="K17" i="4"/>
  <c r="K19" i="4"/>
  <c r="K21" i="4"/>
  <c r="K22" i="4"/>
  <c r="K23" i="4"/>
  <c r="K26" i="4"/>
  <c r="K27" i="4"/>
  <c r="K28" i="4"/>
  <c r="K29" i="4"/>
  <c r="K31" i="4"/>
  <c r="K32" i="4"/>
  <c r="K33" i="4"/>
  <c r="K34" i="4"/>
  <c r="K37" i="4"/>
  <c r="K38" i="4"/>
  <c r="K39" i="4"/>
  <c r="K40" i="4"/>
  <c r="K41" i="4"/>
  <c r="K43" i="4"/>
  <c r="K45" i="4"/>
  <c r="K46" i="4"/>
  <c r="K47" i="4"/>
  <c r="K49" i="4"/>
  <c r="K50" i="4"/>
  <c r="K51" i="4"/>
  <c r="K52" i="4"/>
  <c r="K53" i="4"/>
  <c r="K56" i="4"/>
  <c r="K57" i="4"/>
  <c r="K59" i="4"/>
  <c r="K61" i="4"/>
  <c r="K62" i="4"/>
  <c r="K64" i="4"/>
  <c r="K69" i="4"/>
  <c r="K70" i="4"/>
  <c r="K71" i="4"/>
  <c r="K73" i="4"/>
  <c r="K75" i="4"/>
  <c r="K76" i="4"/>
  <c r="K77" i="4"/>
  <c r="K79" i="4"/>
  <c r="K80" i="4"/>
  <c r="K81" i="4"/>
  <c r="K83" i="4"/>
  <c r="J8" i="4"/>
  <c r="J9" i="4"/>
  <c r="J10" i="4"/>
  <c r="J11" i="4"/>
  <c r="J12" i="4"/>
  <c r="J14" i="4"/>
  <c r="J15" i="4"/>
  <c r="J16" i="4"/>
  <c r="J17" i="4"/>
  <c r="J21" i="4"/>
  <c r="J22" i="4"/>
  <c r="J26" i="4"/>
  <c r="J30" i="4"/>
  <c r="J32" i="4"/>
  <c r="J33" i="4"/>
  <c r="J34" i="4"/>
  <c r="J35" i="4"/>
  <c r="J38" i="4"/>
  <c r="J40" i="4"/>
  <c r="J41" i="4"/>
  <c r="J44" i="4"/>
  <c r="J45" i="4"/>
  <c r="J46" i="4"/>
  <c r="J48" i="4"/>
  <c r="J50" i="4"/>
  <c r="J51" i="4"/>
  <c r="J52" i="4"/>
  <c r="J53" i="4"/>
  <c r="J54" i="4"/>
  <c r="J56" i="4"/>
  <c r="J57" i="4"/>
  <c r="J58" i="4"/>
  <c r="J59" i="4"/>
  <c r="J60" i="4"/>
  <c r="J62" i="4"/>
  <c r="J63" i="4"/>
  <c r="J64" i="4"/>
  <c r="J66" i="4"/>
  <c r="J68" i="4"/>
  <c r="J69" i="4"/>
  <c r="J71" i="4"/>
  <c r="J72" i="4"/>
  <c r="J76" i="4"/>
  <c r="J78" i="4"/>
  <c r="J80" i="4"/>
  <c r="J81" i="4"/>
  <c r="J83" i="4"/>
  <c r="I9" i="4"/>
  <c r="I11" i="4"/>
  <c r="I12" i="4"/>
  <c r="I13" i="4"/>
  <c r="I15" i="4"/>
  <c r="I18" i="4"/>
  <c r="I19" i="4"/>
  <c r="I21" i="4"/>
  <c r="I22" i="4"/>
  <c r="I23" i="4"/>
  <c r="I24" i="4"/>
  <c r="I25" i="4"/>
  <c r="I27" i="4"/>
  <c r="I28" i="4"/>
  <c r="I29" i="4"/>
  <c r="I30" i="4"/>
  <c r="I31" i="4"/>
  <c r="I33" i="4"/>
  <c r="I35" i="4"/>
  <c r="I36" i="4"/>
  <c r="I37" i="4"/>
  <c r="I40" i="4"/>
  <c r="I41" i="4"/>
  <c r="I45" i="4"/>
  <c r="I46" i="4"/>
  <c r="I47" i="4"/>
  <c r="I49" i="4"/>
  <c r="I51" i="4"/>
  <c r="I52" i="4"/>
  <c r="I53" i="4"/>
  <c r="I54" i="4"/>
  <c r="I59" i="4"/>
  <c r="I60" i="4"/>
  <c r="I61" i="4"/>
  <c r="I65" i="4"/>
  <c r="I67" i="4"/>
  <c r="I69" i="4"/>
  <c r="I70" i="4"/>
  <c r="I71" i="4"/>
  <c r="I72" i="4"/>
  <c r="I73" i="4"/>
  <c r="I76" i="4"/>
  <c r="I78" i="4"/>
  <c r="I79" i="4"/>
  <c r="I82" i="4"/>
  <c r="I83" i="4"/>
  <c r="I84" i="4"/>
  <c r="H11" i="4"/>
  <c r="H12" i="4"/>
  <c r="H16" i="4"/>
  <c r="H17" i="4"/>
  <c r="H18" i="4"/>
  <c r="H20" i="4"/>
  <c r="H22" i="4"/>
  <c r="H25" i="4"/>
  <c r="H28" i="4"/>
  <c r="H30" i="4"/>
  <c r="H31" i="4"/>
  <c r="H32" i="4"/>
  <c r="H34" i="4"/>
  <c r="H40" i="4"/>
  <c r="H41" i="4"/>
  <c r="H43" i="4"/>
  <c r="H44" i="4"/>
  <c r="H47" i="4"/>
  <c r="H48" i="4"/>
  <c r="H49" i="4"/>
  <c r="H52" i="4"/>
  <c r="H53" i="4"/>
  <c r="H54" i="4"/>
  <c r="H55" i="4"/>
  <c r="H59" i="4"/>
  <c r="H60" i="4"/>
  <c r="H62" i="4"/>
  <c r="H64" i="4"/>
  <c r="H65" i="4"/>
  <c r="H66" i="4"/>
  <c r="H68" i="4"/>
  <c r="H70" i="4"/>
  <c r="H71" i="4"/>
  <c r="H72" i="4"/>
  <c r="H73" i="4"/>
  <c r="H76" i="4"/>
  <c r="H78" i="4"/>
  <c r="H79" i="4"/>
  <c r="H83" i="4"/>
  <c r="G8" i="4"/>
  <c r="G9" i="4"/>
  <c r="G11" i="4"/>
  <c r="G12" i="4"/>
  <c r="G13" i="4"/>
  <c r="G14" i="4"/>
  <c r="G17" i="4"/>
  <c r="G18" i="4"/>
  <c r="G19" i="4"/>
  <c r="G21" i="4"/>
  <c r="G24" i="4"/>
  <c r="G25" i="4"/>
  <c r="G30" i="4"/>
  <c r="G31" i="4"/>
  <c r="G32" i="4"/>
  <c r="G33" i="4"/>
  <c r="G36" i="4"/>
  <c r="G37" i="4"/>
  <c r="G41" i="4"/>
  <c r="G42" i="4"/>
  <c r="G44" i="4"/>
  <c r="G49" i="4"/>
  <c r="G50" i="4"/>
  <c r="G51" i="4"/>
  <c r="G53" i="4"/>
  <c r="G56" i="4"/>
  <c r="G59" i="4"/>
  <c r="G60" i="4"/>
  <c r="G63" i="4"/>
  <c r="G65" i="4"/>
  <c r="G66" i="4"/>
  <c r="G68" i="4"/>
  <c r="G69" i="4"/>
  <c r="G71" i="4"/>
  <c r="G74" i="4"/>
  <c r="G75" i="4"/>
  <c r="G78" i="4"/>
  <c r="G79" i="4"/>
  <c r="G83" i="4"/>
  <c r="F10" i="4"/>
  <c r="F12" i="4"/>
  <c r="F13" i="4"/>
  <c r="F14" i="4"/>
  <c r="F15" i="4"/>
  <c r="F20" i="4"/>
  <c r="F21" i="4"/>
  <c r="F22" i="4"/>
  <c r="F24" i="4"/>
  <c r="F26" i="4"/>
  <c r="F28" i="4"/>
  <c r="F30" i="4"/>
  <c r="F32" i="4"/>
  <c r="F33" i="4"/>
  <c r="F34" i="4"/>
  <c r="F37" i="4"/>
  <c r="F38" i="4"/>
  <c r="F39" i="4"/>
  <c r="F40" i="4"/>
  <c r="F44" i="4"/>
  <c r="F49" i="4"/>
  <c r="F50" i="4"/>
  <c r="F52" i="4"/>
  <c r="F56" i="4"/>
  <c r="F58" i="4"/>
  <c r="F60" i="4"/>
  <c r="F61" i="4"/>
  <c r="F62" i="4"/>
  <c r="F63" i="4"/>
  <c r="F68" i="4"/>
  <c r="F69" i="4"/>
  <c r="F72" i="4"/>
  <c r="F74" i="4"/>
  <c r="F75" i="4"/>
  <c r="F78" i="4"/>
  <c r="F79" i="4"/>
  <c r="F81" i="4"/>
  <c r="F82" i="4"/>
  <c r="F84" i="4"/>
  <c r="E8" i="4"/>
  <c r="E9" i="4"/>
  <c r="E10" i="4"/>
  <c r="E13" i="4"/>
  <c r="E14" i="4"/>
  <c r="E17" i="4"/>
  <c r="E20" i="4"/>
  <c r="E21" i="4"/>
  <c r="E22" i="4"/>
  <c r="E25" i="4"/>
  <c r="E26" i="4"/>
  <c r="E27" i="4"/>
  <c r="E28" i="4"/>
  <c r="E29" i="4"/>
  <c r="E31" i="4"/>
  <c r="E32" i="4"/>
  <c r="E33" i="4"/>
  <c r="E37" i="4"/>
  <c r="E39" i="4"/>
  <c r="E40" i="4"/>
  <c r="E41" i="4"/>
  <c r="E47" i="4"/>
  <c r="E49" i="4"/>
  <c r="E50" i="4"/>
  <c r="E51" i="4"/>
  <c r="E53" i="4"/>
  <c r="E55" i="4"/>
  <c r="E56" i="4"/>
  <c r="E59" i="4"/>
  <c r="E61" i="4"/>
  <c r="E63" i="4"/>
  <c r="E64" i="4"/>
  <c r="E65" i="4"/>
  <c r="E67" i="4"/>
  <c r="E68" i="4"/>
  <c r="E69" i="4"/>
  <c r="E71" i="4"/>
  <c r="E74" i="4"/>
  <c r="E77" i="4"/>
  <c r="E79" i="4"/>
  <c r="E80" i="4"/>
  <c r="E82" i="4"/>
  <c r="D10" i="4"/>
  <c r="D11" i="4"/>
  <c r="D12" i="4"/>
  <c r="D15" i="4"/>
  <c r="D16" i="4"/>
  <c r="D23" i="4"/>
  <c r="D24" i="4"/>
  <c r="D29" i="4"/>
  <c r="D30" i="4"/>
  <c r="D34" i="4"/>
  <c r="D35" i="4"/>
  <c r="D36" i="4"/>
  <c r="D40" i="4"/>
  <c r="D41" i="4"/>
  <c r="D45" i="4"/>
  <c r="D46" i="4"/>
  <c r="D47" i="4"/>
  <c r="D48" i="4"/>
  <c r="D54" i="4"/>
  <c r="D57" i="4"/>
  <c r="D58" i="4"/>
  <c r="D60" i="4"/>
  <c r="D64" i="4"/>
  <c r="D71" i="4"/>
  <c r="D75" i="4"/>
  <c r="D77" i="4"/>
  <c r="D82" i="4"/>
  <c r="D83" i="4"/>
  <c r="D8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C8" i="3"/>
  <c r="Z8" i="3" s="1"/>
  <c r="AC9" i="3"/>
  <c r="Z9" i="3" s="1"/>
  <c r="AC10" i="3"/>
  <c r="Z10" i="3" s="1"/>
  <c r="AC11" i="3"/>
  <c r="Z11" i="3" s="1"/>
  <c r="AC12" i="3"/>
  <c r="Z12" i="3" s="1"/>
  <c r="AC13" i="3"/>
  <c r="Z13" i="3" s="1"/>
  <c r="AC14" i="3"/>
  <c r="AC15" i="3"/>
  <c r="Z15" i="3" s="1"/>
  <c r="AC16" i="3"/>
  <c r="Z16" i="3" s="1"/>
  <c r="AC17" i="3"/>
  <c r="AC18" i="3"/>
  <c r="Z18" i="3" s="1"/>
  <c r="AC19" i="3"/>
  <c r="AC20" i="3"/>
  <c r="AC21" i="3"/>
  <c r="Z21" i="3" s="1"/>
  <c r="AC22" i="3"/>
  <c r="Z22" i="3" s="1"/>
  <c r="AC23" i="3"/>
  <c r="AC24" i="3"/>
  <c r="Z24" i="3" s="1"/>
  <c r="AC25" i="3"/>
  <c r="Z25" i="3" s="1"/>
  <c r="AC26" i="3"/>
  <c r="Z26" i="3" s="1"/>
  <c r="AC27" i="3"/>
  <c r="Z27" i="3" s="1"/>
  <c r="AC28" i="3"/>
  <c r="Z28" i="3" s="1"/>
  <c r="AC29" i="3"/>
  <c r="Z29" i="3" s="1"/>
  <c r="AC30" i="3"/>
  <c r="AC31" i="3"/>
  <c r="Z31" i="3" s="1"/>
  <c r="AC32" i="3"/>
  <c r="AC33" i="3"/>
  <c r="Z33" i="3" s="1"/>
  <c r="AC34" i="3"/>
  <c r="Z34" i="3" s="1"/>
  <c r="AC35" i="3"/>
  <c r="Z35" i="3" s="1"/>
  <c r="AC36" i="3"/>
  <c r="AC37" i="3"/>
  <c r="Z37" i="3" s="1"/>
  <c r="AC38" i="3"/>
  <c r="Z38" i="3" s="1"/>
  <c r="AC39" i="3"/>
  <c r="Z39" i="3" s="1"/>
  <c r="AC40" i="3"/>
  <c r="Z40" i="3" s="1"/>
  <c r="AC41" i="3"/>
  <c r="AC42" i="3"/>
  <c r="AC43" i="3"/>
  <c r="AC44" i="3"/>
  <c r="Z44" i="3" s="1"/>
  <c r="AC45" i="3"/>
  <c r="Z45" i="3" s="1"/>
  <c r="AC46" i="3"/>
  <c r="Z46" i="3" s="1"/>
  <c r="AC47" i="3"/>
  <c r="Z47" i="3" s="1"/>
  <c r="AC48" i="3"/>
  <c r="AC49" i="3"/>
  <c r="Z49" i="3" s="1"/>
  <c r="AC50" i="3"/>
  <c r="Z50" i="3" s="1"/>
  <c r="AC51" i="3"/>
  <c r="Z51" i="3" s="1"/>
  <c r="AC52" i="3"/>
  <c r="Z52" i="3" s="1"/>
  <c r="AC53" i="3"/>
  <c r="AC54" i="3"/>
  <c r="Z54" i="3" s="1"/>
  <c r="AC55" i="3"/>
  <c r="AC56" i="3"/>
  <c r="AC57" i="3"/>
  <c r="Z57" i="3" s="1"/>
  <c r="AC58" i="3"/>
  <c r="Z58" i="3" s="1"/>
  <c r="AC59" i="3"/>
  <c r="AC60" i="3"/>
  <c r="Z60" i="3" s="1"/>
  <c r="AC61" i="3"/>
  <c r="AC62" i="3"/>
  <c r="Z62" i="3" s="1"/>
  <c r="AC63" i="3"/>
  <c r="Z63" i="3" s="1"/>
  <c r="AC64" i="3"/>
  <c r="Z64" i="3" s="1"/>
  <c r="AC65" i="3"/>
  <c r="Z65" i="3" s="1"/>
  <c r="AC66" i="3"/>
  <c r="Z66" i="3" s="1"/>
  <c r="AC67" i="3"/>
  <c r="Z67" i="3" s="1"/>
  <c r="AC68" i="3"/>
  <c r="AC69" i="3"/>
  <c r="Z69" i="3" s="1"/>
  <c r="AC70" i="3"/>
  <c r="Z70" i="3" s="1"/>
  <c r="AC71" i="3"/>
  <c r="AC72" i="3"/>
  <c r="Z72" i="3" s="1"/>
  <c r="AC73" i="3"/>
  <c r="Z73" i="3" s="1"/>
  <c r="AC74" i="3"/>
  <c r="Z74" i="3" s="1"/>
  <c r="AC75" i="3"/>
  <c r="Z75" i="3" s="1"/>
  <c r="AC76" i="3"/>
  <c r="Z76" i="3" s="1"/>
  <c r="AC77" i="3"/>
  <c r="AC78" i="3"/>
  <c r="AC79" i="3"/>
  <c r="Z79" i="3" s="1"/>
  <c r="AC80" i="3"/>
  <c r="AC81" i="3"/>
  <c r="Z81" i="3" s="1"/>
  <c r="AC82" i="3"/>
  <c r="Z82" i="3" s="1"/>
  <c r="AC83" i="3"/>
  <c r="Z83" i="3" s="1"/>
  <c r="AC84" i="3"/>
  <c r="Z14" i="3"/>
  <c r="Z17" i="3"/>
  <c r="Z19" i="3"/>
  <c r="Z20" i="3"/>
  <c r="Z23" i="3"/>
  <c r="Z30" i="3"/>
  <c r="Z32" i="3"/>
  <c r="Z36" i="3"/>
  <c r="Z41" i="3"/>
  <c r="Z42" i="3"/>
  <c r="Z43" i="3"/>
  <c r="Z48" i="3"/>
  <c r="Z53" i="3"/>
  <c r="Z55" i="3"/>
  <c r="Z56" i="3"/>
  <c r="Z59" i="3"/>
  <c r="Z61" i="3"/>
  <c r="Z68" i="3"/>
  <c r="Z71" i="3"/>
  <c r="Z77" i="3"/>
  <c r="Z78" i="3"/>
  <c r="Z80" i="3"/>
  <c r="Z84" i="3"/>
  <c r="R8" i="3"/>
  <c r="P8" i="3" s="1"/>
  <c r="R9" i="3"/>
  <c r="R10" i="3"/>
  <c r="R11" i="3"/>
  <c r="R12" i="3"/>
  <c r="P12" i="3" s="1"/>
  <c r="R13" i="3"/>
  <c r="P13" i="3" s="1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P20" i="3" s="1"/>
  <c r="R21" i="3"/>
  <c r="R22" i="3"/>
  <c r="P22" i="3" s="1"/>
  <c r="R23" i="3"/>
  <c r="R24" i="3"/>
  <c r="P24" i="3" s="1"/>
  <c r="R25" i="3"/>
  <c r="R26" i="3"/>
  <c r="R27" i="3"/>
  <c r="P27" i="3" s="1"/>
  <c r="R28" i="3"/>
  <c r="P28" i="3" s="1"/>
  <c r="R29" i="3"/>
  <c r="P29" i="3" s="1"/>
  <c r="R30" i="3"/>
  <c r="P30" i="3" s="1"/>
  <c r="R31" i="3"/>
  <c r="P31" i="3" s="1"/>
  <c r="R32" i="3"/>
  <c r="R33" i="3"/>
  <c r="P33" i="3" s="1"/>
  <c r="R34" i="3"/>
  <c r="P34" i="3" s="1"/>
  <c r="R35" i="3"/>
  <c r="R36" i="3"/>
  <c r="P36" i="3" s="1"/>
  <c r="R37" i="3"/>
  <c r="R38" i="3"/>
  <c r="P38" i="3" s="1"/>
  <c r="R39" i="3"/>
  <c r="P39" i="3" s="1"/>
  <c r="R40" i="3"/>
  <c r="P40" i="3" s="1"/>
  <c r="R41" i="3"/>
  <c r="R42" i="3"/>
  <c r="P42" i="3" s="1"/>
  <c r="R43" i="3"/>
  <c r="R44" i="3"/>
  <c r="R45" i="3"/>
  <c r="R46" i="3"/>
  <c r="P46" i="3" s="1"/>
  <c r="R47" i="3"/>
  <c r="R48" i="3"/>
  <c r="P48" i="3" s="1"/>
  <c r="R49" i="3"/>
  <c r="P49" i="3" s="1"/>
  <c r="R50" i="3"/>
  <c r="R51" i="3"/>
  <c r="R52" i="3"/>
  <c r="P52" i="3" s="1"/>
  <c r="R53" i="3"/>
  <c r="R54" i="3"/>
  <c r="P54" i="3" s="1"/>
  <c r="R55" i="3"/>
  <c r="P55" i="3" s="1"/>
  <c r="R56" i="3"/>
  <c r="P56" i="3" s="1"/>
  <c r="R57" i="3"/>
  <c r="R58" i="3"/>
  <c r="P58" i="3" s="1"/>
  <c r="R59" i="3"/>
  <c r="P59" i="3" s="1"/>
  <c r="R60" i="3"/>
  <c r="P60" i="3" s="1"/>
  <c r="R61" i="3"/>
  <c r="R62" i="3"/>
  <c r="R63" i="3"/>
  <c r="R64" i="3"/>
  <c r="P64" i="3" s="1"/>
  <c r="R65" i="3"/>
  <c r="P65" i="3" s="1"/>
  <c r="R66" i="3"/>
  <c r="P66" i="3" s="1"/>
  <c r="R67" i="3"/>
  <c r="P67" i="3" s="1"/>
  <c r="R68" i="3"/>
  <c r="P68" i="3" s="1"/>
  <c r="R69" i="3"/>
  <c r="R70" i="3"/>
  <c r="P70" i="3" s="1"/>
  <c r="R71" i="3"/>
  <c r="P71" i="3" s="1"/>
  <c r="R72" i="3"/>
  <c r="P72" i="3" s="1"/>
  <c r="R73" i="3"/>
  <c r="R74" i="3"/>
  <c r="P74" i="3" s="1"/>
  <c r="R75" i="3"/>
  <c r="R76" i="3"/>
  <c r="P76" i="3" s="1"/>
  <c r="R77" i="3"/>
  <c r="P77" i="3" s="1"/>
  <c r="R78" i="3"/>
  <c r="P78" i="3" s="1"/>
  <c r="R79" i="3"/>
  <c r="R80" i="3"/>
  <c r="P80" i="3" s="1"/>
  <c r="R81" i="3"/>
  <c r="P81" i="3" s="1"/>
  <c r="R82" i="3"/>
  <c r="P82" i="3" s="1"/>
  <c r="R83" i="3"/>
  <c r="R84" i="3"/>
  <c r="P84" i="3" s="1"/>
  <c r="P9" i="3"/>
  <c r="P10" i="3"/>
  <c r="P11" i="3"/>
  <c r="P21" i="3"/>
  <c r="P23" i="3"/>
  <c r="P25" i="3"/>
  <c r="P26" i="3"/>
  <c r="P32" i="3"/>
  <c r="P35" i="3"/>
  <c r="P37" i="3"/>
  <c r="P41" i="3"/>
  <c r="P43" i="3"/>
  <c r="P44" i="3"/>
  <c r="P45" i="3"/>
  <c r="P47" i="3"/>
  <c r="P50" i="3"/>
  <c r="P51" i="3"/>
  <c r="P53" i="3"/>
  <c r="P57" i="3"/>
  <c r="P61" i="3"/>
  <c r="P62" i="3"/>
  <c r="P63" i="3"/>
  <c r="P69" i="3"/>
  <c r="P73" i="3"/>
  <c r="P75" i="3"/>
  <c r="P79" i="3"/>
  <c r="P83" i="3"/>
  <c r="O9" i="3"/>
  <c r="O10" i="3"/>
  <c r="O12" i="3"/>
  <c r="O13" i="3"/>
  <c r="O15" i="3"/>
  <c r="O16" i="3"/>
  <c r="O17" i="3"/>
  <c r="O18" i="3"/>
  <c r="O19" i="3"/>
  <c r="O21" i="3"/>
  <c r="O22" i="3"/>
  <c r="O23" i="3"/>
  <c r="O24" i="3"/>
  <c r="O25" i="3"/>
  <c r="O27" i="3"/>
  <c r="O28" i="3"/>
  <c r="O29" i="3"/>
  <c r="O30" i="3"/>
  <c r="O31" i="3"/>
  <c r="O33" i="3"/>
  <c r="O34" i="3"/>
  <c r="O35" i="3"/>
  <c r="O37" i="3"/>
  <c r="O39" i="3"/>
  <c r="O40" i="3"/>
  <c r="O41" i="3"/>
  <c r="O42" i="3"/>
  <c r="O45" i="3"/>
  <c r="O46" i="3"/>
  <c r="O47" i="3"/>
  <c r="O48" i="3"/>
  <c r="O49" i="3"/>
  <c r="O51" i="3"/>
  <c r="O53" i="3"/>
  <c r="O54" i="3"/>
  <c r="O55" i="3"/>
  <c r="O57" i="3"/>
  <c r="O58" i="3"/>
  <c r="O59" i="3"/>
  <c r="O60" i="3"/>
  <c r="O61" i="3"/>
  <c r="O63" i="3"/>
  <c r="O64" i="3"/>
  <c r="O65" i="3"/>
  <c r="O67" i="3"/>
  <c r="O69" i="3"/>
  <c r="O70" i="3"/>
  <c r="O71" i="3"/>
  <c r="O72" i="3"/>
  <c r="O73" i="3"/>
  <c r="O76" i="3"/>
  <c r="O77" i="3"/>
  <c r="O78" i="3"/>
  <c r="O79" i="3"/>
  <c r="O81" i="3"/>
  <c r="O83" i="3"/>
  <c r="O84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D43" i="3" s="1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D82" i="3" s="1"/>
  <c r="N83" i="3"/>
  <c r="N84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D61" i="3" s="1"/>
  <c r="F62" i="3"/>
  <c r="F63" i="3"/>
  <c r="F64" i="3"/>
  <c r="D64" i="3" s="1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E8" i="3"/>
  <c r="E9" i="3"/>
  <c r="D9" i="3" s="1"/>
  <c r="E10" i="3"/>
  <c r="E11" i="3"/>
  <c r="E12" i="3"/>
  <c r="D12" i="3" s="1"/>
  <c r="E13" i="3"/>
  <c r="D13" i="3" s="1"/>
  <c r="E14" i="3"/>
  <c r="E15" i="3"/>
  <c r="E16" i="3"/>
  <c r="D16" i="3" s="1"/>
  <c r="E17" i="3"/>
  <c r="E18" i="3"/>
  <c r="E19" i="3"/>
  <c r="D19" i="3" s="1"/>
  <c r="E20" i="3"/>
  <c r="E21" i="3"/>
  <c r="E22" i="3"/>
  <c r="E23" i="3"/>
  <c r="E24" i="3"/>
  <c r="E25" i="3"/>
  <c r="E26" i="3"/>
  <c r="E27" i="3"/>
  <c r="E28" i="3"/>
  <c r="D28" i="3" s="1"/>
  <c r="E29" i="3"/>
  <c r="E30" i="3"/>
  <c r="E31" i="3"/>
  <c r="D31" i="3" s="1"/>
  <c r="E32" i="3"/>
  <c r="E33" i="3"/>
  <c r="D33" i="3" s="1"/>
  <c r="E34" i="3"/>
  <c r="E35" i="3"/>
  <c r="E36" i="3"/>
  <c r="E37" i="3"/>
  <c r="E38" i="3"/>
  <c r="E39" i="3"/>
  <c r="E40" i="3"/>
  <c r="E41" i="3"/>
  <c r="E42" i="3"/>
  <c r="D42" i="3" s="1"/>
  <c r="E43" i="3"/>
  <c r="E44" i="3"/>
  <c r="E45" i="3"/>
  <c r="E46" i="3"/>
  <c r="E47" i="3"/>
  <c r="E48" i="3"/>
  <c r="D48" i="3" s="1"/>
  <c r="E49" i="3"/>
  <c r="E50" i="3"/>
  <c r="E51" i="3"/>
  <c r="E52" i="3"/>
  <c r="E53" i="3"/>
  <c r="E54" i="3"/>
  <c r="E55" i="3"/>
  <c r="E56" i="3"/>
  <c r="E57" i="3"/>
  <c r="D57" i="3" s="1"/>
  <c r="E58" i="3"/>
  <c r="E59" i="3"/>
  <c r="E60" i="3"/>
  <c r="D60" i="3" s="1"/>
  <c r="E61" i="3"/>
  <c r="E62" i="3"/>
  <c r="E63" i="3"/>
  <c r="D63" i="3" s="1"/>
  <c r="E64" i="3"/>
  <c r="E65" i="3"/>
  <c r="E66" i="3"/>
  <c r="E67" i="3"/>
  <c r="D67" i="3" s="1"/>
  <c r="E68" i="3"/>
  <c r="E69" i="3"/>
  <c r="E70" i="3"/>
  <c r="E71" i="3"/>
  <c r="E72" i="3"/>
  <c r="E73" i="3"/>
  <c r="D73" i="3" s="1"/>
  <c r="E74" i="3"/>
  <c r="E75" i="3"/>
  <c r="E76" i="3"/>
  <c r="D76" i="3" s="1"/>
  <c r="E77" i="3"/>
  <c r="E78" i="3"/>
  <c r="E79" i="3"/>
  <c r="E80" i="3"/>
  <c r="E81" i="3"/>
  <c r="E82" i="3"/>
  <c r="E83" i="3"/>
  <c r="E84" i="3"/>
  <c r="D24" i="3"/>
  <c r="D25" i="3"/>
  <c r="D36" i="3"/>
  <c r="D40" i="3"/>
  <c r="D72" i="3"/>
  <c r="D84" i="3"/>
  <c r="EH8" i="8"/>
  <c r="EH9" i="8"/>
  <c r="EH10" i="8"/>
  <c r="EH11" i="8"/>
  <c r="DZ11" i="8" s="1"/>
  <c r="EH12" i="8"/>
  <c r="EH13" i="8"/>
  <c r="DZ13" i="8" s="1"/>
  <c r="EH14" i="8"/>
  <c r="EH15" i="8"/>
  <c r="EH16" i="8"/>
  <c r="EH17" i="8"/>
  <c r="DZ17" i="8" s="1"/>
  <c r="EH18" i="8"/>
  <c r="EH19" i="8"/>
  <c r="DZ19" i="8" s="1"/>
  <c r="EH20" i="8"/>
  <c r="EH21" i="8"/>
  <c r="EH22" i="8"/>
  <c r="EH23" i="8"/>
  <c r="DZ23" i="8" s="1"/>
  <c r="EH24" i="8"/>
  <c r="EH25" i="8"/>
  <c r="DZ25" i="8" s="1"/>
  <c r="EH26" i="8"/>
  <c r="EH27" i="8"/>
  <c r="DZ27" i="8" s="1"/>
  <c r="EH28" i="8"/>
  <c r="EH29" i="8"/>
  <c r="DZ29" i="8" s="1"/>
  <c r="EH30" i="8"/>
  <c r="EH31" i="8"/>
  <c r="EH32" i="8"/>
  <c r="EH33" i="8"/>
  <c r="EH34" i="8"/>
  <c r="DZ34" i="8" s="1"/>
  <c r="EH35" i="8"/>
  <c r="DZ35" i="8" s="1"/>
  <c r="EH36" i="8"/>
  <c r="EH37" i="8"/>
  <c r="EH38" i="8"/>
  <c r="EH39" i="8"/>
  <c r="DZ39" i="8" s="1"/>
  <c r="EH40" i="8"/>
  <c r="EH41" i="8"/>
  <c r="DZ41" i="8" s="1"/>
  <c r="EH42" i="8"/>
  <c r="EH43" i="8"/>
  <c r="DZ43" i="8" s="1"/>
  <c r="EH44" i="8"/>
  <c r="EH45" i="8"/>
  <c r="EH46" i="8"/>
  <c r="EH47" i="8"/>
  <c r="EH48" i="8"/>
  <c r="EH49" i="8"/>
  <c r="DZ49" i="8" s="1"/>
  <c r="EH50" i="8"/>
  <c r="EH51" i="8"/>
  <c r="EH52" i="8"/>
  <c r="EH53" i="8"/>
  <c r="EH54" i="8"/>
  <c r="EH55" i="8"/>
  <c r="DZ55" i="8" s="1"/>
  <c r="EH56" i="8"/>
  <c r="EH57" i="8"/>
  <c r="EH58" i="8"/>
  <c r="EH59" i="8"/>
  <c r="DZ59" i="8" s="1"/>
  <c r="EH60" i="8"/>
  <c r="EH61" i="8"/>
  <c r="DZ61" i="8" s="1"/>
  <c r="EH62" i="8"/>
  <c r="EH63" i="8"/>
  <c r="EH64" i="8"/>
  <c r="EH65" i="8"/>
  <c r="DZ65" i="8" s="1"/>
  <c r="EH66" i="8"/>
  <c r="EH67" i="8"/>
  <c r="DZ67" i="8" s="1"/>
  <c r="EH68" i="8"/>
  <c r="EH69" i="8"/>
  <c r="EH70" i="8"/>
  <c r="EH71" i="8"/>
  <c r="DZ71" i="8" s="1"/>
  <c r="EH72" i="8"/>
  <c r="EH73" i="8"/>
  <c r="DZ73" i="8" s="1"/>
  <c r="EH74" i="8"/>
  <c r="EH75" i="8"/>
  <c r="EH76" i="8"/>
  <c r="EH77" i="8"/>
  <c r="DZ77" i="8" s="1"/>
  <c r="EH78" i="8"/>
  <c r="EH79" i="8"/>
  <c r="EH80" i="8"/>
  <c r="EH81" i="8"/>
  <c r="EH82" i="8"/>
  <c r="EH83" i="8"/>
  <c r="DZ83" i="8" s="1"/>
  <c r="EH84" i="8"/>
  <c r="EA8" i="8"/>
  <c r="DZ8" i="8" s="1"/>
  <c r="EA9" i="8"/>
  <c r="EA10" i="8"/>
  <c r="DZ10" i="8" s="1"/>
  <c r="EA11" i="8"/>
  <c r="EA12" i="8"/>
  <c r="DZ12" i="8" s="1"/>
  <c r="EA13" i="8"/>
  <c r="EA14" i="8"/>
  <c r="DZ14" i="8" s="1"/>
  <c r="EA15" i="8"/>
  <c r="EA16" i="8"/>
  <c r="DZ16" i="8" s="1"/>
  <c r="EA17" i="8"/>
  <c r="EA18" i="8"/>
  <c r="EA19" i="8"/>
  <c r="EA20" i="8"/>
  <c r="EA21" i="8"/>
  <c r="DZ21" i="8" s="1"/>
  <c r="EA22" i="8"/>
  <c r="DZ22" i="8" s="1"/>
  <c r="EA23" i="8"/>
  <c r="EA24" i="8"/>
  <c r="DZ24" i="8" s="1"/>
  <c r="EA25" i="8"/>
  <c r="EA26" i="8"/>
  <c r="DZ26" i="8" s="1"/>
  <c r="EA27" i="8"/>
  <c r="EA28" i="8"/>
  <c r="EA29" i="8"/>
  <c r="EA30" i="8"/>
  <c r="DZ30" i="8" s="1"/>
  <c r="EA31" i="8"/>
  <c r="EA32" i="8"/>
  <c r="DZ32" i="8" s="1"/>
  <c r="EA33" i="8"/>
  <c r="EA34" i="8"/>
  <c r="EA35" i="8"/>
  <c r="EA36" i="8"/>
  <c r="EA37" i="8"/>
  <c r="EA38" i="8"/>
  <c r="DZ38" i="8" s="1"/>
  <c r="EA39" i="8"/>
  <c r="EA40" i="8"/>
  <c r="EA41" i="8"/>
  <c r="EA42" i="8"/>
  <c r="DZ42" i="8" s="1"/>
  <c r="EA43" i="8"/>
  <c r="EA44" i="8"/>
  <c r="DZ44" i="8" s="1"/>
  <c r="EA45" i="8"/>
  <c r="EA46" i="8"/>
  <c r="DZ46" i="8" s="1"/>
  <c r="EA47" i="8"/>
  <c r="EA48" i="8"/>
  <c r="DZ48" i="8" s="1"/>
  <c r="EA49" i="8"/>
  <c r="EA50" i="8"/>
  <c r="EA51" i="8"/>
  <c r="EA52" i="8"/>
  <c r="DZ52" i="8" s="1"/>
  <c r="EA53" i="8"/>
  <c r="EA54" i="8"/>
  <c r="DZ54" i="8" s="1"/>
  <c r="EA55" i="8"/>
  <c r="EA56" i="8"/>
  <c r="DZ56" i="8" s="1"/>
  <c r="EA57" i="8"/>
  <c r="EA58" i="8"/>
  <c r="DZ58" i="8" s="1"/>
  <c r="EA59" i="8"/>
  <c r="EA60" i="8"/>
  <c r="DZ60" i="8" s="1"/>
  <c r="EA61" i="8"/>
  <c r="EA62" i="8"/>
  <c r="DZ62" i="8" s="1"/>
  <c r="EA63" i="8"/>
  <c r="EA64" i="8"/>
  <c r="DZ64" i="8" s="1"/>
  <c r="EA65" i="8"/>
  <c r="EA66" i="8"/>
  <c r="EA67" i="8"/>
  <c r="EA68" i="8"/>
  <c r="EA69" i="8"/>
  <c r="DZ69" i="8" s="1"/>
  <c r="EA70" i="8"/>
  <c r="EA71" i="8"/>
  <c r="EA72" i="8"/>
  <c r="DZ72" i="8" s="1"/>
  <c r="EA73" i="8"/>
  <c r="EA74" i="8"/>
  <c r="DZ74" i="8" s="1"/>
  <c r="EA75" i="8"/>
  <c r="EA76" i="8"/>
  <c r="EA77" i="8"/>
  <c r="EA78" i="8"/>
  <c r="DZ78" i="8" s="1"/>
  <c r="EA79" i="8"/>
  <c r="EA80" i="8"/>
  <c r="DZ80" i="8" s="1"/>
  <c r="EA81" i="8"/>
  <c r="EA82" i="8"/>
  <c r="EA83" i="8"/>
  <c r="EA84" i="8"/>
  <c r="DZ15" i="8"/>
  <c r="DZ28" i="8"/>
  <c r="DZ40" i="8"/>
  <c r="DZ63" i="8"/>
  <c r="DZ70" i="8"/>
  <c r="DZ75" i="8"/>
  <c r="DZ76" i="8"/>
  <c r="DZ82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6" i="8"/>
  <c r="DU57" i="8"/>
  <c r="DU58" i="8"/>
  <c r="DU59" i="8"/>
  <c r="DU60" i="8"/>
  <c r="DU61" i="8"/>
  <c r="DU62" i="8"/>
  <c r="DU63" i="8"/>
  <c r="DU64" i="8"/>
  <c r="DU65" i="8"/>
  <c r="DU66" i="8"/>
  <c r="DU67" i="8"/>
  <c r="DU68" i="8"/>
  <c r="DU69" i="8"/>
  <c r="DU70" i="8"/>
  <c r="DU71" i="8"/>
  <c r="DU72" i="8"/>
  <c r="DU73" i="8"/>
  <c r="DU74" i="8"/>
  <c r="DU75" i="8"/>
  <c r="DU76" i="8"/>
  <c r="DU77" i="8"/>
  <c r="DU78" i="8"/>
  <c r="DU79" i="8"/>
  <c r="DU80" i="8"/>
  <c r="DU81" i="8"/>
  <c r="DU82" i="8"/>
  <c r="DU83" i="8"/>
  <c r="DU84" i="8"/>
  <c r="DN8" i="8"/>
  <c r="DF8" i="8" s="1"/>
  <c r="DN9" i="8"/>
  <c r="DF9" i="8" s="1"/>
  <c r="DN10" i="8"/>
  <c r="DN11" i="8"/>
  <c r="DN12" i="8"/>
  <c r="DN13" i="8"/>
  <c r="DN14" i="8"/>
  <c r="DN15" i="8"/>
  <c r="DF15" i="8" s="1"/>
  <c r="DN16" i="8"/>
  <c r="DN17" i="8"/>
  <c r="DF17" i="8" s="1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N31" i="8"/>
  <c r="DF31" i="8" s="1"/>
  <c r="DN32" i="8"/>
  <c r="DF32" i="8" s="1"/>
  <c r="DN33" i="8"/>
  <c r="DF33" i="8" s="1"/>
  <c r="DN34" i="8"/>
  <c r="DN35" i="8"/>
  <c r="DN36" i="8"/>
  <c r="DN37" i="8"/>
  <c r="DN38" i="8"/>
  <c r="DN39" i="8"/>
  <c r="DF39" i="8" s="1"/>
  <c r="DN40" i="8"/>
  <c r="DN41" i="8"/>
  <c r="DN42" i="8"/>
  <c r="DN43" i="8"/>
  <c r="DN44" i="8"/>
  <c r="DN45" i="8"/>
  <c r="DN46" i="8"/>
  <c r="DN47" i="8"/>
  <c r="DF47" i="8" s="1"/>
  <c r="DN48" i="8"/>
  <c r="DN49" i="8"/>
  <c r="DF49" i="8" s="1"/>
  <c r="DN50" i="8"/>
  <c r="DN51" i="8"/>
  <c r="DN52" i="8"/>
  <c r="DN53" i="8"/>
  <c r="DN54" i="8"/>
  <c r="DN55" i="8"/>
  <c r="DN56" i="8"/>
  <c r="DF56" i="8" s="1"/>
  <c r="DN57" i="8"/>
  <c r="DN58" i="8"/>
  <c r="DN59" i="8"/>
  <c r="DN60" i="8"/>
  <c r="DN61" i="8"/>
  <c r="DN62" i="8"/>
  <c r="DN63" i="8"/>
  <c r="DF63" i="8" s="1"/>
  <c r="DN64" i="8"/>
  <c r="DN65" i="8"/>
  <c r="DF65" i="8" s="1"/>
  <c r="DN66" i="8"/>
  <c r="DN67" i="8"/>
  <c r="DN68" i="8"/>
  <c r="DN69" i="8"/>
  <c r="DN70" i="8"/>
  <c r="DN71" i="8"/>
  <c r="DN72" i="8"/>
  <c r="DN73" i="8"/>
  <c r="DN74" i="8"/>
  <c r="DN75" i="8"/>
  <c r="DN76" i="8"/>
  <c r="DN77" i="8"/>
  <c r="DN78" i="8"/>
  <c r="DN79" i="8"/>
  <c r="DN80" i="8"/>
  <c r="DN81" i="8"/>
  <c r="DF81" i="8" s="1"/>
  <c r="DN82" i="8"/>
  <c r="DN83" i="8"/>
  <c r="DN84" i="8"/>
  <c r="DG8" i="8"/>
  <c r="DG9" i="8"/>
  <c r="DG10" i="8"/>
  <c r="DF10" i="8" s="1"/>
  <c r="DG11" i="8"/>
  <c r="DG12" i="8"/>
  <c r="DG13" i="8"/>
  <c r="DF13" i="8" s="1"/>
  <c r="DG14" i="8"/>
  <c r="DG15" i="8"/>
  <c r="DG16" i="8"/>
  <c r="DG17" i="8"/>
  <c r="DG18" i="8"/>
  <c r="DG19" i="8"/>
  <c r="DF19" i="8" s="1"/>
  <c r="DG20" i="8"/>
  <c r="DF20" i="8" s="1"/>
  <c r="DG21" i="8"/>
  <c r="DG22" i="8"/>
  <c r="DG23" i="8"/>
  <c r="DG24" i="8"/>
  <c r="DG25" i="8"/>
  <c r="DG26" i="8"/>
  <c r="DF26" i="8" s="1"/>
  <c r="DG27" i="8"/>
  <c r="DG28" i="8"/>
  <c r="DF28" i="8" s="1"/>
  <c r="DG29" i="8"/>
  <c r="DF29" i="8" s="1"/>
  <c r="DG30" i="8"/>
  <c r="DG31" i="8"/>
  <c r="DG32" i="8"/>
  <c r="DG33" i="8"/>
  <c r="DG34" i="8"/>
  <c r="DF34" i="8" s="1"/>
  <c r="DG35" i="8"/>
  <c r="DF35" i="8" s="1"/>
  <c r="DG36" i="8"/>
  <c r="DG37" i="8"/>
  <c r="DF37" i="8" s="1"/>
  <c r="DG38" i="8"/>
  <c r="DG39" i="8"/>
  <c r="DG40" i="8"/>
  <c r="DG41" i="8"/>
  <c r="DF41" i="8" s="1"/>
  <c r="DG42" i="8"/>
  <c r="DG43" i="8"/>
  <c r="DF43" i="8" s="1"/>
  <c r="DG44" i="8"/>
  <c r="DF44" i="8" s="1"/>
  <c r="DG45" i="8"/>
  <c r="DG46" i="8"/>
  <c r="DF46" i="8" s="1"/>
  <c r="DG47" i="8"/>
  <c r="DG48" i="8"/>
  <c r="DG49" i="8"/>
  <c r="DG50" i="8"/>
  <c r="DF50" i="8" s="1"/>
  <c r="DG51" i="8"/>
  <c r="DG52" i="8"/>
  <c r="DF52" i="8" s="1"/>
  <c r="DG53" i="8"/>
  <c r="DG54" i="8"/>
  <c r="DG55" i="8"/>
  <c r="DG56" i="8"/>
  <c r="DG57" i="8"/>
  <c r="DG58" i="8"/>
  <c r="DF58" i="8" s="1"/>
  <c r="DG59" i="8"/>
  <c r="DF59" i="8" s="1"/>
  <c r="DG60" i="8"/>
  <c r="DG61" i="8"/>
  <c r="DF61" i="8" s="1"/>
  <c r="DG62" i="8"/>
  <c r="DG63" i="8"/>
  <c r="DG64" i="8"/>
  <c r="DG65" i="8"/>
  <c r="DG66" i="8"/>
  <c r="DG67" i="8"/>
  <c r="DF67" i="8" s="1"/>
  <c r="DG68" i="8"/>
  <c r="DF68" i="8" s="1"/>
  <c r="DG69" i="8"/>
  <c r="DG70" i="8"/>
  <c r="DG71" i="8"/>
  <c r="DG72" i="8"/>
  <c r="DG73" i="8"/>
  <c r="DG74" i="8"/>
  <c r="DF74" i="8" s="1"/>
  <c r="DG75" i="8"/>
  <c r="DF75" i="8" s="1"/>
  <c r="DG76" i="8"/>
  <c r="DF76" i="8" s="1"/>
  <c r="DG77" i="8"/>
  <c r="DG78" i="8"/>
  <c r="DG79" i="8"/>
  <c r="DG80" i="8"/>
  <c r="DG81" i="8"/>
  <c r="DG82" i="8"/>
  <c r="DF82" i="8" s="1"/>
  <c r="DG83" i="8"/>
  <c r="DG84" i="8"/>
  <c r="DF11" i="8"/>
  <c r="DF14" i="8"/>
  <c r="DF21" i="8"/>
  <c r="DF23" i="8"/>
  <c r="DF38" i="8"/>
  <c r="DF53" i="8"/>
  <c r="DF57" i="8"/>
  <c r="DF62" i="8"/>
  <c r="DF77" i="8"/>
  <c r="DF83" i="8"/>
  <c r="CY8" i="8"/>
  <c r="CY9" i="8"/>
  <c r="CY10" i="8"/>
  <c r="CY11" i="8"/>
  <c r="CY12" i="8"/>
  <c r="CQ12" i="8" s="1"/>
  <c r="CY13" i="8"/>
  <c r="CY14" i="8"/>
  <c r="CQ14" i="8" s="1"/>
  <c r="CY15" i="8"/>
  <c r="CY16" i="8"/>
  <c r="CY17" i="8"/>
  <c r="CY18" i="8"/>
  <c r="CY19" i="8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Y33" i="8"/>
  <c r="CY34" i="8"/>
  <c r="CY35" i="8"/>
  <c r="CY36" i="8"/>
  <c r="CY37" i="8"/>
  <c r="CY38" i="8"/>
  <c r="CY39" i="8"/>
  <c r="CY40" i="8"/>
  <c r="CY41" i="8"/>
  <c r="CY42" i="8"/>
  <c r="CY43" i="8"/>
  <c r="CY44" i="8"/>
  <c r="CQ44" i="8" s="1"/>
  <c r="CY45" i="8"/>
  <c r="CY46" i="8"/>
  <c r="CY47" i="8"/>
  <c r="CY48" i="8"/>
  <c r="CY49" i="8"/>
  <c r="CY50" i="8"/>
  <c r="CY51" i="8"/>
  <c r="CY52" i="8"/>
  <c r="CY53" i="8"/>
  <c r="CY54" i="8"/>
  <c r="CY55" i="8"/>
  <c r="CY56" i="8"/>
  <c r="CY57" i="8"/>
  <c r="CY58" i="8"/>
  <c r="CY59" i="8"/>
  <c r="CQ59" i="8" s="1"/>
  <c r="CY60" i="8"/>
  <c r="CQ60" i="8" s="1"/>
  <c r="CY61" i="8"/>
  <c r="CY62" i="8"/>
  <c r="CQ62" i="8" s="1"/>
  <c r="CY63" i="8"/>
  <c r="CY64" i="8"/>
  <c r="CY65" i="8"/>
  <c r="CQ65" i="8" s="1"/>
  <c r="CY66" i="8"/>
  <c r="CY67" i="8"/>
  <c r="CY68" i="8"/>
  <c r="CY69" i="8"/>
  <c r="CY70" i="8"/>
  <c r="CY71" i="8"/>
  <c r="CY72" i="8"/>
  <c r="CY73" i="8"/>
  <c r="CY74" i="8"/>
  <c r="CY75" i="8"/>
  <c r="CY76" i="8"/>
  <c r="CY77" i="8"/>
  <c r="CY78" i="8"/>
  <c r="CQ78" i="8" s="1"/>
  <c r="CY79" i="8"/>
  <c r="CY80" i="8"/>
  <c r="CY81" i="8"/>
  <c r="CY82" i="8"/>
  <c r="CY83" i="8"/>
  <c r="CY84" i="8"/>
  <c r="CR8" i="8"/>
  <c r="CR9" i="8"/>
  <c r="CR10" i="8"/>
  <c r="CQ10" i="8" s="1"/>
  <c r="CR11" i="8"/>
  <c r="CR12" i="8"/>
  <c r="CR13" i="8"/>
  <c r="CQ13" i="8" s="1"/>
  <c r="CR14" i="8"/>
  <c r="CR15" i="8"/>
  <c r="CR16" i="8"/>
  <c r="CQ16" i="8" s="1"/>
  <c r="CR17" i="8"/>
  <c r="CQ17" i="8" s="1"/>
  <c r="CR18" i="8"/>
  <c r="CR19" i="8"/>
  <c r="CR20" i="8"/>
  <c r="CQ20" i="8" s="1"/>
  <c r="CR21" i="8"/>
  <c r="CR22" i="8"/>
  <c r="CQ22" i="8" s="1"/>
  <c r="CR23" i="8"/>
  <c r="CR24" i="8"/>
  <c r="CR25" i="8"/>
  <c r="CQ25" i="8" s="1"/>
  <c r="CR26" i="8"/>
  <c r="CR27" i="8"/>
  <c r="CR28" i="8"/>
  <c r="CR29" i="8"/>
  <c r="CR30" i="8"/>
  <c r="CR31" i="8"/>
  <c r="CQ31" i="8" s="1"/>
  <c r="CR32" i="8"/>
  <c r="CR33" i="8"/>
  <c r="CR34" i="8"/>
  <c r="CQ34" i="8" s="1"/>
  <c r="CR35" i="8"/>
  <c r="CR36" i="8"/>
  <c r="CQ36" i="8" s="1"/>
  <c r="CR37" i="8"/>
  <c r="CR38" i="8"/>
  <c r="CQ38" i="8" s="1"/>
  <c r="CR39" i="8"/>
  <c r="CR40" i="8"/>
  <c r="CR41" i="8"/>
  <c r="CR42" i="8"/>
  <c r="CQ42" i="8" s="1"/>
  <c r="CR43" i="8"/>
  <c r="CR44" i="8"/>
  <c r="CR45" i="8"/>
  <c r="CR46" i="8"/>
  <c r="CR47" i="8"/>
  <c r="CR48" i="8"/>
  <c r="CQ48" i="8" s="1"/>
  <c r="CR49" i="8"/>
  <c r="CR50" i="8"/>
  <c r="CR51" i="8"/>
  <c r="CR52" i="8"/>
  <c r="CQ52" i="8" s="1"/>
  <c r="CR53" i="8"/>
  <c r="CR54" i="8"/>
  <c r="CQ54" i="8" s="1"/>
  <c r="CR55" i="8"/>
  <c r="CR56" i="8"/>
  <c r="CQ56" i="8" s="1"/>
  <c r="CR57" i="8"/>
  <c r="CR58" i="8"/>
  <c r="CR59" i="8"/>
  <c r="CR60" i="8"/>
  <c r="CR61" i="8"/>
  <c r="CQ61" i="8" s="1"/>
  <c r="CR62" i="8"/>
  <c r="CR63" i="8"/>
  <c r="CR64" i="8"/>
  <c r="CQ64" i="8" s="1"/>
  <c r="CR65" i="8"/>
  <c r="CR66" i="8"/>
  <c r="CR67" i="8"/>
  <c r="CR68" i="8"/>
  <c r="CR69" i="8"/>
  <c r="CR70" i="8"/>
  <c r="CQ70" i="8" s="1"/>
  <c r="CR71" i="8"/>
  <c r="CR72" i="8"/>
  <c r="CR73" i="8"/>
  <c r="CQ73" i="8" s="1"/>
  <c r="CR74" i="8"/>
  <c r="CQ74" i="8" s="1"/>
  <c r="CR75" i="8"/>
  <c r="CR76" i="8"/>
  <c r="CR77" i="8"/>
  <c r="CR78" i="8"/>
  <c r="CR79" i="8"/>
  <c r="CQ79" i="8" s="1"/>
  <c r="CR80" i="8"/>
  <c r="CR81" i="8"/>
  <c r="CR82" i="8"/>
  <c r="CR83" i="8"/>
  <c r="CR84" i="8"/>
  <c r="CQ84" i="8" s="1"/>
  <c r="CQ11" i="8"/>
  <c r="CQ18" i="8"/>
  <c r="CQ24" i="8"/>
  <c r="CQ28" i="8"/>
  <c r="CQ29" i="8"/>
  <c r="CQ30" i="8"/>
  <c r="CQ35" i="8"/>
  <c r="CQ40" i="8"/>
  <c r="CQ41" i="8"/>
  <c r="CQ46" i="8"/>
  <c r="CQ47" i="8"/>
  <c r="CQ53" i="8"/>
  <c r="CQ58" i="8"/>
  <c r="CQ66" i="8"/>
  <c r="CQ72" i="8"/>
  <c r="CQ76" i="8"/>
  <c r="CQ77" i="8"/>
  <c r="CQ82" i="8"/>
  <c r="CQ83" i="8"/>
  <c r="CJ8" i="8"/>
  <c r="CJ9" i="8"/>
  <c r="CJ10" i="8"/>
  <c r="CJ11" i="8"/>
  <c r="CB11" i="8" s="1"/>
  <c r="CJ12" i="8"/>
  <c r="CJ13" i="8"/>
  <c r="CJ14" i="8"/>
  <c r="CJ15" i="8"/>
  <c r="CJ16" i="8"/>
  <c r="CJ17" i="8"/>
  <c r="CJ18" i="8"/>
  <c r="CJ19" i="8"/>
  <c r="CB19" i="8" s="1"/>
  <c r="CJ20" i="8"/>
  <c r="CJ21" i="8"/>
  <c r="CJ22" i="8"/>
  <c r="CJ23" i="8"/>
  <c r="CJ24" i="8"/>
  <c r="CJ25" i="8"/>
  <c r="CJ26" i="8"/>
  <c r="CJ27" i="8"/>
  <c r="CB27" i="8" s="1"/>
  <c r="CJ28" i="8"/>
  <c r="CJ29" i="8"/>
  <c r="CJ30" i="8"/>
  <c r="CJ31" i="8"/>
  <c r="CJ32" i="8"/>
  <c r="CJ33" i="8"/>
  <c r="CJ34" i="8"/>
  <c r="CJ35" i="8"/>
  <c r="CB35" i="8" s="1"/>
  <c r="CJ36" i="8"/>
  <c r="CJ37" i="8"/>
  <c r="CJ38" i="8"/>
  <c r="CJ39" i="8"/>
  <c r="CJ40" i="8"/>
  <c r="CJ41" i="8"/>
  <c r="CB41" i="8" s="1"/>
  <c r="CJ42" i="8"/>
  <c r="CJ43" i="8"/>
  <c r="CB43" i="8" s="1"/>
  <c r="CJ44" i="8"/>
  <c r="CJ45" i="8"/>
  <c r="CJ46" i="8"/>
  <c r="CJ47" i="8"/>
  <c r="CJ48" i="8"/>
  <c r="CJ49" i="8"/>
  <c r="CJ50" i="8"/>
  <c r="CJ51" i="8"/>
  <c r="CJ52" i="8"/>
  <c r="CJ53" i="8"/>
  <c r="CJ54" i="8"/>
  <c r="CJ55" i="8"/>
  <c r="CJ56" i="8"/>
  <c r="CJ57" i="8"/>
  <c r="CJ58" i="8"/>
  <c r="CJ59" i="8"/>
  <c r="CB59" i="8" s="1"/>
  <c r="CJ60" i="8"/>
  <c r="CJ61" i="8"/>
  <c r="CJ62" i="8"/>
  <c r="CJ63" i="8"/>
  <c r="CJ64" i="8"/>
  <c r="CJ65" i="8"/>
  <c r="CJ66" i="8"/>
  <c r="CJ67" i="8"/>
  <c r="CJ68" i="8"/>
  <c r="CB68" i="8" s="1"/>
  <c r="CJ69" i="8"/>
  <c r="CJ70" i="8"/>
  <c r="CJ71" i="8"/>
  <c r="CJ72" i="8"/>
  <c r="CJ73" i="8"/>
  <c r="CJ74" i="8"/>
  <c r="CJ75" i="8"/>
  <c r="CB75" i="8" s="1"/>
  <c r="CJ76" i="8"/>
  <c r="CJ77" i="8"/>
  <c r="CJ78" i="8"/>
  <c r="CJ79" i="8"/>
  <c r="CJ80" i="8"/>
  <c r="CJ81" i="8"/>
  <c r="CJ82" i="8"/>
  <c r="CJ83" i="8"/>
  <c r="CB83" i="8" s="1"/>
  <c r="CJ84" i="8"/>
  <c r="CC8" i="8"/>
  <c r="CB8" i="8" s="1"/>
  <c r="CC9" i="8"/>
  <c r="CC10" i="8"/>
  <c r="CC11" i="8"/>
  <c r="CC12" i="8"/>
  <c r="CC13" i="8"/>
  <c r="CB13" i="8" s="1"/>
  <c r="CC14" i="8"/>
  <c r="CB14" i="8" s="1"/>
  <c r="CC15" i="8"/>
  <c r="CB15" i="8" s="1"/>
  <c r="CC16" i="8"/>
  <c r="CC17" i="8"/>
  <c r="CC18" i="8"/>
  <c r="CC19" i="8"/>
  <c r="CC20" i="8"/>
  <c r="CC21" i="8"/>
  <c r="CB21" i="8" s="1"/>
  <c r="CC22" i="8"/>
  <c r="CB22" i="8" s="1"/>
  <c r="CC23" i="8"/>
  <c r="CC24" i="8"/>
  <c r="CB24" i="8" s="1"/>
  <c r="CC25" i="8"/>
  <c r="CC26" i="8"/>
  <c r="CC27" i="8"/>
  <c r="CC28" i="8"/>
  <c r="CC29" i="8"/>
  <c r="CC30" i="8"/>
  <c r="CB30" i="8" s="1"/>
  <c r="CC31" i="8"/>
  <c r="CB31" i="8" s="1"/>
  <c r="CC32" i="8"/>
  <c r="CC33" i="8"/>
  <c r="CC34" i="8"/>
  <c r="CC35" i="8"/>
  <c r="CC36" i="8"/>
  <c r="CC37" i="8"/>
  <c r="CB37" i="8" s="1"/>
  <c r="CC38" i="8"/>
  <c r="CB38" i="8" s="1"/>
  <c r="CC39" i="8"/>
  <c r="CB39" i="8" s="1"/>
  <c r="CC40" i="8"/>
  <c r="CB40" i="8" s="1"/>
  <c r="CC41" i="8"/>
  <c r="CC42" i="8"/>
  <c r="CC43" i="8"/>
  <c r="CC44" i="8"/>
  <c r="CC45" i="8"/>
  <c r="CB45" i="8" s="1"/>
  <c r="CC46" i="8"/>
  <c r="CB46" i="8" s="1"/>
  <c r="CC47" i="8"/>
  <c r="CC48" i="8"/>
  <c r="CC49" i="8"/>
  <c r="CB49" i="8" s="1"/>
  <c r="CC50" i="8"/>
  <c r="CC51" i="8"/>
  <c r="CC52" i="8"/>
  <c r="CC53" i="8"/>
  <c r="CC54" i="8"/>
  <c r="CB54" i="8" s="1"/>
  <c r="CC55" i="8"/>
  <c r="CC56" i="8"/>
  <c r="CB56" i="8" s="1"/>
  <c r="CC57" i="8"/>
  <c r="CC58" i="8"/>
  <c r="CC59" i="8"/>
  <c r="CC60" i="8"/>
  <c r="CC61" i="8"/>
  <c r="CB61" i="8" s="1"/>
  <c r="CC62" i="8"/>
  <c r="CC63" i="8"/>
  <c r="CB63" i="8" s="1"/>
  <c r="CC64" i="8"/>
  <c r="CC65" i="8"/>
  <c r="CC66" i="8"/>
  <c r="CC67" i="8"/>
  <c r="CC68" i="8"/>
  <c r="CC69" i="8"/>
  <c r="CB69" i="8" s="1"/>
  <c r="CC70" i="8"/>
  <c r="CB70" i="8" s="1"/>
  <c r="CC71" i="8"/>
  <c r="CC72" i="8"/>
  <c r="CB72" i="8" s="1"/>
  <c r="CC73" i="8"/>
  <c r="CC74" i="8"/>
  <c r="CC75" i="8"/>
  <c r="CC76" i="8"/>
  <c r="CC77" i="8"/>
  <c r="CB77" i="8" s="1"/>
  <c r="CC78" i="8"/>
  <c r="CB78" i="8" s="1"/>
  <c r="CC79" i="8"/>
  <c r="CB79" i="8" s="1"/>
  <c r="CC80" i="8"/>
  <c r="CC81" i="8"/>
  <c r="CC82" i="8"/>
  <c r="CC83" i="8"/>
  <c r="CC84" i="8"/>
  <c r="CB9" i="8"/>
  <c r="CB33" i="8"/>
  <c r="CB51" i="8"/>
  <c r="CB55" i="8"/>
  <c r="CB62" i="8"/>
  <c r="CB81" i="8"/>
  <c r="BU8" i="8"/>
  <c r="BU9" i="8"/>
  <c r="BU10" i="8"/>
  <c r="BM10" i="8" s="1"/>
  <c r="BU11" i="8"/>
  <c r="BU12" i="8"/>
  <c r="BU13" i="8"/>
  <c r="BU14" i="8"/>
  <c r="BU15" i="8"/>
  <c r="BU16" i="8"/>
  <c r="BU17" i="8"/>
  <c r="BU18" i="8"/>
  <c r="BU19" i="8"/>
  <c r="BM19" i="8" s="1"/>
  <c r="BU20" i="8"/>
  <c r="BU21" i="8"/>
  <c r="BU22" i="8"/>
  <c r="BU23" i="8"/>
  <c r="BU24" i="8"/>
  <c r="BU25" i="8"/>
  <c r="BM25" i="8" s="1"/>
  <c r="BU26" i="8"/>
  <c r="BU27" i="8"/>
  <c r="BU28" i="8"/>
  <c r="BU29" i="8"/>
  <c r="BU30" i="8"/>
  <c r="BU31" i="8"/>
  <c r="BU32" i="8"/>
  <c r="BU33" i="8"/>
  <c r="BU34" i="8"/>
  <c r="BM34" i="8" s="1"/>
  <c r="BU35" i="8"/>
  <c r="BU36" i="8"/>
  <c r="BU37" i="8"/>
  <c r="BU38" i="8"/>
  <c r="BU39" i="8"/>
  <c r="BU40" i="8"/>
  <c r="BM40" i="8" s="1"/>
  <c r="BU41" i="8"/>
  <c r="BU42" i="8"/>
  <c r="BM42" i="8" s="1"/>
  <c r="BU43" i="8"/>
  <c r="BU44" i="8"/>
  <c r="BU45" i="8"/>
  <c r="BU46" i="8"/>
  <c r="BU47" i="8"/>
  <c r="BU48" i="8"/>
  <c r="BU49" i="8"/>
  <c r="BM49" i="8" s="1"/>
  <c r="BU50" i="8"/>
  <c r="BM50" i="8" s="1"/>
  <c r="BU51" i="8"/>
  <c r="BU52" i="8"/>
  <c r="BU53" i="8"/>
  <c r="BU54" i="8"/>
  <c r="BU55" i="8"/>
  <c r="BU56" i="8"/>
  <c r="BU57" i="8"/>
  <c r="BU58" i="8"/>
  <c r="BM58" i="8" s="1"/>
  <c r="BU59" i="8"/>
  <c r="BU60" i="8"/>
  <c r="BU61" i="8"/>
  <c r="BU62" i="8"/>
  <c r="BU63" i="8"/>
  <c r="BU64" i="8"/>
  <c r="BU65" i="8"/>
  <c r="BU66" i="8"/>
  <c r="BU67" i="8"/>
  <c r="BM67" i="8" s="1"/>
  <c r="BU68" i="8"/>
  <c r="BU69" i="8"/>
  <c r="BU70" i="8"/>
  <c r="BU71" i="8"/>
  <c r="BU72" i="8"/>
  <c r="BU73" i="8"/>
  <c r="BM73" i="8" s="1"/>
  <c r="BU74" i="8"/>
  <c r="BM74" i="8" s="1"/>
  <c r="BU75" i="8"/>
  <c r="BU76" i="8"/>
  <c r="BU77" i="8"/>
  <c r="BU78" i="8"/>
  <c r="BU79" i="8"/>
  <c r="BU80" i="8"/>
  <c r="BU81" i="8"/>
  <c r="BU82" i="8"/>
  <c r="BM82" i="8" s="1"/>
  <c r="BU83" i="8"/>
  <c r="BU84" i="8"/>
  <c r="BN8" i="8"/>
  <c r="BN9" i="8"/>
  <c r="BN10" i="8"/>
  <c r="BN11" i="8"/>
  <c r="BM11" i="8" s="1"/>
  <c r="BN12" i="8"/>
  <c r="BM12" i="8" s="1"/>
  <c r="BN13" i="8"/>
  <c r="BM13" i="8" s="1"/>
  <c r="BN14" i="8"/>
  <c r="BM14" i="8" s="1"/>
  <c r="BN15" i="8"/>
  <c r="BN16" i="8"/>
  <c r="BN17" i="8"/>
  <c r="BN18" i="8"/>
  <c r="BN19" i="8"/>
  <c r="BN20" i="8"/>
  <c r="BM20" i="8" s="1"/>
  <c r="BN21" i="8"/>
  <c r="BM21" i="8" s="1"/>
  <c r="BN22" i="8"/>
  <c r="BN23" i="8"/>
  <c r="BM23" i="8" s="1"/>
  <c r="BN24" i="8"/>
  <c r="BN25" i="8"/>
  <c r="BN26" i="8"/>
  <c r="BN27" i="8"/>
  <c r="BM27" i="8" s="1"/>
  <c r="BN28" i="8"/>
  <c r="BN29" i="8"/>
  <c r="BM29" i="8" s="1"/>
  <c r="BN30" i="8"/>
  <c r="BN31" i="8"/>
  <c r="BN32" i="8"/>
  <c r="BN33" i="8"/>
  <c r="BN34" i="8"/>
  <c r="BN35" i="8"/>
  <c r="BN36" i="8"/>
  <c r="BM36" i="8" s="1"/>
  <c r="BN37" i="8"/>
  <c r="BM37" i="8" s="1"/>
  <c r="BN38" i="8"/>
  <c r="BN39" i="8"/>
  <c r="BM39" i="8" s="1"/>
  <c r="BN40" i="8"/>
  <c r="BN41" i="8"/>
  <c r="BN42" i="8"/>
  <c r="BN43" i="8"/>
  <c r="BM43" i="8" s="1"/>
  <c r="BN44" i="8"/>
  <c r="BM44" i="8" s="1"/>
  <c r="BN45" i="8"/>
  <c r="BM45" i="8" s="1"/>
  <c r="BN46" i="8"/>
  <c r="BN47" i="8"/>
  <c r="BN48" i="8"/>
  <c r="BM48" i="8" s="1"/>
  <c r="BN49" i="8"/>
  <c r="BN50" i="8"/>
  <c r="BN51" i="8"/>
  <c r="BN52" i="8"/>
  <c r="BN53" i="8"/>
  <c r="BM53" i="8" s="1"/>
  <c r="BN54" i="8"/>
  <c r="BM54" i="8" s="1"/>
  <c r="BN55" i="8"/>
  <c r="BN56" i="8"/>
  <c r="BN57" i="8"/>
  <c r="BN58" i="8"/>
  <c r="BN59" i="8"/>
  <c r="BM59" i="8" s="1"/>
  <c r="BN60" i="8"/>
  <c r="BM60" i="8" s="1"/>
  <c r="BN61" i="8"/>
  <c r="BM61" i="8" s="1"/>
  <c r="BN62" i="8"/>
  <c r="BN63" i="8"/>
  <c r="BN64" i="8"/>
  <c r="BN65" i="8"/>
  <c r="BN66" i="8"/>
  <c r="BN67" i="8"/>
  <c r="BN68" i="8"/>
  <c r="BM68" i="8" s="1"/>
  <c r="BN69" i="8"/>
  <c r="BM69" i="8" s="1"/>
  <c r="BN70" i="8"/>
  <c r="BN71" i="8"/>
  <c r="BM71" i="8" s="1"/>
  <c r="BN72" i="8"/>
  <c r="BN73" i="8"/>
  <c r="BN74" i="8"/>
  <c r="BN75" i="8"/>
  <c r="BM75" i="8" s="1"/>
  <c r="BN76" i="8"/>
  <c r="BN77" i="8"/>
  <c r="BM77" i="8" s="1"/>
  <c r="BN78" i="8"/>
  <c r="BN79" i="8"/>
  <c r="BN80" i="8"/>
  <c r="BN81" i="8"/>
  <c r="BN82" i="8"/>
  <c r="BN83" i="8"/>
  <c r="BN84" i="8"/>
  <c r="BM84" i="8" s="1"/>
  <c r="BM8" i="8"/>
  <c r="BM26" i="8"/>
  <c r="BM30" i="8"/>
  <c r="BM31" i="8"/>
  <c r="BM32" i="8"/>
  <c r="BM38" i="8"/>
  <c r="BM55" i="8"/>
  <c r="BM56" i="8"/>
  <c r="BM62" i="8"/>
  <c r="BM78" i="8"/>
  <c r="BM79" i="8"/>
  <c r="BM80" i="8"/>
  <c r="BF8" i="8"/>
  <c r="BF9" i="8"/>
  <c r="BF10" i="8"/>
  <c r="BF11" i="8"/>
  <c r="BF12" i="8"/>
  <c r="BF13" i="8"/>
  <c r="AX13" i="8" s="1"/>
  <c r="BF14" i="8"/>
  <c r="BF15" i="8"/>
  <c r="BF16" i="8"/>
  <c r="BF17" i="8"/>
  <c r="AX17" i="8" s="1"/>
  <c r="BF18" i="8"/>
  <c r="BF19" i="8"/>
  <c r="BF20" i="8"/>
  <c r="BF21" i="8"/>
  <c r="BF22" i="8"/>
  <c r="BF23" i="8"/>
  <c r="BF24" i="8"/>
  <c r="BF25" i="8"/>
  <c r="BF26" i="8"/>
  <c r="BF27" i="8"/>
  <c r="BF28" i="8"/>
  <c r="BF29" i="8"/>
  <c r="BF30" i="8"/>
  <c r="BF31" i="8"/>
  <c r="AX31" i="8" s="1"/>
  <c r="BF32" i="8"/>
  <c r="BF33" i="8"/>
  <c r="BF34" i="8"/>
  <c r="BF35" i="8"/>
  <c r="BF36" i="8"/>
  <c r="BF37" i="8"/>
  <c r="AX37" i="8" s="1"/>
  <c r="BF38" i="8"/>
  <c r="BF39" i="8"/>
  <c r="BF40" i="8"/>
  <c r="BF41" i="8"/>
  <c r="BF42" i="8"/>
  <c r="BF43" i="8"/>
  <c r="BF44" i="8"/>
  <c r="BF45" i="8"/>
  <c r="BF46" i="8"/>
  <c r="BF47" i="8"/>
  <c r="BF48" i="8"/>
  <c r="BF49" i="8"/>
  <c r="BF50" i="8"/>
  <c r="BF51" i="8"/>
  <c r="BF52" i="8"/>
  <c r="BF53" i="8"/>
  <c r="AX53" i="8" s="1"/>
  <c r="BF54" i="8"/>
  <c r="BF55" i="8"/>
  <c r="BF56" i="8"/>
  <c r="BF57" i="8"/>
  <c r="BF58" i="8"/>
  <c r="BF59" i="8"/>
  <c r="BF60" i="8"/>
  <c r="BF61" i="8"/>
  <c r="BF62" i="8"/>
  <c r="BF63" i="8"/>
  <c r="BF64" i="8"/>
  <c r="BF65" i="8"/>
  <c r="BF66" i="8"/>
  <c r="BF67" i="8"/>
  <c r="BF68" i="8"/>
  <c r="BF69" i="8"/>
  <c r="AX69" i="8" s="1"/>
  <c r="BF70" i="8"/>
  <c r="BF71" i="8"/>
  <c r="BF72" i="8"/>
  <c r="BF73" i="8"/>
  <c r="BF74" i="8"/>
  <c r="BF75" i="8"/>
  <c r="BF76" i="8"/>
  <c r="BF77" i="8"/>
  <c r="BF78" i="8"/>
  <c r="BF79" i="8"/>
  <c r="AX79" i="8" s="1"/>
  <c r="BF80" i="8"/>
  <c r="BF81" i="8"/>
  <c r="BF82" i="8"/>
  <c r="BF83" i="8"/>
  <c r="BF84" i="8"/>
  <c r="AY8" i="8"/>
  <c r="AY9" i="8"/>
  <c r="AX9" i="8" s="1"/>
  <c r="AY10" i="8"/>
  <c r="AY11" i="8"/>
  <c r="AX11" i="8" s="1"/>
  <c r="AY12" i="8"/>
  <c r="AY13" i="8"/>
  <c r="AY14" i="8"/>
  <c r="AY15" i="8"/>
  <c r="AX15" i="8" s="1"/>
  <c r="AY16" i="8"/>
  <c r="AY17" i="8"/>
  <c r="AY18" i="8"/>
  <c r="AX18" i="8" s="1"/>
  <c r="AY19" i="8"/>
  <c r="AY20" i="8"/>
  <c r="AY21" i="8"/>
  <c r="AY22" i="8"/>
  <c r="AY23" i="8"/>
  <c r="AY24" i="8"/>
  <c r="AX24" i="8" s="1"/>
  <c r="AY25" i="8"/>
  <c r="AY26" i="8"/>
  <c r="AY27" i="8"/>
  <c r="AY28" i="8"/>
  <c r="AY29" i="8"/>
  <c r="AY30" i="8"/>
  <c r="AX30" i="8" s="1"/>
  <c r="AY31" i="8"/>
  <c r="AY32" i="8"/>
  <c r="AY33" i="8"/>
  <c r="AY34" i="8"/>
  <c r="AX34" i="8" s="1"/>
  <c r="AY35" i="8"/>
  <c r="AX35" i="8" s="1"/>
  <c r="AY36" i="8"/>
  <c r="AX36" i="8" s="1"/>
  <c r="AY37" i="8"/>
  <c r="AY38" i="8"/>
  <c r="AY39" i="8"/>
  <c r="AY40" i="8"/>
  <c r="AX40" i="8" s="1"/>
  <c r="AY41" i="8"/>
  <c r="AX41" i="8" s="1"/>
  <c r="AY42" i="8"/>
  <c r="AX42" i="8" s="1"/>
  <c r="AY43" i="8"/>
  <c r="AY44" i="8"/>
  <c r="AY45" i="8"/>
  <c r="AY46" i="8"/>
  <c r="AX46" i="8" s="1"/>
  <c r="AY47" i="8"/>
  <c r="AX47" i="8" s="1"/>
  <c r="AY48" i="8"/>
  <c r="AY49" i="8"/>
  <c r="AY50" i="8"/>
  <c r="AY51" i="8"/>
  <c r="AY52" i="8"/>
  <c r="AX52" i="8" s="1"/>
  <c r="AY53" i="8"/>
  <c r="AY54" i="8"/>
  <c r="AY55" i="8"/>
  <c r="AY56" i="8"/>
  <c r="AY57" i="8"/>
  <c r="AY58" i="8"/>
  <c r="AY59" i="8"/>
  <c r="AY60" i="8"/>
  <c r="AY61" i="8"/>
  <c r="AY62" i="8"/>
  <c r="AY63" i="8"/>
  <c r="AY64" i="8"/>
  <c r="AY65" i="8"/>
  <c r="AX65" i="8" s="1"/>
  <c r="AY66" i="8"/>
  <c r="AX66" i="8" s="1"/>
  <c r="AY67" i="8"/>
  <c r="AX67" i="8" s="1"/>
  <c r="AY68" i="8"/>
  <c r="AY69" i="8"/>
  <c r="AY70" i="8"/>
  <c r="AY71" i="8"/>
  <c r="AY72" i="8"/>
  <c r="AX72" i="8" s="1"/>
  <c r="AY73" i="8"/>
  <c r="AX73" i="8" s="1"/>
  <c r="AY74" i="8"/>
  <c r="AY75" i="8"/>
  <c r="AY76" i="8"/>
  <c r="AY77" i="8"/>
  <c r="AY78" i="8"/>
  <c r="AX78" i="8" s="1"/>
  <c r="AY79" i="8"/>
  <c r="AY80" i="8"/>
  <c r="AY81" i="8"/>
  <c r="AX81" i="8" s="1"/>
  <c r="AY82" i="8"/>
  <c r="AX82" i="8" s="1"/>
  <c r="AY83" i="8"/>
  <c r="AX83" i="8" s="1"/>
  <c r="AY84" i="8"/>
  <c r="AX84" i="8" s="1"/>
  <c r="AX23" i="8"/>
  <c r="AX27" i="8"/>
  <c r="AX29" i="8"/>
  <c r="AX39" i="8"/>
  <c r="AX49" i="8"/>
  <c r="AX55" i="8"/>
  <c r="AX58" i="8"/>
  <c r="AX59" i="8"/>
  <c r="AX61" i="8"/>
  <c r="AX71" i="8"/>
  <c r="AX76" i="8"/>
  <c r="AX77" i="8"/>
  <c r="AQ8" i="8"/>
  <c r="AQ9" i="8"/>
  <c r="AQ10" i="8"/>
  <c r="AQ11" i="8"/>
  <c r="AQ12" i="8"/>
  <c r="AQ13" i="8"/>
  <c r="AI13" i="8" s="1"/>
  <c r="AQ14" i="8"/>
  <c r="AI14" i="8" s="1"/>
  <c r="AQ15" i="8"/>
  <c r="AQ16" i="8"/>
  <c r="AQ17" i="8"/>
  <c r="AQ18" i="8"/>
  <c r="AQ19" i="8"/>
  <c r="AQ20" i="8"/>
  <c r="AI20" i="8" s="1"/>
  <c r="AQ21" i="8"/>
  <c r="AQ22" i="8"/>
  <c r="AQ23" i="8"/>
  <c r="AQ24" i="8"/>
  <c r="AQ25" i="8"/>
  <c r="AQ26" i="8"/>
  <c r="AQ27" i="8"/>
  <c r="AQ28" i="8"/>
  <c r="AI28" i="8" s="1"/>
  <c r="AQ29" i="8"/>
  <c r="AQ30" i="8"/>
  <c r="AQ31" i="8"/>
  <c r="AQ32" i="8"/>
  <c r="AQ33" i="8"/>
  <c r="AQ34" i="8"/>
  <c r="AQ35" i="8"/>
  <c r="AQ36" i="8"/>
  <c r="AQ37" i="8"/>
  <c r="AI37" i="8" s="1"/>
  <c r="AQ38" i="8"/>
  <c r="AI38" i="8" s="1"/>
  <c r="AQ39" i="8"/>
  <c r="AQ40" i="8"/>
  <c r="AQ41" i="8"/>
  <c r="AQ42" i="8"/>
  <c r="AQ43" i="8"/>
  <c r="AQ44" i="8"/>
  <c r="AI44" i="8" s="1"/>
  <c r="AQ45" i="8"/>
  <c r="AQ46" i="8"/>
  <c r="AI46" i="8" s="1"/>
  <c r="AQ47" i="8"/>
  <c r="AQ48" i="8"/>
  <c r="AQ49" i="8"/>
  <c r="AQ50" i="8"/>
  <c r="AQ51" i="8"/>
  <c r="AQ52" i="8"/>
  <c r="AI52" i="8" s="1"/>
  <c r="AQ53" i="8"/>
  <c r="AQ54" i="8"/>
  <c r="AQ55" i="8"/>
  <c r="AQ56" i="8"/>
  <c r="AQ57" i="8"/>
  <c r="AQ58" i="8"/>
  <c r="AQ59" i="8"/>
  <c r="AQ60" i="8"/>
  <c r="AQ61" i="8"/>
  <c r="AI61" i="8" s="1"/>
  <c r="AQ62" i="8"/>
  <c r="AI62" i="8" s="1"/>
  <c r="AQ63" i="8"/>
  <c r="AQ64" i="8"/>
  <c r="AQ65" i="8"/>
  <c r="AQ66" i="8"/>
  <c r="AQ67" i="8"/>
  <c r="AQ68" i="8"/>
  <c r="AI68" i="8" s="1"/>
  <c r="AQ69" i="8"/>
  <c r="AQ70" i="8"/>
  <c r="AI70" i="8" s="1"/>
  <c r="AQ71" i="8"/>
  <c r="AQ72" i="8"/>
  <c r="AQ73" i="8"/>
  <c r="AQ74" i="8"/>
  <c r="AQ75" i="8"/>
  <c r="AQ76" i="8"/>
  <c r="AI76" i="8" s="1"/>
  <c r="AQ77" i="8"/>
  <c r="AQ78" i="8"/>
  <c r="AQ79" i="8"/>
  <c r="AQ80" i="8"/>
  <c r="AQ81" i="8"/>
  <c r="AQ82" i="8"/>
  <c r="AQ83" i="8"/>
  <c r="AQ84" i="8"/>
  <c r="AI84" i="8" s="1"/>
  <c r="AJ8" i="8"/>
  <c r="AJ9" i="8"/>
  <c r="AI9" i="8" s="1"/>
  <c r="AJ10" i="8"/>
  <c r="AJ11" i="8"/>
  <c r="AJ12" i="8"/>
  <c r="AI12" i="8" s="1"/>
  <c r="AJ13" i="8"/>
  <c r="AJ14" i="8"/>
  <c r="AJ15" i="8"/>
  <c r="AJ16" i="8"/>
  <c r="AJ17" i="8"/>
  <c r="AI17" i="8" s="1"/>
  <c r="AJ18" i="8"/>
  <c r="AI18" i="8" s="1"/>
  <c r="AJ19" i="8"/>
  <c r="AJ20" i="8"/>
  <c r="AJ21" i="8"/>
  <c r="AJ22" i="8"/>
  <c r="AJ23" i="8"/>
  <c r="AI23" i="8" s="1"/>
  <c r="AJ24" i="8"/>
  <c r="AI24" i="8" s="1"/>
  <c r="AJ25" i="8"/>
  <c r="AI25" i="8" s="1"/>
  <c r="AJ26" i="8"/>
  <c r="AJ27" i="8"/>
  <c r="AJ28" i="8"/>
  <c r="AJ29" i="8"/>
  <c r="AJ30" i="8"/>
  <c r="AJ31" i="8"/>
  <c r="AJ32" i="8"/>
  <c r="AJ33" i="8"/>
  <c r="AI33" i="8" s="1"/>
  <c r="AJ34" i="8"/>
  <c r="AJ35" i="8"/>
  <c r="AJ36" i="8"/>
  <c r="AJ37" i="8"/>
  <c r="AJ38" i="8"/>
  <c r="AJ39" i="8"/>
  <c r="AI39" i="8" s="1"/>
  <c r="AJ40" i="8"/>
  <c r="AI40" i="8" s="1"/>
  <c r="AJ41" i="8"/>
  <c r="AI41" i="8" s="1"/>
  <c r="AJ42" i="8"/>
  <c r="AJ43" i="8"/>
  <c r="AJ44" i="8"/>
  <c r="AJ45" i="8"/>
  <c r="AJ46" i="8"/>
  <c r="AJ47" i="8"/>
  <c r="AJ48" i="8"/>
  <c r="AJ49" i="8"/>
  <c r="AI49" i="8" s="1"/>
  <c r="AJ50" i="8"/>
  <c r="AJ51" i="8"/>
  <c r="AJ52" i="8"/>
  <c r="AJ53" i="8"/>
  <c r="AJ54" i="8"/>
  <c r="AJ55" i="8"/>
  <c r="AI55" i="8" s="1"/>
  <c r="AJ56" i="8"/>
  <c r="AJ57" i="8"/>
  <c r="AI57" i="8" s="1"/>
  <c r="AJ58" i="8"/>
  <c r="AI58" i="8" s="1"/>
  <c r="AJ59" i="8"/>
  <c r="AJ60" i="8"/>
  <c r="AI60" i="8" s="1"/>
  <c r="AJ61" i="8"/>
  <c r="AJ62" i="8"/>
  <c r="AJ63" i="8"/>
  <c r="AJ64" i="8"/>
  <c r="AJ65" i="8"/>
  <c r="AI65" i="8" s="1"/>
  <c r="AJ66" i="8"/>
  <c r="AI66" i="8" s="1"/>
  <c r="AJ67" i="8"/>
  <c r="AJ68" i="8"/>
  <c r="AJ69" i="8"/>
  <c r="AJ70" i="8"/>
  <c r="AJ71" i="8"/>
  <c r="AI71" i="8" s="1"/>
  <c r="AJ72" i="8"/>
  <c r="AI72" i="8" s="1"/>
  <c r="AJ73" i="8"/>
  <c r="AJ74" i="8"/>
  <c r="AJ75" i="8"/>
  <c r="AJ76" i="8"/>
  <c r="AJ77" i="8"/>
  <c r="AJ78" i="8"/>
  <c r="AJ79" i="8"/>
  <c r="AJ80" i="8"/>
  <c r="AJ81" i="8"/>
  <c r="AI81" i="8" s="1"/>
  <c r="AJ82" i="8"/>
  <c r="AJ83" i="8"/>
  <c r="AJ84" i="8"/>
  <c r="AI19" i="8"/>
  <c r="AI22" i="8"/>
  <c r="AI42" i="8"/>
  <c r="AI43" i="8"/>
  <c r="AI48" i="8"/>
  <c r="AI67" i="8"/>
  <c r="AI73" i="8"/>
  <c r="AB8" i="8"/>
  <c r="AB9" i="8"/>
  <c r="AB10" i="8"/>
  <c r="AB11" i="8"/>
  <c r="AB12" i="8"/>
  <c r="AB13" i="8"/>
  <c r="AB14" i="8"/>
  <c r="AB15" i="8"/>
  <c r="AB16" i="8"/>
  <c r="AB17" i="8"/>
  <c r="T17" i="8" s="1"/>
  <c r="AB18" i="8"/>
  <c r="AB19" i="8"/>
  <c r="AB20" i="8"/>
  <c r="AB21" i="8"/>
  <c r="AB22" i="8"/>
  <c r="AB23" i="8"/>
  <c r="AB24" i="8"/>
  <c r="AB25" i="8"/>
  <c r="T25" i="8" s="1"/>
  <c r="AB26" i="8"/>
  <c r="AB27" i="8"/>
  <c r="AB28" i="8"/>
  <c r="T28" i="8" s="1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T43" i="8" s="1"/>
  <c r="AB44" i="8"/>
  <c r="AB45" i="8"/>
  <c r="AB46" i="8"/>
  <c r="AB47" i="8"/>
  <c r="AB48" i="8"/>
  <c r="AB49" i="8"/>
  <c r="T49" i="8" s="1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T65" i="8" s="1"/>
  <c r="AB66" i="8"/>
  <c r="AB67" i="8"/>
  <c r="T67" i="8" s="1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T82" i="8" s="1"/>
  <c r="AB83" i="8"/>
  <c r="AB84" i="8"/>
  <c r="U8" i="8"/>
  <c r="U9" i="8"/>
  <c r="U10" i="8"/>
  <c r="U11" i="8"/>
  <c r="U12" i="8"/>
  <c r="U13" i="8"/>
  <c r="U14" i="8"/>
  <c r="T14" i="8" s="1"/>
  <c r="U15" i="8"/>
  <c r="T15" i="8" s="1"/>
  <c r="U16" i="8"/>
  <c r="U17" i="8"/>
  <c r="U18" i="8"/>
  <c r="U19" i="8"/>
  <c r="T19" i="8" s="1"/>
  <c r="U20" i="8"/>
  <c r="T20" i="8" s="1"/>
  <c r="U21" i="8"/>
  <c r="T21" i="8" s="1"/>
  <c r="U22" i="8"/>
  <c r="T22" i="8" s="1"/>
  <c r="U23" i="8"/>
  <c r="T23" i="8" s="1"/>
  <c r="U24" i="8"/>
  <c r="U25" i="8"/>
  <c r="U26" i="8"/>
  <c r="U27" i="8"/>
  <c r="U28" i="8"/>
  <c r="U29" i="8"/>
  <c r="U30" i="8"/>
  <c r="T30" i="8" s="1"/>
  <c r="U31" i="8"/>
  <c r="U32" i="8"/>
  <c r="U33" i="8"/>
  <c r="U34" i="8"/>
  <c r="U35" i="8"/>
  <c r="U36" i="8"/>
  <c r="T36" i="8" s="1"/>
  <c r="U37" i="8"/>
  <c r="T37" i="8" s="1"/>
  <c r="U38" i="8"/>
  <c r="T38" i="8" s="1"/>
  <c r="U39" i="8"/>
  <c r="T39" i="8" s="1"/>
  <c r="U40" i="8"/>
  <c r="U41" i="8"/>
  <c r="T41" i="8" s="1"/>
  <c r="U42" i="8"/>
  <c r="U43" i="8"/>
  <c r="U44" i="8"/>
  <c r="U45" i="8"/>
  <c r="T45" i="8" s="1"/>
  <c r="U46" i="8"/>
  <c r="T46" i="8" s="1"/>
  <c r="U47" i="8"/>
  <c r="T47" i="8" s="1"/>
  <c r="U48" i="8"/>
  <c r="U49" i="8"/>
  <c r="U50" i="8"/>
  <c r="U51" i="8"/>
  <c r="U52" i="8"/>
  <c r="U53" i="8"/>
  <c r="T53" i="8" s="1"/>
  <c r="U54" i="8"/>
  <c r="T54" i="8" s="1"/>
  <c r="U55" i="8"/>
  <c r="U56" i="8"/>
  <c r="U57" i="8"/>
  <c r="U58" i="8"/>
  <c r="T58" i="8" s="1"/>
  <c r="U59" i="8"/>
  <c r="U60" i="8"/>
  <c r="U61" i="8"/>
  <c r="U62" i="8"/>
  <c r="T62" i="8" s="1"/>
  <c r="U63" i="8"/>
  <c r="T63" i="8" s="1"/>
  <c r="U64" i="8"/>
  <c r="U65" i="8"/>
  <c r="U66" i="8"/>
  <c r="U67" i="8"/>
  <c r="U68" i="8"/>
  <c r="T68" i="8" s="1"/>
  <c r="U69" i="8"/>
  <c r="T69" i="8" s="1"/>
  <c r="U70" i="8"/>
  <c r="T70" i="8" s="1"/>
  <c r="U71" i="8"/>
  <c r="T71" i="8" s="1"/>
  <c r="U72" i="8"/>
  <c r="U73" i="8"/>
  <c r="U74" i="8"/>
  <c r="U75" i="8"/>
  <c r="U76" i="8"/>
  <c r="U77" i="8"/>
  <c r="U78" i="8"/>
  <c r="T78" i="8" s="1"/>
  <c r="U79" i="8"/>
  <c r="U80" i="8"/>
  <c r="U81" i="8"/>
  <c r="U82" i="8"/>
  <c r="U83" i="8"/>
  <c r="T83" i="8" s="1"/>
  <c r="U84" i="8"/>
  <c r="T84" i="8" s="1"/>
  <c r="T10" i="8"/>
  <c r="T11" i="8"/>
  <c r="T29" i="8"/>
  <c r="T35" i="8"/>
  <c r="T51" i="8"/>
  <c r="T52" i="8"/>
  <c r="T73" i="8"/>
  <c r="T77" i="8"/>
  <c r="T80" i="8"/>
  <c r="T81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E26" i="8" s="1"/>
  <c r="M27" i="8"/>
  <c r="M28" i="8"/>
  <c r="E28" i="8" s="1"/>
  <c r="M29" i="8"/>
  <c r="M30" i="8"/>
  <c r="M31" i="8"/>
  <c r="M32" i="8"/>
  <c r="M33" i="8"/>
  <c r="M34" i="8"/>
  <c r="E34" i="8" s="1"/>
  <c r="M35" i="8"/>
  <c r="M36" i="8"/>
  <c r="E36" i="8" s="1"/>
  <c r="M37" i="8"/>
  <c r="E37" i="8" s="1"/>
  <c r="M38" i="8"/>
  <c r="M39" i="8"/>
  <c r="M40" i="8"/>
  <c r="M41" i="8"/>
  <c r="M42" i="8"/>
  <c r="E42" i="8" s="1"/>
  <c r="M43" i="8"/>
  <c r="E43" i="8" s="1"/>
  <c r="M44" i="8"/>
  <c r="M45" i="8"/>
  <c r="M46" i="8"/>
  <c r="M47" i="8"/>
  <c r="M48" i="8"/>
  <c r="M49" i="8"/>
  <c r="E49" i="8" s="1"/>
  <c r="M50" i="8"/>
  <c r="E50" i="8" s="1"/>
  <c r="M51" i="8"/>
  <c r="M52" i="8"/>
  <c r="E52" i="8" s="1"/>
  <c r="M53" i="8"/>
  <c r="M54" i="8"/>
  <c r="M55" i="8"/>
  <c r="M56" i="8"/>
  <c r="M57" i="8"/>
  <c r="M58" i="8"/>
  <c r="E58" i="8" s="1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E74" i="8" s="1"/>
  <c r="M75" i="8"/>
  <c r="M76" i="8"/>
  <c r="M77" i="8"/>
  <c r="M78" i="8"/>
  <c r="M79" i="8"/>
  <c r="M80" i="8"/>
  <c r="M81" i="8"/>
  <c r="M82" i="8"/>
  <c r="M83" i="8"/>
  <c r="M84" i="8"/>
  <c r="F8" i="8"/>
  <c r="E8" i="8" s="1"/>
  <c r="F9" i="8"/>
  <c r="F10" i="8"/>
  <c r="F11" i="8"/>
  <c r="F12" i="8"/>
  <c r="F13" i="8"/>
  <c r="E13" i="8" s="1"/>
  <c r="F14" i="8"/>
  <c r="E14" i="8" s="1"/>
  <c r="F15" i="8"/>
  <c r="F16" i="8"/>
  <c r="F17" i="8"/>
  <c r="F18" i="8"/>
  <c r="F19" i="8"/>
  <c r="F20" i="8"/>
  <c r="F21" i="8"/>
  <c r="F22" i="8"/>
  <c r="F23" i="8"/>
  <c r="E23" i="8" s="1"/>
  <c r="F24" i="8"/>
  <c r="E24" i="8" s="1"/>
  <c r="F25" i="8"/>
  <c r="F26" i="8"/>
  <c r="F27" i="8"/>
  <c r="F28" i="8"/>
  <c r="F29" i="8"/>
  <c r="E29" i="8" s="1"/>
  <c r="F30" i="8"/>
  <c r="E30" i="8" s="1"/>
  <c r="F31" i="8"/>
  <c r="E31" i="8" s="1"/>
  <c r="F32" i="8"/>
  <c r="E32" i="8" s="1"/>
  <c r="F33" i="8"/>
  <c r="F34" i="8"/>
  <c r="F35" i="8"/>
  <c r="E35" i="8" s="1"/>
  <c r="F36" i="8"/>
  <c r="F37" i="8"/>
  <c r="F38" i="8"/>
  <c r="F39" i="8"/>
  <c r="F40" i="8"/>
  <c r="E40" i="8" s="1"/>
  <c r="F41" i="8"/>
  <c r="F42" i="8"/>
  <c r="F43" i="8"/>
  <c r="F44" i="8"/>
  <c r="F45" i="8"/>
  <c r="F46" i="8"/>
  <c r="E46" i="8" s="1"/>
  <c r="F47" i="8"/>
  <c r="E47" i="8" s="1"/>
  <c r="F48" i="8"/>
  <c r="E48" i="8" s="1"/>
  <c r="F49" i="8"/>
  <c r="F50" i="8"/>
  <c r="F51" i="8"/>
  <c r="F52" i="8"/>
  <c r="F53" i="8"/>
  <c r="F54" i="8"/>
  <c r="E54" i="8" s="1"/>
  <c r="F55" i="8"/>
  <c r="E55" i="8" s="1"/>
  <c r="F56" i="8"/>
  <c r="E56" i="8" s="1"/>
  <c r="F57" i="8"/>
  <c r="F58" i="8"/>
  <c r="F59" i="8"/>
  <c r="F60" i="8"/>
  <c r="F61" i="8"/>
  <c r="E61" i="8" s="1"/>
  <c r="F62" i="8"/>
  <c r="E62" i="8" s="1"/>
  <c r="F63" i="8"/>
  <c r="F64" i="8"/>
  <c r="F65" i="8"/>
  <c r="F66" i="8"/>
  <c r="F67" i="8"/>
  <c r="F68" i="8"/>
  <c r="F69" i="8"/>
  <c r="F70" i="8"/>
  <c r="F71" i="8"/>
  <c r="F72" i="8"/>
  <c r="E72" i="8" s="1"/>
  <c r="F73" i="8"/>
  <c r="E73" i="8" s="1"/>
  <c r="F74" i="8"/>
  <c r="F75" i="8"/>
  <c r="F76" i="8"/>
  <c r="F77" i="8"/>
  <c r="E77" i="8" s="1"/>
  <c r="F78" i="8"/>
  <c r="E78" i="8" s="1"/>
  <c r="F79" i="8"/>
  <c r="E79" i="8" s="1"/>
  <c r="F80" i="8"/>
  <c r="F81" i="8"/>
  <c r="F82" i="8"/>
  <c r="F83" i="8"/>
  <c r="F84" i="8"/>
  <c r="E20" i="8"/>
  <c r="E38" i="8"/>
  <c r="E64" i="8"/>
  <c r="E68" i="8"/>
  <c r="E71" i="8"/>
  <c r="E80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Y53" i="10"/>
  <c r="DY54" i="10"/>
  <c r="DY55" i="10"/>
  <c r="DY56" i="10"/>
  <c r="DY57" i="10"/>
  <c r="DY58" i="10"/>
  <c r="DY59" i="10"/>
  <c r="DY60" i="10"/>
  <c r="DY61" i="10"/>
  <c r="DY62" i="10"/>
  <c r="DY63" i="10"/>
  <c r="DY64" i="10"/>
  <c r="DY65" i="10"/>
  <c r="DY66" i="10"/>
  <c r="DY67" i="10"/>
  <c r="DY68" i="10"/>
  <c r="DY69" i="10"/>
  <c r="DY70" i="10"/>
  <c r="DY71" i="10"/>
  <c r="DY72" i="10"/>
  <c r="DY73" i="10"/>
  <c r="DY74" i="10"/>
  <c r="DY75" i="10"/>
  <c r="DY76" i="10"/>
  <c r="DY77" i="10"/>
  <c r="DY78" i="10"/>
  <c r="DY79" i="10"/>
  <c r="DY80" i="10"/>
  <c r="DY81" i="10"/>
  <c r="DY82" i="10"/>
  <c r="DY83" i="10"/>
  <c r="DY84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W52" i="10"/>
  <c r="DW53" i="10"/>
  <c r="DW54" i="10"/>
  <c r="DW55" i="10"/>
  <c r="DW56" i="10"/>
  <c r="DW57" i="10"/>
  <c r="DW58" i="10"/>
  <c r="DW59" i="10"/>
  <c r="DW60" i="10"/>
  <c r="DW61" i="10"/>
  <c r="DW62" i="10"/>
  <c r="DW63" i="10"/>
  <c r="DW64" i="10"/>
  <c r="DW65" i="10"/>
  <c r="DW66" i="10"/>
  <c r="DW67" i="10"/>
  <c r="DW68" i="10"/>
  <c r="DW69" i="10"/>
  <c r="DW70" i="10"/>
  <c r="DW71" i="10"/>
  <c r="DW72" i="10"/>
  <c r="DW73" i="10"/>
  <c r="DW74" i="10"/>
  <c r="DW75" i="10"/>
  <c r="DW76" i="10"/>
  <c r="DW77" i="10"/>
  <c r="DW78" i="10"/>
  <c r="DW79" i="10"/>
  <c r="DW80" i="10"/>
  <c r="DW81" i="10"/>
  <c r="DW82" i="10"/>
  <c r="DW83" i="10"/>
  <c r="DW84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P42" i="10" s="1"/>
  <c r="DV43" i="10"/>
  <c r="DV44" i="10"/>
  <c r="DV45" i="10"/>
  <c r="DV46" i="10"/>
  <c r="DV47" i="10"/>
  <c r="DV48" i="10"/>
  <c r="DV49" i="10"/>
  <c r="DV50" i="10"/>
  <c r="DV51" i="10"/>
  <c r="DV52" i="10"/>
  <c r="DV53" i="10"/>
  <c r="DV54" i="10"/>
  <c r="DV55" i="10"/>
  <c r="DV56" i="10"/>
  <c r="DV57" i="10"/>
  <c r="DV58" i="10"/>
  <c r="DV59" i="10"/>
  <c r="DV60" i="10"/>
  <c r="DV61" i="10"/>
  <c r="DV62" i="10"/>
  <c r="DV63" i="10"/>
  <c r="DV64" i="10"/>
  <c r="DV65" i="10"/>
  <c r="DV66" i="10"/>
  <c r="DV67" i="10"/>
  <c r="DV68" i="10"/>
  <c r="DV69" i="10"/>
  <c r="DV70" i="10"/>
  <c r="DV71" i="10"/>
  <c r="DV72" i="10"/>
  <c r="DV73" i="10"/>
  <c r="DV74" i="10"/>
  <c r="DV75" i="10"/>
  <c r="DV76" i="10"/>
  <c r="DV77" i="10"/>
  <c r="DV78" i="10"/>
  <c r="DV79" i="10"/>
  <c r="DV80" i="10"/>
  <c r="DV81" i="10"/>
  <c r="DV82" i="10"/>
  <c r="DV83" i="10"/>
  <c r="DV84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U53" i="10"/>
  <c r="DU54" i="10"/>
  <c r="DU55" i="10"/>
  <c r="DU56" i="10"/>
  <c r="DU57" i="10"/>
  <c r="DU58" i="10"/>
  <c r="DU59" i="10"/>
  <c r="DU60" i="10"/>
  <c r="DU61" i="10"/>
  <c r="DU62" i="10"/>
  <c r="DU63" i="10"/>
  <c r="DU64" i="10"/>
  <c r="DU65" i="10"/>
  <c r="DU66" i="10"/>
  <c r="DU67" i="10"/>
  <c r="DU68" i="10"/>
  <c r="DU69" i="10"/>
  <c r="DU70" i="10"/>
  <c r="DU71" i="10"/>
  <c r="DU72" i="10"/>
  <c r="DU73" i="10"/>
  <c r="DU74" i="10"/>
  <c r="DU75" i="10"/>
  <c r="DU76" i="10"/>
  <c r="DU77" i="10"/>
  <c r="DU78" i="10"/>
  <c r="DU79" i="10"/>
  <c r="DU80" i="10"/>
  <c r="DU81" i="10"/>
  <c r="DU82" i="10"/>
  <c r="DU83" i="10"/>
  <c r="DU84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T49" i="10"/>
  <c r="DT50" i="10"/>
  <c r="DT51" i="10"/>
  <c r="DT52" i="10"/>
  <c r="DT53" i="10"/>
  <c r="DT54" i="10"/>
  <c r="DT55" i="10"/>
  <c r="DT56" i="10"/>
  <c r="DT57" i="10"/>
  <c r="DT58" i="10"/>
  <c r="DT59" i="10"/>
  <c r="DT60" i="10"/>
  <c r="DT61" i="10"/>
  <c r="DT62" i="10"/>
  <c r="DT63" i="10"/>
  <c r="DT64" i="10"/>
  <c r="DT65" i="10"/>
  <c r="DT66" i="10"/>
  <c r="DT67" i="10"/>
  <c r="DT68" i="10"/>
  <c r="DT69" i="10"/>
  <c r="DT70" i="10"/>
  <c r="DT71" i="10"/>
  <c r="DT72" i="10"/>
  <c r="DT73" i="10"/>
  <c r="DT74" i="10"/>
  <c r="DT75" i="10"/>
  <c r="DT76" i="10"/>
  <c r="DT77" i="10"/>
  <c r="DT78" i="10"/>
  <c r="DT79" i="10"/>
  <c r="DT80" i="10"/>
  <c r="DT81" i="10"/>
  <c r="DT82" i="10"/>
  <c r="DT83" i="10"/>
  <c r="DT84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P43" i="10" s="1"/>
  <c r="DS44" i="10"/>
  <c r="DS45" i="10"/>
  <c r="DS46" i="10"/>
  <c r="DS47" i="10"/>
  <c r="DS48" i="10"/>
  <c r="DS49" i="10"/>
  <c r="DS50" i="10"/>
  <c r="DS51" i="10"/>
  <c r="DS52" i="10"/>
  <c r="DS53" i="10"/>
  <c r="DS54" i="10"/>
  <c r="DS55" i="10"/>
  <c r="DS56" i="10"/>
  <c r="DS57" i="10"/>
  <c r="DS58" i="10"/>
  <c r="DS59" i="10"/>
  <c r="DS60" i="10"/>
  <c r="DS61" i="10"/>
  <c r="DS62" i="10"/>
  <c r="DS63" i="10"/>
  <c r="DS64" i="10"/>
  <c r="DS65" i="10"/>
  <c r="DS66" i="10"/>
  <c r="DS67" i="10"/>
  <c r="DS68" i="10"/>
  <c r="DS69" i="10"/>
  <c r="DS70" i="10"/>
  <c r="DS71" i="10"/>
  <c r="DS72" i="10"/>
  <c r="DS73" i="10"/>
  <c r="DS74" i="10"/>
  <c r="DS75" i="10"/>
  <c r="DS76" i="10"/>
  <c r="DS77" i="10"/>
  <c r="DS78" i="10"/>
  <c r="DS79" i="10"/>
  <c r="DS80" i="10"/>
  <c r="DS81" i="10"/>
  <c r="DS82" i="10"/>
  <c r="DS83" i="10"/>
  <c r="DS84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P30" i="10" s="1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R52" i="10"/>
  <c r="DR53" i="10"/>
  <c r="DR54" i="10"/>
  <c r="DR55" i="10"/>
  <c r="DR56" i="10"/>
  <c r="DR57" i="10"/>
  <c r="DR58" i="10"/>
  <c r="DR59" i="10"/>
  <c r="DR60" i="10"/>
  <c r="DR61" i="10"/>
  <c r="DR62" i="10"/>
  <c r="DR63" i="10"/>
  <c r="DR64" i="10"/>
  <c r="DR65" i="10"/>
  <c r="DR66" i="10"/>
  <c r="DR67" i="10"/>
  <c r="DR68" i="10"/>
  <c r="DR69" i="10"/>
  <c r="DR70" i="10"/>
  <c r="DR71" i="10"/>
  <c r="DR72" i="10"/>
  <c r="DR73" i="10"/>
  <c r="DR74" i="10"/>
  <c r="DR75" i="10"/>
  <c r="DR76" i="10"/>
  <c r="DR77" i="10"/>
  <c r="DR78" i="10"/>
  <c r="DR79" i="10"/>
  <c r="DP79" i="10" s="1"/>
  <c r="DR80" i="10"/>
  <c r="DR81" i="10"/>
  <c r="DR82" i="10"/>
  <c r="DR83" i="10"/>
  <c r="DR84" i="10"/>
  <c r="DQ8" i="10"/>
  <c r="DQ9" i="10"/>
  <c r="DQ10" i="10"/>
  <c r="DQ11" i="10"/>
  <c r="DQ12" i="10"/>
  <c r="DQ13" i="10"/>
  <c r="DQ14" i="10"/>
  <c r="DQ15" i="10"/>
  <c r="DQ16" i="10"/>
  <c r="DQ17" i="10"/>
  <c r="DP17" i="10" s="1"/>
  <c r="DQ18" i="10"/>
  <c r="DP18" i="10" s="1"/>
  <c r="DQ19" i="10"/>
  <c r="DQ20" i="10"/>
  <c r="DQ21" i="10"/>
  <c r="DQ22" i="10"/>
  <c r="DQ23" i="10"/>
  <c r="DQ24" i="10"/>
  <c r="DP24" i="10" s="1"/>
  <c r="DQ25" i="10"/>
  <c r="DQ26" i="10"/>
  <c r="DQ27" i="10"/>
  <c r="DQ28" i="10"/>
  <c r="DQ29" i="10"/>
  <c r="DQ30" i="10"/>
  <c r="DQ31" i="10"/>
  <c r="DP31" i="10" s="1"/>
  <c r="DQ32" i="10"/>
  <c r="DQ33" i="10"/>
  <c r="DQ34" i="10"/>
  <c r="DQ35" i="10"/>
  <c r="DQ36" i="10"/>
  <c r="DQ37" i="10"/>
  <c r="DQ38" i="10"/>
  <c r="DQ39" i="10"/>
  <c r="DQ40" i="10"/>
  <c r="DQ41" i="10"/>
  <c r="DQ42" i="10"/>
  <c r="DQ43" i="10"/>
  <c r="DQ44" i="10"/>
  <c r="DQ45" i="10"/>
  <c r="DQ46" i="10"/>
  <c r="DQ47" i="10"/>
  <c r="DQ48" i="10"/>
  <c r="DQ49" i="10"/>
  <c r="DP49" i="10" s="1"/>
  <c r="DQ50" i="10"/>
  <c r="DQ51" i="10"/>
  <c r="DQ52" i="10"/>
  <c r="DQ53" i="10"/>
  <c r="DQ54" i="10"/>
  <c r="DQ55" i="10"/>
  <c r="DQ56" i="10"/>
  <c r="DQ57" i="10"/>
  <c r="DQ58" i="10"/>
  <c r="DQ59" i="10"/>
  <c r="DQ60" i="10"/>
  <c r="DQ61" i="10"/>
  <c r="DQ62" i="10"/>
  <c r="DQ63" i="10"/>
  <c r="DQ64" i="10"/>
  <c r="DQ65" i="10"/>
  <c r="DP65" i="10" s="1"/>
  <c r="DQ66" i="10"/>
  <c r="DP66" i="10" s="1"/>
  <c r="DQ67" i="10"/>
  <c r="DQ68" i="10"/>
  <c r="DQ69" i="10"/>
  <c r="DQ70" i="10"/>
  <c r="DQ71" i="10"/>
  <c r="DQ72" i="10"/>
  <c r="DP72" i="10" s="1"/>
  <c r="DQ73" i="10"/>
  <c r="DQ74" i="10"/>
  <c r="DQ75" i="10"/>
  <c r="DQ76" i="10"/>
  <c r="DQ77" i="10"/>
  <c r="DQ78" i="10"/>
  <c r="DQ79" i="10"/>
  <c r="DQ80" i="10"/>
  <c r="DQ81" i="10"/>
  <c r="DQ82" i="10"/>
  <c r="DQ83" i="10"/>
  <c r="DQ84" i="10"/>
  <c r="DP78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Y54" i="10"/>
  <c r="CY55" i="10"/>
  <c r="CY56" i="10"/>
  <c r="CY57" i="10"/>
  <c r="CY58" i="10"/>
  <c r="CY59" i="10"/>
  <c r="CY60" i="10"/>
  <c r="CY61" i="10"/>
  <c r="CY62" i="10"/>
  <c r="CY63" i="10"/>
  <c r="CY64" i="10"/>
  <c r="CY65" i="10"/>
  <c r="CY66" i="10"/>
  <c r="CY67" i="10"/>
  <c r="CY68" i="10"/>
  <c r="CY69" i="10"/>
  <c r="CY70" i="10"/>
  <c r="CY71" i="10"/>
  <c r="CY72" i="10"/>
  <c r="CY73" i="10"/>
  <c r="CY74" i="10"/>
  <c r="CY75" i="10"/>
  <c r="CY76" i="10"/>
  <c r="CY77" i="10"/>
  <c r="CY78" i="10"/>
  <c r="CY79" i="10"/>
  <c r="CY80" i="10"/>
  <c r="CY81" i="10"/>
  <c r="CY82" i="10"/>
  <c r="CY83" i="10"/>
  <c r="CY84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X52" i="10"/>
  <c r="CX53" i="10"/>
  <c r="CX54" i="10"/>
  <c r="CX55" i="10"/>
  <c r="CX56" i="10"/>
  <c r="CX57" i="10"/>
  <c r="CX58" i="10"/>
  <c r="CX59" i="10"/>
  <c r="CX60" i="10"/>
  <c r="CX61" i="10"/>
  <c r="CX62" i="10"/>
  <c r="CX63" i="10"/>
  <c r="CX64" i="10"/>
  <c r="CX65" i="10"/>
  <c r="CX66" i="10"/>
  <c r="CX67" i="10"/>
  <c r="CX68" i="10"/>
  <c r="CX69" i="10"/>
  <c r="CX70" i="10"/>
  <c r="CX71" i="10"/>
  <c r="CX72" i="10"/>
  <c r="CX73" i="10"/>
  <c r="CX74" i="10"/>
  <c r="CX75" i="10"/>
  <c r="CX76" i="10"/>
  <c r="CX77" i="10"/>
  <c r="CX78" i="10"/>
  <c r="CX79" i="10"/>
  <c r="CX80" i="10"/>
  <c r="CX81" i="10"/>
  <c r="CX82" i="10"/>
  <c r="CX83" i="10"/>
  <c r="CX84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W62" i="10"/>
  <c r="CW63" i="10"/>
  <c r="CW64" i="10"/>
  <c r="CW65" i="10"/>
  <c r="CW66" i="10"/>
  <c r="CW67" i="10"/>
  <c r="CW68" i="10"/>
  <c r="CW69" i="10"/>
  <c r="CW70" i="10"/>
  <c r="CW71" i="10"/>
  <c r="CW72" i="10"/>
  <c r="CW73" i="10"/>
  <c r="CW74" i="10"/>
  <c r="CW75" i="10"/>
  <c r="CW76" i="10"/>
  <c r="CW77" i="10"/>
  <c r="CW78" i="10"/>
  <c r="CW79" i="10"/>
  <c r="CW80" i="10"/>
  <c r="CW81" i="10"/>
  <c r="CW82" i="10"/>
  <c r="CW83" i="10"/>
  <c r="CW84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V50" i="10"/>
  <c r="CV51" i="10"/>
  <c r="CV52" i="10"/>
  <c r="CV53" i="10"/>
  <c r="CV54" i="10"/>
  <c r="CV55" i="10"/>
  <c r="CV56" i="10"/>
  <c r="CV57" i="10"/>
  <c r="CV58" i="10"/>
  <c r="CV59" i="10"/>
  <c r="CV60" i="10"/>
  <c r="CV61" i="10"/>
  <c r="CV62" i="10"/>
  <c r="CV63" i="10"/>
  <c r="CV64" i="10"/>
  <c r="CV65" i="10"/>
  <c r="CV66" i="10"/>
  <c r="CV67" i="10"/>
  <c r="CV68" i="10"/>
  <c r="CV69" i="10"/>
  <c r="CV70" i="10"/>
  <c r="CV71" i="10"/>
  <c r="CV72" i="10"/>
  <c r="CV73" i="10"/>
  <c r="CV74" i="10"/>
  <c r="CV75" i="10"/>
  <c r="CV76" i="10"/>
  <c r="CV77" i="10"/>
  <c r="CV78" i="10"/>
  <c r="CV79" i="10"/>
  <c r="CV80" i="10"/>
  <c r="CV81" i="10"/>
  <c r="CV82" i="10"/>
  <c r="CV83" i="10"/>
  <c r="CV84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R20" i="10" s="1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R59" i="10" s="1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T49" i="10"/>
  <c r="CT50" i="10"/>
  <c r="CT51" i="10"/>
  <c r="CT52" i="10"/>
  <c r="CT53" i="10"/>
  <c r="CR53" i="10" s="1"/>
  <c r="CT54" i="10"/>
  <c r="CT55" i="10"/>
  <c r="CT56" i="10"/>
  <c r="CT57" i="10"/>
  <c r="CT58" i="10"/>
  <c r="CT59" i="10"/>
  <c r="CT60" i="10"/>
  <c r="CT61" i="10"/>
  <c r="CT62" i="10"/>
  <c r="CR62" i="10" s="1"/>
  <c r="CT63" i="10"/>
  <c r="CT64" i="10"/>
  <c r="CT65" i="10"/>
  <c r="CT66" i="10"/>
  <c r="CT67" i="10"/>
  <c r="CT68" i="10"/>
  <c r="CT69" i="10"/>
  <c r="CT70" i="10"/>
  <c r="CT71" i="10"/>
  <c r="CT72" i="10"/>
  <c r="CT73" i="10"/>
  <c r="CT74" i="10"/>
  <c r="CT75" i="10"/>
  <c r="CT76" i="10"/>
  <c r="CT77" i="10"/>
  <c r="CR77" i="10" s="1"/>
  <c r="CT78" i="10"/>
  <c r="CT79" i="10"/>
  <c r="CT80" i="10"/>
  <c r="CT81" i="10"/>
  <c r="CT82" i="10"/>
  <c r="CT83" i="10"/>
  <c r="CT84" i="10"/>
  <c r="CS8" i="10"/>
  <c r="CR8" i="10" s="1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R25" i="10" s="1"/>
  <c r="CS26" i="10"/>
  <c r="CS27" i="10"/>
  <c r="CR27" i="10" s="1"/>
  <c r="CS28" i="10"/>
  <c r="CS29" i="10"/>
  <c r="CS30" i="10"/>
  <c r="CS31" i="10"/>
  <c r="CS32" i="10"/>
  <c r="CS33" i="10"/>
  <c r="CR33" i="10" s="1"/>
  <c r="CS34" i="10"/>
  <c r="CR34" i="10" s="1"/>
  <c r="CS35" i="10"/>
  <c r="CS36" i="10"/>
  <c r="CS37" i="10"/>
  <c r="CS38" i="10"/>
  <c r="CS39" i="10"/>
  <c r="CS40" i="10"/>
  <c r="CS41" i="10"/>
  <c r="CS42" i="10"/>
  <c r="CS43" i="10"/>
  <c r="CS44" i="10"/>
  <c r="CS45" i="10"/>
  <c r="CS46" i="10"/>
  <c r="CS47" i="10"/>
  <c r="CS48" i="10"/>
  <c r="CS49" i="10"/>
  <c r="CR49" i="10" s="1"/>
  <c r="CS50" i="10"/>
  <c r="CR50" i="10" s="1"/>
  <c r="CS51" i="10"/>
  <c r="CS52" i="10"/>
  <c r="CS53" i="10"/>
  <c r="CS54" i="10"/>
  <c r="CS55" i="10"/>
  <c r="CS56" i="10"/>
  <c r="CR56" i="10" s="1"/>
  <c r="CS57" i="10"/>
  <c r="CS58" i="10"/>
  <c r="CS59" i="10"/>
  <c r="CS60" i="10"/>
  <c r="CS61" i="10"/>
  <c r="CS62" i="10"/>
  <c r="CS63" i="10"/>
  <c r="CR63" i="10" s="1"/>
  <c r="CS64" i="10"/>
  <c r="CS65" i="10"/>
  <c r="CS66" i="10"/>
  <c r="CS67" i="10"/>
  <c r="CS68" i="10"/>
  <c r="CS69" i="10"/>
  <c r="CS70" i="10"/>
  <c r="CS71" i="10"/>
  <c r="CS72" i="10"/>
  <c r="CS73" i="10"/>
  <c r="CS74" i="10"/>
  <c r="CS75" i="10"/>
  <c r="CS76" i="10"/>
  <c r="CS77" i="10"/>
  <c r="CS78" i="10"/>
  <c r="CS79" i="10"/>
  <c r="CS80" i="10"/>
  <c r="CS81" i="10"/>
  <c r="CR81" i="10" s="1"/>
  <c r="CS82" i="10"/>
  <c r="CR82" i="10" s="1"/>
  <c r="CS83" i="10"/>
  <c r="CS84" i="10"/>
  <c r="CR32" i="10"/>
  <c r="CR46" i="10"/>
  <c r="CR61" i="10"/>
  <c r="BT8" i="10"/>
  <c r="BT9" i="10"/>
  <c r="BT10" i="10"/>
  <c r="BT11" i="10"/>
  <c r="BT12" i="10"/>
  <c r="BT13" i="10"/>
  <c r="BK13" i="10" s="1"/>
  <c r="BT14" i="10"/>
  <c r="BT15" i="10"/>
  <c r="BT16" i="10"/>
  <c r="BT17" i="10"/>
  <c r="BK17" i="10" s="1"/>
  <c r="I17" i="1" s="1"/>
  <c r="BT18" i="10"/>
  <c r="BT19" i="10"/>
  <c r="BT20" i="10"/>
  <c r="BT21" i="10"/>
  <c r="BK21" i="10" s="1"/>
  <c r="BT22" i="10"/>
  <c r="BT23" i="10"/>
  <c r="BT24" i="10"/>
  <c r="BT25" i="10"/>
  <c r="BK25" i="10" s="1"/>
  <c r="I25" i="1" s="1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K39" i="10" s="1"/>
  <c r="I39" i="1" s="1"/>
  <c r="BT40" i="10"/>
  <c r="BT41" i="10"/>
  <c r="BT42" i="10"/>
  <c r="BT43" i="10"/>
  <c r="BT44" i="10"/>
  <c r="BT45" i="10"/>
  <c r="BK45" i="10" s="1"/>
  <c r="BT46" i="10"/>
  <c r="BT47" i="10"/>
  <c r="BK47" i="10" s="1"/>
  <c r="BT48" i="10"/>
  <c r="BT49" i="10"/>
  <c r="BT50" i="10"/>
  <c r="BT51" i="10"/>
  <c r="BT52" i="10"/>
  <c r="BT53" i="10"/>
  <c r="BT54" i="10"/>
  <c r="BT55" i="10"/>
  <c r="BT56" i="10"/>
  <c r="BT57" i="10"/>
  <c r="BT58" i="10"/>
  <c r="BT59" i="10"/>
  <c r="BT60" i="10"/>
  <c r="BT61" i="10"/>
  <c r="BK61" i="10" s="1"/>
  <c r="BT62" i="10"/>
  <c r="BT63" i="10"/>
  <c r="BK63" i="10" s="1"/>
  <c r="I63" i="1" s="1"/>
  <c r="BT64" i="10"/>
  <c r="BT65" i="10"/>
  <c r="BK65" i="10" s="1"/>
  <c r="I65" i="1" s="1"/>
  <c r="BT66" i="10"/>
  <c r="BT67" i="10"/>
  <c r="BT68" i="10"/>
  <c r="BT69" i="10"/>
  <c r="BK69" i="10" s="1"/>
  <c r="BT70" i="10"/>
  <c r="BT71" i="10"/>
  <c r="BT72" i="10"/>
  <c r="BT73" i="10"/>
  <c r="BT74" i="10"/>
  <c r="BT75" i="10"/>
  <c r="BT76" i="10"/>
  <c r="BT77" i="10"/>
  <c r="BT78" i="10"/>
  <c r="BT79" i="10"/>
  <c r="BK79" i="10" s="1"/>
  <c r="I79" i="1" s="1"/>
  <c r="BT80" i="10"/>
  <c r="BT81" i="10"/>
  <c r="BT82" i="10"/>
  <c r="BT83" i="10"/>
  <c r="BT84" i="10"/>
  <c r="BL8" i="10"/>
  <c r="BL9" i="10"/>
  <c r="BL10" i="10"/>
  <c r="BK10" i="10" s="1"/>
  <c r="BL11" i="10"/>
  <c r="BK11" i="10" s="1"/>
  <c r="BL12" i="10"/>
  <c r="BK12" i="10" s="1"/>
  <c r="BL13" i="10"/>
  <c r="BL14" i="10"/>
  <c r="BL15" i="10"/>
  <c r="BL16" i="10"/>
  <c r="BL17" i="10"/>
  <c r="BL18" i="10"/>
  <c r="BK18" i="10" s="1"/>
  <c r="BL19" i="10"/>
  <c r="BK19" i="10" s="1"/>
  <c r="I19" i="1" s="1"/>
  <c r="BL20" i="10"/>
  <c r="BK20" i="10" s="1"/>
  <c r="BL21" i="10"/>
  <c r="BL22" i="10"/>
  <c r="BL23" i="10"/>
  <c r="BK23" i="10" s="1"/>
  <c r="BL24" i="10"/>
  <c r="BL25" i="10"/>
  <c r="BL26" i="10"/>
  <c r="BL27" i="10"/>
  <c r="BL28" i="10"/>
  <c r="BK28" i="10" s="1"/>
  <c r="BL29" i="10"/>
  <c r="BL30" i="10"/>
  <c r="BL31" i="10"/>
  <c r="BL32" i="10"/>
  <c r="BL33" i="10"/>
  <c r="BL34" i="10"/>
  <c r="BK34" i="10" s="1"/>
  <c r="BL35" i="10"/>
  <c r="BK35" i="10" s="1"/>
  <c r="BL36" i="10"/>
  <c r="BK36" i="10" s="1"/>
  <c r="BL37" i="10"/>
  <c r="BL38" i="10"/>
  <c r="BL39" i="10"/>
  <c r="BL40" i="10"/>
  <c r="BL41" i="10"/>
  <c r="BK41" i="10" s="1"/>
  <c r="I41" i="1" s="1"/>
  <c r="BL42" i="10"/>
  <c r="BK42" i="10" s="1"/>
  <c r="BL43" i="10"/>
  <c r="BL44" i="10"/>
  <c r="BK44" i="10" s="1"/>
  <c r="BL45" i="10"/>
  <c r="BL46" i="10"/>
  <c r="BL47" i="10"/>
  <c r="BL48" i="10"/>
  <c r="BL49" i="10"/>
  <c r="BL50" i="10"/>
  <c r="BL51" i="10"/>
  <c r="BK51" i="10" s="1"/>
  <c r="I51" i="1" s="1"/>
  <c r="BL52" i="10"/>
  <c r="BK52" i="10" s="1"/>
  <c r="BL53" i="10"/>
  <c r="BL54" i="10"/>
  <c r="BL55" i="10"/>
  <c r="BL56" i="10"/>
  <c r="BL57" i="10"/>
  <c r="BL58" i="10"/>
  <c r="BK58" i="10" s="1"/>
  <c r="BL59" i="10"/>
  <c r="BK59" i="10" s="1"/>
  <c r="BL60" i="10"/>
  <c r="BK60" i="10" s="1"/>
  <c r="BL61" i="10"/>
  <c r="BL62" i="10"/>
  <c r="BL63" i="10"/>
  <c r="BL64" i="10"/>
  <c r="BL65" i="10"/>
  <c r="BL66" i="10"/>
  <c r="BK66" i="10" s="1"/>
  <c r="BL67" i="10"/>
  <c r="BK67" i="10" s="1"/>
  <c r="I67" i="1" s="1"/>
  <c r="BL68" i="10"/>
  <c r="BK68" i="10" s="1"/>
  <c r="BL69" i="10"/>
  <c r="BL70" i="10"/>
  <c r="BL71" i="10"/>
  <c r="BK71" i="10" s="1"/>
  <c r="BL72" i="10"/>
  <c r="BL73" i="10"/>
  <c r="BL74" i="10"/>
  <c r="BL75" i="10"/>
  <c r="BL76" i="10"/>
  <c r="BK76" i="10" s="1"/>
  <c r="BL77" i="10"/>
  <c r="BL78" i="10"/>
  <c r="BL79" i="10"/>
  <c r="BL80" i="10"/>
  <c r="BL81" i="10"/>
  <c r="BL82" i="10"/>
  <c r="BK82" i="10" s="1"/>
  <c r="BL83" i="10"/>
  <c r="BK83" i="10" s="1"/>
  <c r="BL84" i="10"/>
  <c r="BK84" i="10" s="1"/>
  <c r="BK14" i="10"/>
  <c r="BK15" i="10"/>
  <c r="BK26" i="10"/>
  <c r="BK27" i="10"/>
  <c r="BK29" i="10"/>
  <c r="BK31" i="10"/>
  <c r="BK37" i="10"/>
  <c r="BK38" i="10"/>
  <c r="I38" i="1" s="1"/>
  <c r="BK43" i="10"/>
  <c r="BK49" i="10"/>
  <c r="BK50" i="10"/>
  <c r="BK53" i="10"/>
  <c r="BK55" i="10"/>
  <c r="BK62" i="10"/>
  <c r="BK73" i="10"/>
  <c r="BK74" i="10"/>
  <c r="BK75" i="10"/>
  <c r="BK77" i="10"/>
  <c r="I77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BG14" i="10"/>
  <c r="DO14" i="10" s="1"/>
  <c r="BG15" i="10"/>
  <c r="DO15" i="10" s="1"/>
  <c r="BG16" i="10"/>
  <c r="DO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BG23" i="10"/>
  <c r="DO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BG30" i="10"/>
  <c r="DO30" i="10" s="1"/>
  <c r="BG31" i="10"/>
  <c r="DO31" i="10" s="1"/>
  <c r="BG32" i="10"/>
  <c r="DO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DG36" i="10" s="1"/>
  <c r="BG37" i="10"/>
  <c r="DO37" i="10" s="1"/>
  <c r="BG38" i="10"/>
  <c r="DO38" i="10" s="1"/>
  <c r="BG39" i="10"/>
  <c r="DO39" i="10" s="1"/>
  <c r="BG40" i="10"/>
  <c r="DO40" i="10" s="1"/>
  <c r="DG40" i="10" s="1"/>
  <c r="BG41" i="10"/>
  <c r="DO41" i="10" s="1"/>
  <c r="DG41" i="10" s="1"/>
  <c r="BG42" i="10"/>
  <c r="DO42" i="10" s="1"/>
  <c r="DG42" i="10" s="1"/>
  <c r="BG43" i="10"/>
  <c r="DO43" i="10" s="1"/>
  <c r="DG43" i="10" s="1"/>
  <c r="BG44" i="10"/>
  <c r="DO44" i="10" s="1"/>
  <c r="DG44" i="10" s="1"/>
  <c r="BG45" i="10"/>
  <c r="DO45" i="10" s="1"/>
  <c r="BG46" i="10"/>
  <c r="DO46" i="10" s="1"/>
  <c r="BG47" i="10"/>
  <c r="DO47" i="10" s="1"/>
  <c r="BG48" i="10"/>
  <c r="DO48" i="10" s="1"/>
  <c r="BG49" i="10"/>
  <c r="DO49" i="10" s="1"/>
  <c r="DG49" i="10" s="1"/>
  <c r="BG50" i="10"/>
  <c r="DO50" i="10" s="1"/>
  <c r="DG50" i="10" s="1"/>
  <c r="BG51" i="10"/>
  <c r="DO51" i="10" s="1"/>
  <c r="DG51" i="10" s="1"/>
  <c r="BG52" i="10"/>
  <c r="DO52" i="10" s="1"/>
  <c r="DG52" i="10" s="1"/>
  <c r="BG53" i="10"/>
  <c r="DO53" i="10" s="1"/>
  <c r="BG54" i="10"/>
  <c r="DO54" i="10" s="1"/>
  <c r="BG55" i="10"/>
  <c r="DO55" i="10" s="1"/>
  <c r="BG56" i="10"/>
  <c r="DO56" i="10" s="1"/>
  <c r="DG56" i="10" s="1"/>
  <c r="BG57" i="10"/>
  <c r="DO57" i="10" s="1"/>
  <c r="DG57" i="10" s="1"/>
  <c r="BG58" i="10"/>
  <c r="DO58" i="10" s="1"/>
  <c r="DG58" i="10" s="1"/>
  <c r="BG59" i="10"/>
  <c r="DO59" i="10" s="1"/>
  <c r="DG59" i="10" s="1"/>
  <c r="BG60" i="10"/>
  <c r="DO60" i="10" s="1"/>
  <c r="DG60" i="10" s="1"/>
  <c r="BG61" i="10"/>
  <c r="DO61" i="10" s="1"/>
  <c r="BG62" i="10"/>
  <c r="DO62" i="10" s="1"/>
  <c r="BG63" i="10"/>
  <c r="DO63" i="10" s="1"/>
  <c r="BG64" i="10"/>
  <c r="DO64" i="10" s="1"/>
  <c r="BG65" i="10"/>
  <c r="DO65" i="10" s="1"/>
  <c r="DG65" i="10" s="1"/>
  <c r="BG66" i="10"/>
  <c r="DO66" i="10" s="1"/>
  <c r="DG66" i="10" s="1"/>
  <c r="BG67" i="10"/>
  <c r="DO67" i="10" s="1"/>
  <c r="DG67" i="10" s="1"/>
  <c r="BG68" i="10"/>
  <c r="DO68" i="10" s="1"/>
  <c r="DG68" i="10" s="1"/>
  <c r="BG69" i="10"/>
  <c r="DO69" i="10" s="1"/>
  <c r="BG70" i="10"/>
  <c r="DO70" i="10" s="1"/>
  <c r="BG71" i="10"/>
  <c r="DO71" i="10" s="1"/>
  <c r="BG72" i="10"/>
  <c r="DO72" i="10" s="1"/>
  <c r="DG72" i="10" s="1"/>
  <c r="BG73" i="10"/>
  <c r="DO73" i="10" s="1"/>
  <c r="DG73" i="10" s="1"/>
  <c r="BG74" i="10"/>
  <c r="DO74" i="10" s="1"/>
  <c r="DG74" i="10" s="1"/>
  <c r="BG75" i="10"/>
  <c r="DO75" i="10" s="1"/>
  <c r="DG75" i="10" s="1"/>
  <c r="BG76" i="10"/>
  <c r="DO76" i="10" s="1"/>
  <c r="DG76" i="10" s="1"/>
  <c r="BG77" i="10"/>
  <c r="DO77" i="10" s="1"/>
  <c r="BG78" i="10"/>
  <c r="DO78" i="10" s="1"/>
  <c r="BG79" i="10"/>
  <c r="DO79" i="10" s="1"/>
  <c r="BG80" i="10"/>
  <c r="DO80" i="10" s="1"/>
  <c r="BG81" i="10"/>
  <c r="DO81" i="10" s="1"/>
  <c r="DG81" i="10" s="1"/>
  <c r="BG82" i="10"/>
  <c r="DO82" i="10" s="1"/>
  <c r="DG82" i="10" s="1"/>
  <c r="BG83" i="10"/>
  <c r="DO83" i="10" s="1"/>
  <c r="DG83" i="10" s="1"/>
  <c r="BG84" i="10"/>
  <c r="DO84" i="10" s="1"/>
  <c r="DG84" i="10" s="1"/>
  <c r="BC8" i="10"/>
  <c r="DN8" i="10" s="1"/>
  <c r="BC9" i="10"/>
  <c r="DN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BC18" i="10"/>
  <c r="DN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DF23" i="10" s="1"/>
  <c r="BC24" i="10"/>
  <c r="DN24" i="10" s="1"/>
  <c r="BC25" i="10"/>
  <c r="DN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DF30" i="10" s="1"/>
  <c r="BC31" i="10"/>
  <c r="DN31" i="10" s="1"/>
  <c r="DF31" i="10" s="1"/>
  <c r="BC32" i="10"/>
  <c r="DN32" i="10" s="1"/>
  <c r="BC33" i="10"/>
  <c r="DN33" i="10" s="1"/>
  <c r="BC34" i="10"/>
  <c r="DN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DF39" i="10" s="1"/>
  <c r="BC40" i="10"/>
  <c r="DN40" i="10" s="1"/>
  <c r="BC41" i="10"/>
  <c r="DN41" i="10" s="1"/>
  <c r="BC42" i="10"/>
  <c r="DN42" i="10" s="1"/>
  <c r="BC43" i="10"/>
  <c r="DN43" i="10" s="1"/>
  <c r="DF43" i="10" s="1"/>
  <c r="BC44" i="10"/>
  <c r="DN44" i="10" s="1"/>
  <c r="DF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BC49" i="10"/>
  <c r="DN49" i="10" s="1"/>
  <c r="BC50" i="10"/>
  <c r="DN50" i="10" s="1"/>
  <c r="BC51" i="10"/>
  <c r="DN51" i="10" s="1"/>
  <c r="BC52" i="10"/>
  <c r="DN52" i="10" s="1"/>
  <c r="DF52" i="10" s="1"/>
  <c r="BC53" i="10"/>
  <c r="DN53" i="10" s="1"/>
  <c r="DF53" i="10" s="1"/>
  <c r="BC54" i="10"/>
  <c r="DN54" i="10" s="1"/>
  <c r="DF54" i="10" s="1"/>
  <c r="BC55" i="10"/>
  <c r="DN55" i="10" s="1"/>
  <c r="DF55" i="10" s="1"/>
  <c r="BC56" i="10"/>
  <c r="DN56" i="10" s="1"/>
  <c r="BC57" i="10"/>
  <c r="DN57" i="10" s="1"/>
  <c r="BC58" i="10"/>
  <c r="DN58" i="10" s="1"/>
  <c r="BC59" i="10"/>
  <c r="DN59" i="10" s="1"/>
  <c r="DF59" i="10" s="1"/>
  <c r="BC60" i="10"/>
  <c r="DN60" i="10" s="1"/>
  <c r="DF60" i="10" s="1"/>
  <c r="BC61" i="10"/>
  <c r="DN61" i="10" s="1"/>
  <c r="DF61" i="10" s="1"/>
  <c r="BC62" i="10"/>
  <c r="DN62" i="10" s="1"/>
  <c r="DF62" i="10" s="1"/>
  <c r="BC63" i="10"/>
  <c r="DN63" i="10" s="1"/>
  <c r="DF63" i="10" s="1"/>
  <c r="BC64" i="10"/>
  <c r="DN64" i="10" s="1"/>
  <c r="BC65" i="10"/>
  <c r="DN65" i="10" s="1"/>
  <c r="BC66" i="10"/>
  <c r="DN66" i="10" s="1"/>
  <c r="BC67" i="10"/>
  <c r="DN67" i="10" s="1"/>
  <c r="BC68" i="10"/>
  <c r="DN68" i="10" s="1"/>
  <c r="DF68" i="10" s="1"/>
  <c r="BC69" i="10"/>
  <c r="DN69" i="10" s="1"/>
  <c r="DF69" i="10" s="1"/>
  <c r="BC70" i="10"/>
  <c r="DN70" i="10" s="1"/>
  <c r="DF70" i="10" s="1"/>
  <c r="BC71" i="10"/>
  <c r="DN71" i="10" s="1"/>
  <c r="DF71" i="10" s="1"/>
  <c r="BC72" i="10"/>
  <c r="DN72" i="10" s="1"/>
  <c r="BC73" i="10"/>
  <c r="DN73" i="10" s="1"/>
  <c r="BC74" i="10"/>
  <c r="DN74" i="10" s="1"/>
  <c r="BC75" i="10"/>
  <c r="DN75" i="10" s="1"/>
  <c r="DF75" i="10" s="1"/>
  <c r="BC76" i="10"/>
  <c r="DN76" i="10" s="1"/>
  <c r="DF76" i="10" s="1"/>
  <c r="BC77" i="10"/>
  <c r="DN77" i="10" s="1"/>
  <c r="DF77" i="10" s="1"/>
  <c r="BC78" i="10"/>
  <c r="DN78" i="10" s="1"/>
  <c r="DF78" i="10" s="1"/>
  <c r="BC79" i="10"/>
  <c r="DN79" i="10" s="1"/>
  <c r="DF79" i="10" s="1"/>
  <c r="BC80" i="10"/>
  <c r="DN80" i="10" s="1"/>
  <c r="BC81" i="10"/>
  <c r="DN81" i="10" s="1"/>
  <c r="BC82" i="10"/>
  <c r="DN82" i="10" s="1"/>
  <c r="BC83" i="10"/>
  <c r="DN83" i="10" s="1"/>
  <c r="BC84" i="10"/>
  <c r="DN84" i="10" s="1"/>
  <c r="DF84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AY12" i="10"/>
  <c r="DM12" i="10" s="1"/>
  <c r="AY13" i="10"/>
  <c r="DM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AY20" i="10"/>
  <c r="DM20" i="10" s="1"/>
  <c r="AY21" i="10"/>
  <c r="DM21" i="10" s="1"/>
  <c r="AY22" i="10"/>
  <c r="DM22" i="10" s="1"/>
  <c r="AY23" i="10"/>
  <c r="DM23" i="10" s="1"/>
  <c r="DE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AY28" i="10"/>
  <c r="DM28" i="10" s="1"/>
  <c r="AY29" i="10"/>
  <c r="DM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AY36" i="10"/>
  <c r="DM36" i="10" s="1"/>
  <c r="AY37" i="10"/>
  <c r="DM37" i="10" s="1"/>
  <c r="AY38" i="10"/>
  <c r="DM38" i="10" s="1"/>
  <c r="AY39" i="10"/>
  <c r="DM39" i="10" s="1"/>
  <c r="DE39" i="10" s="1"/>
  <c r="AY40" i="10"/>
  <c r="DM40" i="10" s="1"/>
  <c r="DE40" i="10" s="1"/>
  <c r="AY41" i="10"/>
  <c r="DM41" i="10" s="1"/>
  <c r="DE41" i="10" s="1"/>
  <c r="AY42" i="10"/>
  <c r="DM42" i="10" s="1"/>
  <c r="DE42" i="10" s="1"/>
  <c r="AY43" i="10"/>
  <c r="DM43" i="10" s="1"/>
  <c r="AY44" i="10"/>
  <c r="DM44" i="10" s="1"/>
  <c r="AY45" i="10"/>
  <c r="DM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DE49" i="10" s="1"/>
  <c r="AY50" i="10"/>
  <c r="DM50" i="10" s="1"/>
  <c r="DE50" i="10" s="1"/>
  <c r="AY51" i="10"/>
  <c r="DM51" i="10" s="1"/>
  <c r="AY52" i="10"/>
  <c r="DM52" i="10" s="1"/>
  <c r="AY53" i="10"/>
  <c r="DM53" i="10" s="1"/>
  <c r="AY54" i="10"/>
  <c r="DM54" i="10" s="1"/>
  <c r="AY55" i="10"/>
  <c r="DM55" i="10" s="1"/>
  <c r="DE55" i="10" s="1"/>
  <c r="AY56" i="10"/>
  <c r="DM56" i="10" s="1"/>
  <c r="DE56" i="10" s="1"/>
  <c r="AY57" i="10"/>
  <c r="DM57" i="10" s="1"/>
  <c r="DE57" i="10" s="1"/>
  <c r="AY58" i="10"/>
  <c r="DM58" i="10" s="1"/>
  <c r="DE58" i="10" s="1"/>
  <c r="AY59" i="10"/>
  <c r="DM59" i="10" s="1"/>
  <c r="AY60" i="10"/>
  <c r="DM60" i="10" s="1"/>
  <c r="AY61" i="10"/>
  <c r="DM61" i="10" s="1"/>
  <c r="AY62" i="10"/>
  <c r="DM62" i="10" s="1"/>
  <c r="DE62" i="10" s="1"/>
  <c r="AY63" i="10"/>
  <c r="DM63" i="10" s="1"/>
  <c r="DE63" i="10" s="1"/>
  <c r="AY64" i="10"/>
  <c r="DM64" i="10" s="1"/>
  <c r="DE64" i="10" s="1"/>
  <c r="AY65" i="10"/>
  <c r="DM65" i="10" s="1"/>
  <c r="DE65" i="10" s="1"/>
  <c r="AY66" i="10"/>
  <c r="DM66" i="10" s="1"/>
  <c r="DE66" i="10" s="1"/>
  <c r="AY67" i="10"/>
  <c r="DM67" i="10" s="1"/>
  <c r="AY68" i="10"/>
  <c r="DM68" i="10" s="1"/>
  <c r="AY69" i="10"/>
  <c r="DM69" i="10" s="1"/>
  <c r="AY70" i="10"/>
  <c r="DM70" i="10" s="1"/>
  <c r="AY71" i="10"/>
  <c r="DM71" i="10" s="1"/>
  <c r="DE71" i="10" s="1"/>
  <c r="AY72" i="10"/>
  <c r="DM72" i="10" s="1"/>
  <c r="DE72" i="10" s="1"/>
  <c r="AY73" i="10"/>
  <c r="DM73" i="10" s="1"/>
  <c r="DE73" i="10" s="1"/>
  <c r="AY74" i="10"/>
  <c r="DM74" i="10" s="1"/>
  <c r="DE74" i="10" s="1"/>
  <c r="AY75" i="10"/>
  <c r="DM75" i="10" s="1"/>
  <c r="AY76" i="10"/>
  <c r="DM76" i="10" s="1"/>
  <c r="AY77" i="10"/>
  <c r="DM77" i="10" s="1"/>
  <c r="AY78" i="10"/>
  <c r="DM78" i="10" s="1"/>
  <c r="DE78" i="10" s="1"/>
  <c r="AY79" i="10"/>
  <c r="DM79" i="10" s="1"/>
  <c r="DE79" i="10" s="1"/>
  <c r="AY80" i="10"/>
  <c r="DM80" i="10" s="1"/>
  <c r="DE80" i="10" s="1"/>
  <c r="AY81" i="10"/>
  <c r="DM81" i="10" s="1"/>
  <c r="DE81" i="10" s="1"/>
  <c r="AY82" i="10"/>
  <c r="DM82" i="10" s="1"/>
  <c r="DE82" i="10" s="1"/>
  <c r="AY83" i="10"/>
  <c r="DM83" i="10" s="1"/>
  <c r="AY84" i="10"/>
  <c r="DM84" i="10" s="1"/>
  <c r="AU8" i="10"/>
  <c r="DL8" i="10" s="1"/>
  <c r="AU9" i="10"/>
  <c r="DL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AU15" i="10"/>
  <c r="DL15" i="10" s="1"/>
  <c r="AU16" i="10"/>
  <c r="DL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AU23" i="10"/>
  <c r="DL23" i="10" s="1"/>
  <c r="AU24" i="10"/>
  <c r="DL24" i="10" s="1"/>
  <c r="AU25" i="10"/>
  <c r="DL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AU31" i="10"/>
  <c r="DL31" i="10" s="1"/>
  <c r="AU32" i="10"/>
  <c r="DL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AU40" i="10"/>
  <c r="DL40" i="10" s="1"/>
  <c r="AU41" i="10"/>
  <c r="DL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DD45" i="10" s="1"/>
  <c r="AU46" i="10"/>
  <c r="DL46" i="10" s="1"/>
  <c r="AU47" i="10"/>
  <c r="DL47" i="10" s="1"/>
  <c r="AU48" i="10"/>
  <c r="DL48" i="10" s="1"/>
  <c r="AU49" i="10"/>
  <c r="DL49" i="10" s="1"/>
  <c r="DD49" i="10" s="1"/>
  <c r="AU50" i="10"/>
  <c r="DL50" i="10" s="1"/>
  <c r="DD50" i="10" s="1"/>
  <c r="AU51" i="10"/>
  <c r="DL51" i="10" s="1"/>
  <c r="DD51" i="10" s="1"/>
  <c r="AU52" i="10"/>
  <c r="DL52" i="10" s="1"/>
  <c r="DD52" i="10" s="1"/>
  <c r="AU53" i="10"/>
  <c r="DL53" i="10" s="1"/>
  <c r="DD53" i="10" s="1"/>
  <c r="AU54" i="10"/>
  <c r="DL54" i="10" s="1"/>
  <c r="AU55" i="10"/>
  <c r="DL55" i="10" s="1"/>
  <c r="AU56" i="10"/>
  <c r="DL56" i="10" s="1"/>
  <c r="AU57" i="10"/>
  <c r="DL57" i="10" s="1"/>
  <c r="AU58" i="10"/>
  <c r="DL58" i="10" s="1"/>
  <c r="DD58" i="10" s="1"/>
  <c r="AU59" i="10"/>
  <c r="DL59" i="10" s="1"/>
  <c r="DD59" i="10" s="1"/>
  <c r="AU60" i="10"/>
  <c r="DL60" i="10" s="1"/>
  <c r="DD60" i="10" s="1"/>
  <c r="AU61" i="10"/>
  <c r="DL61" i="10" s="1"/>
  <c r="DD61" i="10" s="1"/>
  <c r="AU62" i="10"/>
  <c r="DL62" i="10" s="1"/>
  <c r="AU63" i="10"/>
  <c r="DL63" i="10" s="1"/>
  <c r="AU64" i="10"/>
  <c r="DL64" i="10" s="1"/>
  <c r="AU65" i="10"/>
  <c r="DL65" i="10" s="1"/>
  <c r="DD65" i="10" s="1"/>
  <c r="AU66" i="10"/>
  <c r="DL66" i="10" s="1"/>
  <c r="DD66" i="10" s="1"/>
  <c r="AU67" i="10"/>
  <c r="DL67" i="10" s="1"/>
  <c r="DD67" i="10" s="1"/>
  <c r="AU68" i="10"/>
  <c r="DL68" i="10" s="1"/>
  <c r="DD68" i="10" s="1"/>
  <c r="AU69" i="10"/>
  <c r="DL69" i="10" s="1"/>
  <c r="DD69" i="10" s="1"/>
  <c r="AU70" i="10"/>
  <c r="DL70" i="10" s="1"/>
  <c r="AU71" i="10"/>
  <c r="DL71" i="10" s="1"/>
  <c r="AU72" i="10"/>
  <c r="DL72" i="10" s="1"/>
  <c r="AU73" i="10"/>
  <c r="DL73" i="10" s="1"/>
  <c r="AU74" i="10"/>
  <c r="DL74" i="10" s="1"/>
  <c r="DD74" i="10" s="1"/>
  <c r="AU75" i="10"/>
  <c r="DL75" i="10" s="1"/>
  <c r="DD75" i="10" s="1"/>
  <c r="AU76" i="10"/>
  <c r="DL76" i="10" s="1"/>
  <c r="DD76" i="10" s="1"/>
  <c r="AU77" i="10"/>
  <c r="DL77" i="10" s="1"/>
  <c r="DD77" i="10" s="1"/>
  <c r="AU78" i="10"/>
  <c r="DL78" i="10" s="1"/>
  <c r="AU79" i="10"/>
  <c r="DL79" i="10" s="1"/>
  <c r="AU80" i="10"/>
  <c r="DL80" i="10" s="1"/>
  <c r="AU81" i="10"/>
  <c r="DL81" i="10" s="1"/>
  <c r="DD81" i="10" s="1"/>
  <c r="AU82" i="10"/>
  <c r="DL82" i="10" s="1"/>
  <c r="DD82" i="10" s="1"/>
  <c r="AU83" i="10"/>
  <c r="DL83" i="10" s="1"/>
  <c r="DD83" i="10" s="1"/>
  <c r="AU84" i="10"/>
  <c r="DL84" i="10" s="1"/>
  <c r="DD84" i="10" s="1"/>
  <c r="AQ8" i="10"/>
  <c r="DK8" i="10" s="1"/>
  <c r="DC8" i="10" s="1"/>
  <c r="AQ9" i="10"/>
  <c r="DK9" i="10" s="1"/>
  <c r="AQ10" i="10"/>
  <c r="DK10" i="10" s="1"/>
  <c r="AQ11" i="10"/>
  <c r="DK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AQ18" i="10"/>
  <c r="DK18" i="10" s="1"/>
  <c r="AQ19" i="10"/>
  <c r="DK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DC24" i="10" s="1"/>
  <c r="AQ25" i="10"/>
  <c r="DK25" i="10" s="1"/>
  <c r="AQ26" i="10"/>
  <c r="DK26" i="10" s="1"/>
  <c r="AQ27" i="10"/>
  <c r="DK27" i="10" s="1"/>
  <c r="AQ28" i="10"/>
  <c r="DK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DC32" i="10" s="1"/>
  <c r="AQ33" i="10"/>
  <c r="DK33" i="10" s="1"/>
  <c r="AQ34" i="10"/>
  <c r="DK34" i="10" s="1"/>
  <c r="AQ35" i="10"/>
  <c r="DK35" i="10" s="1"/>
  <c r="AQ36" i="10"/>
  <c r="DK36" i="10" s="1"/>
  <c r="DC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AQ42" i="10"/>
  <c r="DK42" i="10" s="1"/>
  <c r="AQ43" i="10"/>
  <c r="DK43" i="10" s="1"/>
  <c r="AQ44" i="10"/>
  <c r="DK44" i="10" s="1"/>
  <c r="AQ45" i="10"/>
  <c r="DK45" i="10" s="1"/>
  <c r="DC45" i="10" s="1"/>
  <c r="AQ46" i="10"/>
  <c r="DK46" i="10" s="1"/>
  <c r="DC46" i="10" s="1"/>
  <c r="AQ47" i="10"/>
  <c r="DK47" i="10" s="1"/>
  <c r="DC47" i="10" s="1"/>
  <c r="AQ48" i="10"/>
  <c r="DK48" i="10" s="1"/>
  <c r="DC48" i="10" s="1"/>
  <c r="AQ49" i="10"/>
  <c r="DK49" i="10" s="1"/>
  <c r="AQ50" i="10"/>
  <c r="DK50" i="10" s="1"/>
  <c r="AQ51" i="10"/>
  <c r="DK51" i="10" s="1"/>
  <c r="AQ52" i="10"/>
  <c r="DK52" i="10" s="1"/>
  <c r="DC52" i="10" s="1"/>
  <c r="AQ53" i="10"/>
  <c r="DK53" i="10" s="1"/>
  <c r="DC53" i="10" s="1"/>
  <c r="AQ54" i="10"/>
  <c r="DK54" i="10" s="1"/>
  <c r="DC54" i="10" s="1"/>
  <c r="AQ55" i="10"/>
  <c r="DK55" i="10" s="1"/>
  <c r="DC55" i="10" s="1"/>
  <c r="AQ56" i="10"/>
  <c r="DK56" i="10" s="1"/>
  <c r="DC56" i="10" s="1"/>
  <c r="AQ57" i="10"/>
  <c r="DK57" i="10" s="1"/>
  <c r="AQ58" i="10"/>
  <c r="DK58" i="10" s="1"/>
  <c r="AQ59" i="10"/>
  <c r="DK59" i="10" s="1"/>
  <c r="AQ60" i="10"/>
  <c r="DK60" i="10" s="1"/>
  <c r="AQ61" i="10"/>
  <c r="DK61" i="10" s="1"/>
  <c r="DC61" i="10" s="1"/>
  <c r="AQ62" i="10"/>
  <c r="DK62" i="10" s="1"/>
  <c r="DC62" i="10" s="1"/>
  <c r="AQ63" i="10"/>
  <c r="DK63" i="10" s="1"/>
  <c r="DC63" i="10" s="1"/>
  <c r="AQ64" i="10"/>
  <c r="DK64" i="10" s="1"/>
  <c r="DC64" i="10" s="1"/>
  <c r="AQ65" i="10"/>
  <c r="DK65" i="10" s="1"/>
  <c r="AQ66" i="10"/>
  <c r="DK66" i="10" s="1"/>
  <c r="AQ67" i="10"/>
  <c r="DK67" i="10" s="1"/>
  <c r="AQ68" i="10"/>
  <c r="DK68" i="10" s="1"/>
  <c r="DC68" i="10" s="1"/>
  <c r="AQ69" i="10"/>
  <c r="DK69" i="10" s="1"/>
  <c r="DC69" i="10" s="1"/>
  <c r="AQ70" i="10"/>
  <c r="DK70" i="10" s="1"/>
  <c r="DC70" i="10" s="1"/>
  <c r="AQ71" i="10"/>
  <c r="DK71" i="10" s="1"/>
  <c r="DC71" i="10" s="1"/>
  <c r="AQ72" i="10"/>
  <c r="DK72" i="10" s="1"/>
  <c r="DC72" i="10" s="1"/>
  <c r="AQ73" i="10"/>
  <c r="DK73" i="10" s="1"/>
  <c r="AQ74" i="10"/>
  <c r="DK74" i="10" s="1"/>
  <c r="AQ75" i="10"/>
  <c r="DK75" i="10" s="1"/>
  <c r="AQ76" i="10"/>
  <c r="DK76" i="10" s="1"/>
  <c r="AQ77" i="10"/>
  <c r="DK77" i="10" s="1"/>
  <c r="DC77" i="10" s="1"/>
  <c r="AQ78" i="10"/>
  <c r="DK78" i="10" s="1"/>
  <c r="DC78" i="10" s="1"/>
  <c r="AQ79" i="10"/>
  <c r="DK79" i="10" s="1"/>
  <c r="DC79" i="10" s="1"/>
  <c r="AQ80" i="10"/>
  <c r="DK80" i="10" s="1"/>
  <c r="DC80" i="10" s="1"/>
  <c r="AQ81" i="10"/>
  <c r="DK81" i="10" s="1"/>
  <c r="AQ82" i="10"/>
  <c r="DK82" i="10" s="1"/>
  <c r="AQ83" i="10"/>
  <c r="DK83" i="10" s="1"/>
  <c r="AQ84" i="10"/>
  <c r="DK84" i="10" s="1"/>
  <c r="DC84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AM14" i="10"/>
  <c r="DJ14" i="10" s="1"/>
  <c r="AM15" i="10"/>
  <c r="DJ15" i="10" s="1"/>
  <c r="AM16" i="10"/>
  <c r="DJ16" i="10" s="1"/>
  <c r="DB16" i="10" s="1"/>
  <c r="AM17" i="10"/>
  <c r="DJ17" i="10" s="1"/>
  <c r="DB17" i="10" s="1"/>
  <c r="AM18" i="10"/>
  <c r="DJ18" i="10" s="1"/>
  <c r="DB18" i="10" s="1"/>
  <c r="AM19" i="10"/>
  <c r="DJ19" i="10" s="1"/>
  <c r="DB19" i="10" s="1"/>
  <c r="AM20" i="10"/>
  <c r="DJ20" i="10" s="1"/>
  <c r="AM21" i="10"/>
  <c r="DJ21" i="10" s="1"/>
  <c r="AM22" i="10"/>
  <c r="DJ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AM29" i="10"/>
  <c r="DJ29" i="10" s="1"/>
  <c r="AM30" i="10"/>
  <c r="DJ30" i="10" s="1"/>
  <c r="AM31" i="10"/>
  <c r="DJ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M37" i="10"/>
  <c r="DJ37" i="10" s="1"/>
  <c r="AM38" i="10"/>
  <c r="DJ38" i="10" s="1"/>
  <c r="AM39" i="10"/>
  <c r="DJ39" i="10" s="1"/>
  <c r="DB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DJ43" i="10" s="1"/>
  <c r="DB43" i="10" s="1"/>
  <c r="AM44" i="10"/>
  <c r="DJ44" i="10" s="1"/>
  <c r="AM45" i="10"/>
  <c r="DJ45" i="10" s="1"/>
  <c r="AM46" i="10"/>
  <c r="DJ46" i="10" s="1"/>
  <c r="AM47" i="10"/>
  <c r="DJ47" i="10" s="1"/>
  <c r="AM48" i="10"/>
  <c r="DJ48" i="10" s="1"/>
  <c r="DB48" i="10" s="1"/>
  <c r="AM49" i="10"/>
  <c r="DJ49" i="10" s="1"/>
  <c r="DB49" i="10" s="1"/>
  <c r="AM50" i="10"/>
  <c r="DJ50" i="10" s="1"/>
  <c r="DB50" i="10" s="1"/>
  <c r="AM51" i="10"/>
  <c r="DJ51" i="10" s="1"/>
  <c r="DB51" i="10" s="1"/>
  <c r="AM52" i="10"/>
  <c r="DJ52" i="10" s="1"/>
  <c r="AM53" i="10"/>
  <c r="DJ53" i="10" s="1"/>
  <c r="DB53" i="10" s="1"/>
  <c r="AM54" i="10"/>
  <c r="DJ54" i="10" s="1"/>
  <c r="AM55" i="10"/>
  <c r="DJ55" i="10" s="1"/>
  <c r="DB55" i="10" s="1"/>
  <c r="AM56" i="10"/>
  <c r="DJ56" i="10" s="1"/>
  <c r="DB56" i="10" s="1"/>
  <c r="AM57" i="10"/>
  <c r="DJ57" i="10" s="1"/>
  <c r="DB57" i="10" s="1"/>
  <c r="AM58" i="10"/>
  <c r="DJ58" i="10" s="1"/>
  <c r="DB58" i="10" s="1"/>
  <c r="AM59" i="10"/>
  <c r="DJ59" i="10" s="1"/>
  <c r="DB59" i="10" s="1"/>
  <c r="AM60" i="10"/>
  <c r="DJ60" i="10" s="1"/>
  <c r="AM61" i="10"/>
  <c r="DJ61" i="10" s="1"/>
  <c r="AM62" i="10"/>
  <c r="DJ62" i="10" s="1"/>
  <c r="AM63" i="10"/>
  <c r="DJ63" i="10" s="1"/>
  <c r="AM64" i="10"/>
  <c r="DJ64" i="10" s="1"/>
  <c r="DB64" i="10" s="1"/>
  <c r="AM65" i="10"/>
  <c r="DJ65" i="10" s="1"/>
  <c r="DB65" i="10" s="1"/>
  <c r="AM66" i="10"/>
  <c r="DJ66" i="10" s="1"/>
  <c r="DB66" i="10" s="1"/>
  <c r="AM67" i="10"/>
  <c r="DJ67" i="10" s="1"/>
  <c r="DB67" i="10" s="1"/>
  <c r="AM68" i="10"/>
  <c r="DJ68" i="10" s="1"/>
  <c r="AM69" i="10"/>
  <c r="DJ69" i="10" s="1"/>
  <c r="DB69" i="10" s="1"/>
  <c r="AM70" i="10"/>
  <c r="DJ70" i="10" s="1"/>
  <c r="AM71" i="10"/>
  <c r="DJ71" i="10" s="1"/>
  <c r="DB71" i="10" s="1"/>
  <c r="AM72" i="10"/>
  <c r="DJ72" i="10" s="1"/>
  <c r="DB72" i="10" s="1"/>
  <c r="AM73" i="10"/>
  <c r="DJ73" i="10" s="1"/>
  <c r="DB73" i="10" s="1"/>
  <c r="AM74" i="10"/>
  <c r="DJ74" i="10" s="1"/>
  <c r="DB74" i="10" s="1"/>
  <c r="AM75" i="10"/>
  <c r="DJ75" i="10" s="1"/>
  <c r="DB75" i="10" s="1"/>
  <c r="AM76" i="10"/>
  <c r="DJ76" i="10" s="1"/>
  <c r="AM77" i="10"/>
  <c r="DJ77" i="10" s="1"/>
  <c r="AM78" i="10"/>
  <c r="DJ78" i="10" s="1"/>
  <c r="AM79" i="10"/>
  <c r="DJ79" i="10" s="1"/>
  <c r="AM80" i="10"/>
  <c r="DJ80" i="10" s="1"/>
  <c r="DB80" i="10" s="1"/>
  <c r="AM81" i="10"/>
  <c r="DJ81" i="10" s="1"/>
  <c r="DB81" i="10" s="1"/>
  <c r="AM82" i="10"/>
  <c r="DJ82" i="10" s="1"/>
  <c r="DB82" i="10" s="1"/>
  <c r="AM83" i="10"/>
  <c r="DJ83" i="10" s="1"/>
  <c r="DB83" i="10" s="1"/>
  <c r="AM84" i="10"/>
  <c r="DJ84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DI31" i="10" s="1"/>
  <c r="AI32" i="10"/>
  <c r="DI32" i="10" s="1"/>
  <c r="AI33" i="10"/>
  <c r="DI33" i="10" s="1"/>
  <c r="AI34" i="10"/>
  <c r="DI34" i="10" s="1"/>
  <c r="AI35" i="10"/>
  <c r="DI35" i="10" s="1"/>
  <c r="AI36" i="10"/>
  <c r="DI36" i="10" s="1"/>
  <c r="AI37" i="10"/>
  <c r="DI37" i="10" s="1"/>
  <c r="AI38" i="10"/>
  <c r="DI38" i="10" s="1"/>
  <c r="AI39" i="10"/>
  <c r="DI39" i="10" s="1"/>
  <c r="AI40" i="10"/>
  <c r="DI40" i="10" s="1"/>
  <c r="AI41" i="10"/>
  <c r="DI41" i="10" s="1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DI47" i="10" s="1"/>
  <c r="AI48" i="10"/>
  <c r="DI48" i="10" s="1"/>
  <c r="AI49" i="10"/>
  <c r="DI49" i="10" s="1"/>
  <c r="AI50" i="10"/>
  <c r="DI50" i="10" s="1"/>
  <c r="AI51" i="10"/>
  <c r="DI51" i="10" s="1"/>
  <c r="AI52" i="10"/>
  <c r="DI52" i="10" s="1"/>
  <c r="AI53" i="10"/>
  <c r="DI53" i="10" s="1"/>
  <c r="AI54" i="10"/>
  <c r="DI54" i="10" s="1"/>
  <c r="AI55" i="10"/>
  <c r="DI55" i="10" s="1"/>
  <c r="AI56" i="10"/>
  <c r="DI56" i="10" s="1"/>
  <c r="AI57" i="10"/>
  <c r="DI57" i="10" s="1"/>
  <c r="AI58" i="10"/>
  <c r="DI58" i="10" s="1"/>
  <c r="AI59" i="10"/>
  <c r="DI59" i="10" s="1"/>
  <c r="AI60" i="10"/>
  <c r="DI60" i="10" s="1"/>
  <c r="AI61" i="10"/>
  <c r="DI61" i="10" s="1"/>
  <c r="AI62" i="10"/>
  <c r="DI62" i="10" s="1"/>
  <c r="AI63" i="10"/>
  <c r="DI63" i="10" s="1"/>
  <c r="AI64" i="10"/>
  <c r="DI64" i="10" s="1"/>
  <c r="AI65" i="10"/>
  <c r="DI65" i="10" s="1"/>
  <c r="AI66" i="10"/>
  <c r="DI66" i="10" s="1"/>
  <c r="AI67" i="10"/>
  <c r="DI67" i="10" s="1"/>
  <c r="AI68" i="10"/>
  <c r="DI68" i="10" s="1"/>
  <c r="AI69" i="10"/>
  <c r="DI69" i="10" s="1"/>
  <c r="AI70" i="10"/>
  <c r="DI70" i="10" s="1"/>
  <c r="AI71" i="10"/>
  <c r="DI71" i="10" s="1"/>
  <c r="AI72" i="10"/>
  <c r="DI72" i="10" s="1"/>
  <c r="AI73" i="10"/>
  <c r="DI73" i="10" s="1"/>
  <c r="AI74" i="10"/>
  <c r="DI74" i="10" s="1"/>
  <c r="AI75" i="10"/>
  <c r="DI75" i="10" s="1"/>
  <c r="AI76" i="10"/>
  <c r="DI76" i="10" s="1"/>
  <c r="AI77" i="10"/>
  <c r="DI77" i="10" s="1"/>
  <c r="AI78" i="10"/>
  <c r="DI78" i="10" s="1"/>
  <c r="AI79" i="10"/>
  <c r="DI79" i="10" s="1"/>
  <c r="AI80" i="10"/>
  <c r="DI80" i="10" s="1"/>
  <c r="AI81" i="10"/>
  <c r="DI81" i="10" s="1"/>
  <c r="AI82" i="10"/>
  <c r="DI82" i="10" s="1"/>
  <c r="AI83" i="10"/>
  <c r="DI83" i="10" s="1"/>
  <c r="AI84" i="10"/>
  <c r="DI84" i="10" s="1"/>
  <c r="AH10" i="10"/>
  <c r="AH13" i="10"/>
  <c r="AH17" i="10"/>
  <c r="AH21" i="10"/>
  <c r="AH33" i="10"/>
  <c r="AH34" i="10"/>
  <c r="AH37" i="10"/>
  <c r="AH43" i="10"/>
  <c r="AH45" i="10"/>
  <c r="AH49" i="10"/>
  <c r="AH58" i="10"/>
  <c r="AH61" i="10"/>
  <c r="H61" i="1" s="1"/>
  <c r="K61" i="1" s="1"/>
  <c r="AH65" i="10"/>
  <c r="AH81" i="10"/>
  <c r="AH82" i="10"/>
  <c r="AD8" i="10"/>
  <c r="CQ8" i="10" s="1"/>
  <c r="CI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CI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CI37" i="10" s="1"/>
  <c r="AD38" i="10"/>
  <c r="CQ38" i="10" s="1"/>
  <c r="CI38" i="10" s="1"/>
  <c r="AD39" i="10"/>
  <c r="CQ39" i="10" s="1"/>
  <c r="CI39" i="10" s="1"/>
  <c r="AD40" i="10"/>
  <c r="CQ40" i="10" s="1"/>
  <c r="CI40" i="10" s="1"/>
  <c r="AD41" i="10"/>
  <c r="CQ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AD49" i="10"/>
  <c r="CQ49" i="10" s="1"/>
  <c r="CI49" i="10" s="1"/>
  <c r="AD50" i="10"/>
  <c r="CQ50" i="10" s="1"/>
  <c r="CI50" i="10" s="1"/>
  <c r="AD51" i="10"/>
  <c r="CQ51" i="10" s="1"/>
  <c r="CI51" i="10" s="1"/>
  <c r="AD52" i="10"/>
  <c r="CQ52" i="10" s="1"/>
  <c r="CI52" i="10" s="1"/>
  <c r="AD53" i="10"/>
  <c r="CQ53" i="10" s="1"/>
  <c r="CI53" i="10" s="1"/>
  <c r="AD54" i="10"/>
  <c r="CQ54" i="10" s="1"/>
  <c r="CI54" i="10" s="1"/>
  <c r="AD55" i="10"/>
  <c r="CQ55" i="10" s="1"/>
  <c r="CI55" i="10" s="1"/>
  <c r="AD56" i="10"/>
  <c r="CQ56" i="10" s="1"/>
  <c r="CI56" i="10" s="1"/>
  <c r="AD57" i="10"/>
  <c r="CQ57" i="10" s="1"/>
  <c r="AD58" i="10"/>
  <c r="CQ58" i="10" s="1"/>
  <c r="CI58" i="10" s="1"/>
  <c r="AD59" i="10"/>
  <c r="CQ59" i="10" s="1"/>
  <c r="CI59" i="10" s="1"/>
  <c r="AD60" i="10"/>
  <c r="CQ60" i="10" s="1"/>
  <c r="CI60" i="10" s="1"/>
  <c r="AD61" i="10"/>
  <c r="CQ61" i="10" s="1"/>
  <c r="CI61" i="10" s="1"/>
  <c r="AD62" i="10"/>
  <c r="CQ62" i="10" s="1"/>
  <c r="CI62" i="10" s="1"/>
  <c r="AD63" i="10"/>
  <c r="CQ63" i="10" s="1"/>
  <c r="CI63" i="10" s="1"/>
  <c r="AD64" i="10"/>
  <c r="CQ64" i="10" s="1"/>
  <c r="AD65" i="10"/>
  <c r="CQ65" i="10" s="1"/>
  <c r="CI65" i="10" s="1"/>
  <c r="AD66" i="10"/>
  <c r="CQ66" i="10" s="1"/>
  <c r="CI66" i="10" s="1"/>
  <c r="AD67" i="10"/>
  <c r="CQ67" i="10" s="1"/>
  <c r="CI67" i="10" s="1"/>
  <c r="AD68" i="10"/>
  <c r="CQ68" i="10" s="1"/>
  <c r="CI68" i="10" s="1"/>
  <c r="AD69" i="10"/>
  <c r="CQ69" i="10" s="1"/>
  <c r="CI69" i="10" s="1"/>
  <c r="AD70" i="10"/>
  <c r="CQ70" i="10" s="1"/>
  <c r="CI70" i="10" s="1"/>
  <c r="AD71" i="10"/>
  <c r="CQ71" i="10" s="1"/>
  <c r="CI71" i="10" s="1"/>
  <c r="AD72" i="10"/>
  <c r="CQ72" i="10" s="1"/>
  <c r="CI72" i="10" s="1"/>
  <c r="AD73" i="10"/>
  <c r="CQ73" i="10" s="1"/>
  <c r="AD74" i="10"/>
  <c r="CQ74" i="10" s="1"/>
  <c r="CI74" i="10" s="1"/>
  <c r="AD75" i="10"/>
  <c r="CQ75" i="10" s="1"/>
  <c r="CI75" i="10" s="1"/>
  <c r="AD76" i="10"/>
  <c r="CQ76" i="10" s="1"/>
  <c r="CI76" i="10" s="1"/>
  <c r="AD77" i="10"/>
  <c r="CQ77" i="10" s="1"/>
  <c r="CI77" i="10" s="1"/>
  <c r="AD78" i="10"/>
  <c r="CQ78" i="10" s="1"/>
  <c r="CI78" i="10" s="1"/>
  <c r="AD79" i="10"/>
  <c r="CQ79" i="10" s="1"/>
  <c r="CI79" i="10" s="1"/>
  <c r="AD80" i="10"/>
  <c r="CQ80" i="10" s="1"/>
  <c r="AD81" i="10"/>
  <c r="CQ81" i="10" s="1"/>
  <c r="CI81" i="10" s="1"/>
  <c r="AD82" i="10"/>
  <c r="CQ82" i="10" s="1"/>
  <c r="CI82" i="10" s="1"/>
  <c r="AD83" i="10"/>
  <c r="CQ83" i="10" s="1"/>
  <c r="CI83" i="10" s="1"/>
  <c r="AD84" i="10"/>
  <c r="CQ84" i="10" s="1"/>
  <c r="CI84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CH42" i="10" s="1"/>
  <c r="Z43" i="10"/>
  <c r="CP43" i="10" s="1"/>
  <c r="CH43" i="10" s="1"/>
  <c r="Z44" i="10"/>
  <c r="CP44" i="10" s="1"/>
  <c r="Z45" i="10"/>
  <c r="CP45" i="10" s="1"/>
  <c r="CH45" i="10" s="1"/>
  <c r="Z46" i="10"/>
  <c r="CP46" i="10" s="1"/>
  <c r="CH46" i="10" s="1"/>
  <c r="Z47" i="10"/>
  <c r="CP47" i="10" s="1"/>
  <c r="CH47" i="10" s="1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Z52" i="10"/>
  <c r="CP52" i="10" s="1"/>
  <c r="CH52" i="10" s="1"/>
  <c r="Z53" i="10"/>
  <c r="CP53" i="10" s="1"/>
  <c r="CH53" i="10" s="1"/>
  <c r="Z54" i="10"/>
  <c r="CP54" i="10" s="1"/>
  <c r="CH54" i="10" s="1"/>
  <c r="Z55" i="10"/>
  <c r="CP55" i="10" s="1"/>
  <c r="CH55" i="10" s="1"/>
  <c r="Z56" i="10"/>
  <c r="CP56" i="10" s="1"/>
  <c r="CH56" i="10" s="1"/>
  <c r="Z57" i="10"/>
  <c r="CP57" i="10" s="1"/>
  <c r="CH57" i="10" s="1"/>
  <c r="Z58" i="10"/>
  <c r="CP58" i="10" s="1"/>
  <c r="CH58" i="10" s="1"/>
  <c r="Z59" i="10"/>
  <c r="CP59" i="10" s="1"/>
  <c r="CH59" i="10" s="1"/>
  <c r="Z60" i="10"/>
  <c r="CP60" i="10" s="1"/>
  <c r="Z61" i="10"/>
  <c r="CP61" i="10" s="1"/>
  <c r="CH61" i="10" s="1"/>
  <c r="Z62" i="10"/>
  <c r="CP62" i="10" s="1"/>
  <c r="CH62" i="10" s="1"/>
  <c r="Z63" i="10"/>
  <c r="CP63" i="10" s="1"/>
  <c r="CH63" i="10" s="1"/>
  <c r="Z64" i="10"/>
  <c r="CP64" i="10" s="1"/>
  <c r="CH64" i="10" s="1"/>
  <c r="Z65" i="10"/>
  <c r="CP65" i="10" s="1"/>
  <c r="CH65" i="10" s="1"/>
  <c r="Z66" i="10"/>
  <c r="CP66" i="10" s="1"/>
  <c r="CH66" i="10" s="1"/>
  <c r="Z67" i="10"/>
  <c r="CP67" i="10" s="1"/>
  <c r="Z68" i="10"/>
  <c r="CP68" i="10" s="1"/>
  <c r="CH68" i="10" s="1"/>
  <c r="Z69" i="10"/>
  <c r="CP69" i="10" s="1"/>
  <c r="CH69" i="10" s="1"/>
  <c r="Z70" i="10"/>
  <c r="CP70" i="10" s="1"/>
  <c r="CH70" i="10" s="1"/>
  <c r="Z71" i="10"/>
  <c r="CP71" i="10" s="1"/>
  <c r="CH71" i="10" s="1"/>
  <c r="Z72" i="10"/>
  <c r="CP72" i="10" s="1"/>
  <c r="CH72" i="10" s="1"/>
  <c r="Z73" i="10"/>
  <c r="CP73" i="10" s="1"/>
  <c r="CH73" i="10" s="1"/>
  <c r="Z74" i="10"/>
  <c r="CP74" i="10" s="1"/>
  <c r="CH74" i="10" s="1"/>
  <c r="Z75" i="10"/>
  <c r="CP75" i="10" s="1"/>
  <c r="CH75" i="10" s="1"/>
  <c r="Z76" i="10"/>
  <c r="CP76" i="10" s="1"/>
  <c r="Z77" i="10"/>
  <c r="CP77" i="10" s="1"/>
  <c r="CH77" i="10" s="1"/>
  <c r="Z78" i="10"/>
  <c r="CP78" i="10" s="1"/>
  <c r="CH78" i="10" s="1"/>
  <c r="Z79" i="10"/>
  <c r="CP79" i="10" s="1"/>
  <c r="CH79" i="10" s="1"/>
  <c r="Z80" i="10"/>
  <c r="CP80" i="10" s="1"/>
  <c r="CH80" i="10" s="1"/>
  <c r="Z81" i="10"/>
  <c r="CP81" i="10" s="1"/>
  <c r="CH81" i="10" s="1"/>
  <c r="Z82" i="10"/>
  <c r="CP82" i="10" s="1"/>
  <c r="CH82" i="10" s="1"/>
  <c r="Z83" i="10"/>
  <c r="CP83" i="10" s="1"/>
  <c r="Z84" i="10"/>
  <c r="CP84" i="10" s="1"/>
  <c r="CH84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CG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CG46" i="10" s="1"/>
  <c r="V47" i="10"/>
  <c r="CO47" i="10" s="1"/>
  <c r="V48" i="10"/>
  <c r="CO48" i="10" s="1"/>
  <c r="CG48" i="10" s="1"/>
  <c r="V49" i="10"/>
  <c r="CO49" i="10" s="1"/>
  <c r="CG49" i="10" s="1"/>
  <c r="V50" i="10"/>
  <c r="CO50" i="10" s="1"/>
  <c r="CG50" i="10" s="1"/>
  <c r="V51" i="10"/>
  <c r="CO51" i="10" s="1"/>
  <c r="CG51" i="10" s="1"/>
  <c r="V52" i="10"/>
  <c r="CO52" i="10" s="1"/>
  <c r="CG52" i="10" s="1"/>
  <c r="V53" i="10"/>
  <c r="CO53" i="10" s="1"/>
  <c r="CG53" i="10" s="1"/>
  <c r="V54" i="10"/>
  <c r="CO54" i="10" s="1"/>
  <c r="V55" i="10"/>
  <c r="CO55" i="10" s="1"/>
  <c r="CG55" i="10" s="1"/>
  <c r="V56" i="10"/>
  <c r="CO56" i="10" s="1"/>
  <c r="CG56" i="10" s="1"/>
  <c r="V57" i="10"/>
  <c r="CO57" i="10" s="1"/>
  <c r="CG57" i="10" s="1"/>
  <c r="V58" i="10"/>
  <c r="CO58" i="10" s="1"/>
  <c r="CG58" i="10" s="1"/>
  <c r="V59" i="10"/>
  <c r="CO59" i="10" s="1"/>
  <c r="CG59" i="10" s="1"/>
  <c r="V60" i="10"/>
  <c r="CO60" i="10" s="1"/>
  <c r="CG60" i="10" s="1"/>
  <c r="V61" i="10"/>
  <c r="CO61" i="10" s="1"/>
  <c r="CG61" i="10" s="1"/>
  <c r="V62" i="10"/>
  <c r="CO62" i="10" s="1"/>
  <c r="CG62" i="10" s="1"/>
  <c r="V63" i="10"/>
  <c r="CO63" i="10" s="1"/>
  <c r="V64" i="10"/>
  <c r="CO64" i="10" s="1"/>
  <c r="CG64" i="10" s="1"/>
  <c r="V65" i="10"/>
  <c r="CO65" i="10" s="1"/>
  <c r="CG65" i="10" s="1"/>
  <c r="V66" i="10"/>
  <c r="CO66" i="10" s="1"/>
  <c r="CG66" i="10" s="1"/>
  <c r="V67" i="10"/>
  <c r="CO67" i="10" s="1"/>
  <c r="CG67" i="10" s="1"/>
  <c r="V68" i="10"/>
  <c r="CO68" i="10" s="1"/>
  <c r="CG68" i="10" s="1"/>
  <c r="V69" i="10"/>
  <c r="CO69" i="10" s="1"/>
  <c r="CG69" i="10" s="1"/>
  <c r="V70" i="10"/>
  <c r="CO70" i="10" s="1"/>
  <c r="V71" i="10"/>
  <c r="CO71" i="10" s="1"/>
  <c r="V72" i="10"/>
  <c r="CO72" i="10" s="1"/>
  <c r="CG72" i="10" s="1"/>
  <c r="V73" i="10"/>
  <c r="CO73" i="10" s="1"/>
  <c r="CG73" i="10" s="1"/>
  <c r="V74" i="10"/>
  <c r="CO74" i="10" s="1"/>
  <c r="CG74" i="10" s="1"/>
  <c r="V75" i="10"/>
  <c r="CO75" i="10" s="1"/>
  <c r="CG75" i="10" s="1"/>
  <c r="V76" i="10"/>
  <c r="CO76" i="10" s="1"/>
  <c r="CG76" i="10" s="1"/>
  <c r="V77" i="10"/>
  <c r="CO77" i="10" s="1"/>
  <c r="CG77" i="10" s="1"/>
  <c r="V78" i="10"/>
  <c r="CO78" i="10" s="1"/>
  <c r="CG78" i="10" s="1"/>
  <c r="V79" i="10"/>
  <c r="CO79" i="10" s="1"/>
  <c r="V80" i="10"/>
  <c r="CO80" i="10" s="1"/>
  <c r="CG80" i="10" s="1"/>
  <c r="V81" i="10"/>
  <c r="CO81" i="10" s="1"/>
  <c r="CG81" i="10" s="1"/>
  <c r="V82" i="10"/>
  <c r="CO82" i="10" s="1"/>
  <c r="CG82" i="10" s="1"/>
  <c r="V83" i="10"/>
  <c r="CO83" i="10" s="1"/>
  <c r="CG83" i="10" s="1"/>
  <c r="V84" i="10"/>
  <c r="CO84" i="10" s="1"/>
  <c r="CG84" i="10" s="1"/>
  <c r="R8" i="10"/>
  <c r="CN8" i="10" s="1"/>
  <c r="CF8" i="10" s="1"/>
  <c r="R9" i="10"/>
  <c r="CN9" i="10" s="1"/>
  <c r="R10" i="10"/>
  <c r="CN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R26" i="10"/>
  <c r="CN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R42" i="10"/>
  <c r="CN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CF49" i="10" s="1"/>
  <c r="R50" i="10"/>
  <c r="CN50" i="10" s="1"/>
  <c r="R51" i="10"/>
  <c r="CN51" i="10" s="1"/>
  <c r="CF51" i="10" s="1"/>
  <c r="R52" i="10"/>
  <c r="CN52" i="10" s="1"/>
  <c r="CF52" i="10" s="1"/>
  <c r="R53" i="10"/>
  <c r="CN53" i="10" s="1"/>
  <c r="CF53" i="10" s="1"/>
  <c r="R54" i="10"/>
  <c r="CN54" i="10" s="1"/>
  <c r="CF54" i="10" s="1"/>
  <c r="R55" i="10"/>
  <c r="CN55" i="10" s="1"/>
  <c r="CF55" i="10" s="1"/>
  <c r="R56" i="10"/>
  <c r="CN56" i="10" s="1"/>
  <c r="CF56" i="10" s="1"/>
  <c r="R57" i="10"/>
  <c r="CN57" i="10" s="1"/>
  <c r="R58" i="10"/>
  <c r="CN58" i="10" s="1"/>
  <c r="R59" i="10"/>
  <c r="CN59" i="10" s="1"/>
  <c r="CF59" i="10" s="1"/>
  <c r="R60" i="10"/>
  <c r="CN60" i="10" s="1"/>
  <c r="CF60" i="10" s="1"/>
  <c r="R61" i="10"/>
  <c r="CN61" i="10" s="1"/>
  <c r="CF61" i="10" s="1"/>
  <c r="R62" i="10"/>
  <c r="CN62" i="10" s="1"/>
  <c r="CF62" i="10" s="1"/>
  <c r="R63" i="10"/>
  <c r="CN63" i="10" s="1"/>
  <c r="CF63" i="10" s="1"/>
  <c r="R64" i="10"/>
  <c r="CN64" i="10" s="1"/>
  <c r="CF64" i="10" s="1"/>
  <c r="R65" i="10"/>
  <c r="CN65" i="10" s="1"/>
  <c r="CF65" i="10" s="1"/>
  <c r="R66" i="10"/>
  <c r="CN66" i="10" s="1"/>
  <c r="R67" i="10"/>
  <c r="CN67" i="10" s="1"/>
  <c r="CF67" i="10" s="1"/>
  <c r="R68" i="10"/>
  <c r="CN68" i="10" s="1"/>
  <c r="CF68" i="10" s="1"/>
  <c r="R69" i="10"/>
  <c r="CN69" i="10" s="1"/>
  <c r="CF69" i="10" s="1"/>
  <c r="R70" i="10"/>
  <c r="CN70" i="10" s="1"/>
  <c r="CF70" i="10" s="1"/>
  <c r="R71" i="10"/>
  <c r="CN71" i="10" s="1"/>
  <c r="CF71" i="10" s="1"/>
  <c r="R72" i="10"/>
  <c r="CN72" i="10" s="1"/>
  <c r="CF72" i="10" s="1"/>
  <c r="R73" i="10"/>
  <c r="CN73" i="10" s="1"/>
  <c r="R74" i="10"/>
  <c r="CN74" i="10" s="1"/>
  <c r="R75" i="10"/>
  <c r="CN75" i="10" s="1"/>
  <c r="CF75" i="10" s="1"/>
  <c r="R76" i="10"/>
  <c r="CN76" i="10" s="1"/>
  <c r="CF76" i="10" s="1"/>
  <c r="R77" i="10"/>
  <c r="CN77" i="10" s="1"/>
  <c r="CF77" i="10" s="1"/>
  <c r="R78" i="10"/>
  <c r="CN78" i="10" s="1"/>
  <c r="CF78" i="10" s="1"/>
  <c r="R79" i="10"/>
  <c r="CN79" i="10" s="1"/>
  <c r="CF79" i="10" s="1"/>
  <c r="R80" i="10"/>
  <c r="CN80" i="10" s="1"/>
  <c r="CF80" i="10" s="1"/>
  <c r="R81" i="10"/>
  <c r="CN81" i="10" s="1"/>
  <c r="CF81" i="10" s="1"/>
  <c r="R82" i="10"/>
  <c r="CN82" i="10" s="1"/>
  <c r="R83" i="10"/>
  <c r="CN83" i="10" s="1"/>
  <c r="CF83" i="10" s="1"/>
  <c r="R84" i="10"/>
  <c r="CN84" i="10" s="1"/>
  <c r="CF84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CE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N29" i="10"/>
  <c r="CM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CE42" i="10" s="1"/>
  <c r="N43" i="10"/>
  <c r="CM43" i="10" s="1"/>
  <c r="CE43" i="10" s="1"/>
  <c r="N44" i="10"/>
  <c r="CM44" i="10" s="1"/>
  <c r="CE44" i="10" s="1"/>
  <c r="N45" i="10"/>
  <c r="CM45" i="10" s="1"/>
  <c r="N46" i="10"/>
  <c r="CM46" i="10" s="1"/>
  <c r="CE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CM50" i="10" s="1"/>
  <c r="CE50" i="10" s="1"/>
  <c r="N51" i="10"/>
  <c r="CM51" i="10" s="1"/>
  <c r="CE51" i="10" s="1"/>
  <c r="N52" i="10"/>
  <c r="CM52" i="10" s="1"/>
  <c r="CE52" i="10" s="1"/>
  <c r="N53" i="10"/>
  <c r="CM53" i="10" s="1"/>
  <c r="N54" i="10"/>
  <c r="CM54" i="10" s="1"/>
  <c r="CE54" i="10" s="1"/>
  <c r="N55" i="10"/>
  <c r="CM55" i="10" s="1"/>
  <c r="CE55" i="10" s="1"/>
  <c r="N56" i="10"/>
  <c r="CM56" i="10" s="1"/>
  <c r="CE56" i="10" s="1"/>
  <c r="N57" i="10"/>
  <c r="CM57" i="10" s="1"/>
  <c r="CE57" i="10" s="1"/>
  <c r="N58" i="10"/>
  <c r="CM58" i="10" s="1"/>
  <c r="CE58" i="10" s="1"/>
  <c r="N59" i="10"/>
  <c r="CM59" i="10" s="1"/>
  <c r="CE59" i="10" s="1"/>
  <c r="N60" i="10"/>
  <c r="CM60" i="10" s="1"/>
  <c r="CE60" i="10" s="1"/>
  <c r="N61" i="10"/>
  <c r="CM61" i="10" s="1"/>
  <c r="N62" i="10"/>
  <c r="CM62" i="10" s="1"/>
  <c r="CE62" i="10" s="1"/>
  <c r="N63" i="10"/>
  <c r="CM63" i="10" s="1"/>
  <c r="CE63" i="10" s="1"/>
  <c r="N64" i="10"/>
  <c r="CM64" i="10" s="1"/>
  <c r="CE64" i="10" s="1"/>
  <c r="N65" i="10"/>
  <c r="CM65" i="10" s="1"/>
  <c r="CE65" i="10" s="1"/>
  <c r="N66" i="10"/>
  <c r="CM66" i="10" s="1"/>
  <c r="CE66" i="10" s="1"/>
  <c r="N67" i="10"/>
  <c r="CM67" i="10" s="1"/>
  <c r="CE67" i="10" s="1"/>
  <c r="N68" i="10"/>
  <c r="CM68" i="10" s="1"/>
  <c r="CE68" i="10" s="1"/>
  <c r="N69" i="10"/>
  <c r="CM69" i="10" s="1"/>
  <c r="N70" i="10"/>
  <c r="CM70" i="10" s="1"/>
  <c r="CE70" i="10" s="1"/>
  <c r="N71" i="10"/>
  <c r="CM71" i="10" s="1"/>
  <c r="CE71" i="10" s="1"/>
  <c r="N72" i="10"/>
  <c r="CM72" i="10" s="1"/>
  <c r="CE72" i="10" s="1"/>
  <c r="N73" i="10"/>
  <c r="CM73" i="10" s="1"/>
  <c r="CE73" i="10" s="1"/>
  <c r="N74" i="10"/>
  <c r="CM74" i="10" s="1"/>
  <c r="CE74" i="10" s="1"/>
  <c r="N75" i="10"/>
  <c r="CM75" i="10" s="1"/>
  <c r="CE75" i="10" s="1"/>
  <c r="N76" i="10"/>
  <c r="CM76" i="10" s="1"/>
  <c r="CE76" i="10" s="1"/>
  <c r="N77" i="10"/>
  <c r="CM77" i="10" s="1"/>
  <c r="N78" i="10"/>
  <c r="CM78" i="10" s="1"/>
  <c r="CE78" i="10" s="1"/>
  <c r="N79" i="10"/>
  <c r="CM79" i="10" s="1"/>
  <c r="CE79" i="10" s="1"/>
  <c r="N80" i="10"/>
  <c r="CM80" i="10" s="1"/>
  <c r="CE80" i="10" s="1"/>
  <c r="N81" i="10"/>
  <c r="CM81" i="10" s="1"/>
  <c r="CE81" i="10" s="1"/>
  <c r="N82" i="10"/>
  <c r="CM82" i="10" s="1"/>
  <c r="CE82" i="10" s="1"/>
  <c r="N83" i="10"/>
  <c r="CM83" i="10" s="1"/>
  <c r="CE83" i="10" s="1"/>
  <c r="N84" i="10"/>
  <c r="CM84" i="10" s="1"/>
  <c r="CE84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CD31" i="10" s="1"/>
  <c r="J32" i="10"/>
  <c r="CL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CD45" i="10" s="1"/>
  <c r="J46" i="10"/>
  <c r="CL46" i="10" s="1"/>
  <c r="CD46" i="10" s="1"/>
  <c r="J47" i="10"/>
  <c r="CL47" i="10" s="1"/>
  <c r="CD47" i="10" s="1"/>
  <c r="J48" i="10"/>
  <c r="CL48" i="10" s="1"/>
  <c r="J49" i="10"/>
  <c r="CL49" i="10" s="1"/>
  <c r="CD49" i="10" s="1"/>
  <c r="J50" i="10"/>
  <c r="CL50" i="10" s="1"/>
  <c r="CD50" i="10" s="1"/>
  <c r="J51" i="10"/>
  <c r="CL51" i="10" s="1"/>
  <c r="CD51" i="10" s="1"/>
  <c r="J52" i="10"/>
  <c r="CL52" i="10" s="1"/>
  <c r="CD52" i="10" s="1"/>
  <c r="J53" i="10"/>
  <c r="CL53" i="10" s="1"/>
  <c r="CD53" i="10" s="1"/>
  <c r="J54" i="10"/>
  <c r="CL54" i="10" s="1"/>
  <c r="CD54" i="10" s="1"/>
  <c r="J55" i="10"/>
  <c r="CL55" i="10" s="1"/>
  <c r="CD55" i="10" s="1"/>
  <c r="J56" i="10"/>
  <c r="CL56" i="10" s="1"/>
  <c r="J57" i="10"/>
  <c r="CL57" i="10" s="1"/>
  <c r="CD57" i="10" s="1"/>
  <c r="J58" i="10"/>
  <c r="CL58" i="10" s="1"/>
  <c r="CD58" i="10" s="1"/>
  <c r="J59" i="10"/>
  <c r="CL59" i="10" s="1"/>
  <c r="CD59" i="10" s="1"/>
  <c r="J60" i="10"/>
  <c r="CL60" i="10" s="1"/>
  <c r="CD60" i="10" s="1"/>
  <c r="J61" i="10"/>
  <c r="CL61" i="10" s="1"/>
  <c r="CD61" i="10" s="1"/>
  <c r="J62" i="10"/>
  <c r="CL62" i="10" s="1"/>
  <c r="CD62" i="10" s="1"/>
  <c r="J63" i="10"/>
  <c r="CL63" i="10" s="1"/>
  <c r="CD63" i="10" s="1"/>
  <c r="J64" i="10"/>
  <c r="CL64" i="10" s="1"/>
  <c r="J65" i="10"/>
  <c r="CL65" i="10" s="1"/>
  <c r="CD65" i="10" s="1"/>
  <c r="J66" i="10"/>
  <c r="CL66" i="10" s="1"/>
  <c r="CD66" i="10" s="1"/>
  <c r="J67" i="10"/>
  <c r="CL67" i="10" s="1"/>
  <c r="CD67" i="10" s="1"/>
  <c r="J68" i="10"/>
  <c r="CL68" i="10" s="1"/>
  <c r="CD68" i="10" s="1"/>
  <c r="J69" i="10"/>
  <c r="CL69" i="10" s="1"/>
  <c r="CD69" i="10" s="1"/>
  <c r="J70" i="10"/>
  <c r="CL70" i="10" s="1"/>
  <c r="CD70" i="10" s="1"/>
  <c r="J71" i="10"/>
  <c r="CL71" i="10" s="1"/>
  <c r="CD71" i="10" s="1"/>
  <c r="J72" i="10"/>
  <c r="CL72" i="10" s="1"/>
  <c r="J73" i="10"/>
  <c r="CL73" i="10" s="1"/>
  <c r="CD73" i="10" s="1"/>
  <c r="J74" i="10"/>
  <c r="CL74" i="10" s="1"/>
  <c r="CD74" i="10" s="1"/>
  <c r="J75" i="10"/>
  <c r="CL75" i="10" s="1"/>
  <c r="CD75" i="10" s="1"/>
  <c r="J76" i="10"/>
  <c r="CL76" i="10" s="1"/>
  <c r="CD76" i="10" s="1"/>
  <c r="J77" i="10"/>
  <c r="CL77" i="10" s="1"/>
  <c r="CD77" i="10" s="1"/>
  <c r="J78" i="10"/>
  <c r="CL78" i="10" s="1"/>
  <c r="CD78" i="10" s="1"/>
  <c r="J79" i="10"/>
  <c r="CL79" i="10" s="1"/>
  <c r="CD79" i="10" s="1"/>
  <c r="J80" i="10"/>
  <c r="CL80" i="10" s="1"/>
  <c r="J81" i="10"/>
  <c r="CL81" i="10" s="1"/>
  <c r="CD81" i="10" s="1"/>
  <c r="J82" i="10"/>
  <c r="CL82" i="10" s="1"/>
  <c r="CD82" i="10" s="1"/>
  <c r="J83" i="10"/>
  <c r="CL83" i="10" s="1"/>
  <c r="CD83" i="10" s="1"/>
  <c r="J84" i="10"/>
  <c r="CL84" i="10" s="1"/>
  <c r="CD84" i="10" s="1"/>
  <c r="F8" i="10"/>
  <c r="F9" i="10"/>
  <c r="CK9" i="10" s="1"/>
  <c r="F10" i="10"/>
  <c r="F11" i="10"/>
  <c r="CK11" i="10" s="1"/>
  <c r="F12" i="10"/>
  <c r="CK12" i="10" s="1"/>
  <c r="F13" i="10"/>
  <c r="CK13" i="10" s="1"/>
  <c r="F14" i="10"/>
  <c r="F15" i="10"/>
  <c r="CK15" i="10" s="1"/>
  <c r="F16" i="10"/>
  <c r="F17" i="10"/>
  <c r="CK17" i="10" s="1"/>
  <c r="F18" i="10"/>
  <c r="CK18" i="10" s="1"/>
  <c r="F19" i="10"/>
  <c r="CK19" i="10" s="1"/>
  <c r="F20" i="10"/>
  <c r="F21" i="10"/>
  <c r="CK21" i="10" s="1"/>
  <c r="F22" i="10"/>
  <c r="F23" i="10"/>
  <c r="CK23" i="10" s="1"/>
  <c r="F24" i="10"/>
  <c r="CK24" i="10" s="1"/>
  <c r="F25" i="10"/>
  <c r="CK25" i="10" s="1"/>
  <c r="F26" i="10"/>
  <c r="F27" i="10"/>
  <c r="CK27" i="10" s="1"/>
  <c r="F28" i="10"/>
  <c r="F29" i="10"/>
  <c r="CK29" i="10" s="1"/>
  <c r="F30" i="10"/>
  <c r="CK30" i="10" s="1"/>
  <c r="F31" i="10"/>
  <c r="CK31" i="10" s="1"/>
  <c r="F32" i="10"/>
  <c r="F33" i="10"/>
  <c r="CK33" i="10" s="1"/>
  <c r="F34" i="10"/>
  <c r="F35" i="10"/>
  <c r="CK35" i="10" s="1"/>
  <c r="F36" i="10"/>
  <c r="CK36" i="10" s="1"/>
  <c r="F37" i="10"/>
  <c r="CK37" i="10" s="1"/>
  <c r="F38" i="10"/>
  <c r="F39" i="10"/>
  <c r="CK39" i="10" s="1"/>
  <c r="F40" i="10"/>
  <c r="F41" i="10"/>
  <c r="CK41" i="10" s="1"/>
  <c r="F42" i="10"/>
  <c r="CK42" i="10" s="1"/>
  <c r="F43" i="10"/>
  <c r="CK43" i="10" s="1"/>
  <c r="F44" i="10"/>
  <c r="CK44" i="10" s="1"/>
  <c r="F45" i="10"/>
  <c r="CK45" i="10" s="1"/>
  <c r="F46" i="10"/>
  <c r="F47" i="10"/>
  <c r="CK47" i="10" s="1"/>
  <c r="F48" i="10"/>
  <c r="CK48" i="10" s="1"/>
  <c r="F49" i="10"/>
  <c r="CK49" i="10" s="1"/>
  <c r="F50" i="10"/>
  <c r="CK50" i="10" s="1"/>
  <c r="F51" i="10"/>
  <c r="CK51" i="10" s="1"/>
  <c r="F52" i="10"/>
  <c r="F53" i="10"/>
  <c r="CK53" i="10" s="1"/>
  <c r="F54" i="10"/>
  <c r="CK54" i="10" s="1"/>
  <c r="F55" i="10"/>
  <c r="CK55" i="10" s="1"/>
  <c r="F56" i="10"/>
  <c r="CK56" i="10" s="1"/>
  <c r="F57" i="10"/>
  <c r="CK57" i="10" s="1"/>
  <c r="F58" i="10"/>
  <c r="F59" i="10"/>
  <c r="CK59" i="10" s="1"/>
  <c r="F60" i="10"/>
  <c r="CK60" i="10" s="1"/>
  <c r="F61" i="10"/>
  <c r="CK61" i="10" s="1"/>
  <c r="F62" i="10"/>
  <c r="CK62" i="10" s="1"/>
  <c r="F63" i="10"/>
  <c r="CK63" i="10" s="1"/>
  <c r="F64" i="10"/>
  <c r="F65" i="10"/>
  <c r="CK65" i="10" s="1"/>
  <c r="F66" i="10"/>
  <c r="CK66" i="10" s="1"/>
  <c r="F67" i="10"/>
  <c r="CK67" i="10" s="1"/>
  <c r="F68" i="10"/>
  <c r="CK68" i="10" s="1"/>
  <c r="F69" i="10"/>
  <c r="CK69" i="10" s="1"/>
  <c r="F70" i="10"/>
  <c r="F71" i="10"/>
  <c r="CK71" i="10" s="1"/>
  <c r="F72" i="10"/>
  <c r="CK72" i="10" s="1"/>
  <c r="F73" i="10"/>
  <c r="CK73" i="10" s="1"/>
  <c r="F74" i="10"/>
  <c r="CK74" i="10" s="1"/>
  <c r="F75" i="10"/>
  <c r="CK75" i="10" s="1"/>
  <c r="F76" i="10"/>
  <c r="F77" i="10"/>
  <c r="CK77" i="10" s="1"/>
  <c r="F78" i="10"/>
  <c r="CK78" i="10" s="1"/>
  <c r="F79" i="10"/>
  <c r="CK79" i="10" s="1"/>
  <c r="F80" i="10"/>
  <c r="CK80" i="10" s="1"/>
  <c r="F81" i="10"/>
  <c r="CK81" i="10" s="1"/>
  <c r="F82" i="10"/>
  <c r="F83" i="10"/>
  <c r="CK83" i="10" s="1"/>
  <c r="F84" i="10"/>
  <c r="CK84" i="10" s="1"/>
  <c r="E19" i="10"/>
  <c r="E25" i="10"/>
  <c r="E61" i="10"/>
  <c r="E62" i="10"/>
  <c r="E65" i="10"/>
  <c r="AQ9" i="1"/>
  <c r="AQ81" i="1"/>
  <c r="AQ83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Q21" i="1" s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Q39" i="1" s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Q76" i="1" s="1"/>
  <c r="AP77" i="1"/>
  <c r="AP78" i="1"/>
  <c r="AP79" i="1"/>
  <c r="AP80" i="1"/>
  <c r="AP81" i="1"/>
  <c r="AP82" i="1"/>
  <c r="AP83" i="1"/>
  <c r="AP84" i="1"/>
  <c r="AO8" i="1"/>
  <c r="AO9" i="1"/>
  <c r="AO10" i="1"/>
  <c r="AO11" i="1"/>
  <c r="AO12" i="1"/>
  <c r="AO13" i="1"/>
  <c r="AO14" i="1"/>
  <c r="AO15" i="1"/>
  <c r="AO16" i="1"/>
  <c r="AQ16" i="1" s="1"/>
  <c r="AO17" i="1"/>
  <c r="AO18" i="1"/>
  <c r="AO19" i="1"/>
  <c r="AO20" i="1"/>
  <c r="AO21" i="1"/>
  <c r="AO22" i="1"/>
  <c r="AO23" i="1"/>
  <c r="AO24" i="1"/>
  <c r="AO25" i="1"/>
  <c r="AQ25" i="1" s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Q40" i="1" s="1"/>
  <c r="AO41" i="1"/>
  <c r="AO42" i="1"/>
  <c r="AO43" i="1"/>
  <c r="AO44" i="1"/>
  <c r="AO45" i="1"/>
  <c r="AO46" i="1"/>
  <c r="AQ46" i="1" s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Q58" i="1" s="1"/>
  <c r="AO59" i="1"/>
  <c r="AO60" i="1"/>
  <c r="AO61" i="1"/>
  <c r="AO62" i="1"/>
  <c r="AO63" i="1"/>
  <c r="AQ63" i="1" s="1"/>
  <c r="AO64" i="1"/>
  <c r="AQ64" i="1" s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N8" i="1"/>
  <c r="AN9" i="1"/>
  <c r="AN10" i="1"/>
  <c r="AQ10" i="1" s="1"/>
  <c r="AN11" i="1"/>
  <c r="AQ11" i="1" s="1"/>
  <c r="AN12" i="1"/>
  <c r="AN13" i="1"/>
  <c r="AQ13" i="1" s="1"/>
  <c r="AN14" i="1"/>
  <c r="AN15" i="1"/>
  <c r="AN16" i="1"/>
  <c r="AN17" i="1"/>
  <c r="AQ17" i="1" s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Q29" i="1" s="1"/>
  <c r="AN30" i="1"/>
  <c r="AN31" i="1"/>
  <c r="AN32" i="1"/>
  <c r="AN33" i="1"/>
  <c r="AQ33" i="1" s="1"/>
  <c r="AN34" i="1"/>
  <c r="AQ34" i="1" s="1"/>
  <c r="AN35" i="1"/>
  <c r="AQ35" i="1" s="1"/>
  <c r="AN36" i="1"/>
  <c r="AN37" i="1"/>
  <c r="AN38" i="1"/>
  <c r="AN39" i="1"/>
  <c r="AN40" i="1"/>
  <c r="AN41" i="1"/>
  <c r="AN42" i="1"/>
  <c r="AN43" i="1"/>
  <c r="AQ43" i="1" s="1"/>
  <c r="AN44" i="1"/>
  <c r="AN45" i="1"/>
  <c r="AQ45" i="1" s="1"/>
  <c r="AN46" i="1"/>
  <c r="AN47" i="1"/>
  <c r="AQ47" i="1" s="1"/>
  <c r="AN48" i="1"/>
  <c r="AN49" i="1"/>
  <c r="AQ49" i="1" s="1"/>
  <c r="AN50" i="1"/>
  <c r="AQ50" i="1" s="1"/>
  <c r="AN51" i="1"/>
  <c r="AN52" i="1"/>
  <c r="AN53" i="1"/>
  <c r="AQ53" i="1" s="1"/>
  <c r="AN54" i="1"/>
  <c r="AN55" i="1"/>
  <c r="AN56" i="1"/>
  <c r="AN57" i="1"/>
  <c r="AN58" i="1"/>
  <c r="AN59" i="1"/>
  <c r="AQ59" i="1" s="1"/>
  <c r="AN60" i="1"/>
  <c r="AN61" i="1"/>
  <c r="AN62" i="1"/>
  <c r="AN63" i="1"/>
  <c r="AN64" i="1"/>
  <c r="AN65" i="1"/>
  <c r="AQ65" i="1" s="1"/>
  <c r="AN66" i="1"/>
  <c r="AN67" i="1"/>
  <c r="AQ67" i="1" s="1"/>
  <c r="AN68" i="1"/>
  <c r="AN69" i="1"/>
  <c r="AQ69" i="1" s="1"/>
  <c r="AN70" i="1"/>
  <c r="AN71" i="1"/>
  <c r="AN72" i="1"/>
  <c r="AN73" i="1"/>
  <c r="AN74" i="1"/>
  <c r="AN75" i="1"/>
  <c r="AQ75" i="1" s="1"/>
  <c r="AN76" i="1"/>
  <c r="AN77" i="1"/>
  <c r="AQ77" i="1" s="1"/>
  <c r="AN78" i="1"/>
  <c r="AN79" i="1"/>
  <c r="AN80" i="1"/>
  <c r="AN81" i="1"/>
  <c r="AN82" i="1"/>
  <c r="AQ82" i="1" s="1"/>
  <c r="AN83" i="1"/>
  <c r="AN84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E8" i="1"/>
  <c r="AE9" i="1"/>
  <c r="AE10" i="1"/>
  <c r="AE11" i="1"/>
  <c r="AE12" i="1"/>
  <c r="AE13" i="1"/>
  <c r="AK13" i="1" s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K29" i="1" s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K47" i="1" s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K77" i="1" s="1"/>
  <c r="AE78" i="1"/>
  <c r="AE79" i="1"/>
  <c r="AK79" i="1" s="1"/>
  <c r="AE80" i="1"/>
  <c r="AE81" i="1"/>
  <c r="AE82" i="1"/>
  <c r="AE83" i="1"/>
  <c r="AE8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K34" i="1" s="1"/>
  <c r="AD35" i="1"/>
  <c r="AD36" i="1"/>
  <c r="AD37" i="1"/>
  <c r="AD38" i="1"/>
  <c r="AD39" i="1"/>
  <c r="AK39" i="1" s="1"/>
  <c r="AD40" i="1"/>
  <c r="AD41" i="1"/>
  <c r="AD42" i="1"/>
  <c r="AD43" i="1"/>
  <c r="AD44" i="1"/>
  <c r="AD45" i="1"/>
  <c r="AD46" i="1"/>
  <c r="AD47" i="1"/>
  <c r="AD48" i="1"/>
  <c r="AD49" i="1"/>
  <c r="AD50" i="1"/>
  <c r="AK50" i="1" s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K66" i="1" s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K82" i="1" s="1"/>
  <c r="AD83" i="1"/>
  <c r="AD8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S38" i="1" s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S51" i="1" s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U8" i="1"/>
  <c r="U9" i="1"/>
  <c r="U10" i="1"/>
  <c r="U11" i="1"/>
  <c r="U12" i="1"/>
  <c r="U13" i="1"/>
  <c r="U14" i="1"/>
  <c r="S14" i="1" s="1"/>
  <c r="U15" i="1"/>
  <c r="U16" i="1"/>
  <c r="U17" i="1"/>
  <c r="U18" i="1"/>
  <c r="U19" i="1"/>
  <c r="U20" i="1"/>
  <c r="S20" i="1" s="1"/>
  <c r="U21" i="1"/>
  <c r="U22" i="1"/>
  <c r="U23" i="1"/>
  <c r="S23" i="1" s="1"/>
  <c r="U24" i="1"/>
  <c r="U25" i="1"/>
  <c r="U26" i="1"/>
  <c r="U27" i="1"/>
  <c r="S27" i="1" s="1"/>
  <c r="U28" i="1"/>
  <c r="U29" i="1"/>
  <c r="U30" i="1"/>
  <c r="U31" i="1"/>
  <c r="U32" i="1"/>
  <c r="U33" i="1"/>
  <c r="U34" i="1"/>
  <c r="U35" i="1"/>
  <c r="U36" i="1"/>
  <c r="U37" i="1"/>
  <c r="U38" i="1"/>
  <c r="U39" i="1"/>
  <c r="S39" i="1" s="1"/>
  <c r="U40" i="1"/>
  <c r="U41" i="1"/>
  <c r="U42" i="1"/>
  <c r="U43" i="1"/>
  <c r="U44" i="1"/>
  <c r="S44" i="1" s="1"/>
  <c r="U45" i="1"/>
  <c r="S45" i="1" s="1"/>
  <c r="U46" i="1"/>
  <c r="U47" i="1"/>
  <c r="U48" i="1"/>
  <c r="U49" i="1"/>
  <c r="U50" i="1"/>
  <c r="U51" i="1"/>
  <c r="U52" i="1"/>
  <c r="U53" i="1"/>
  <c r="S53" i="1" s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S68" i="1" s="1"/>
  <c r="U69" i="1"/>
  <c r="U70" i="1"/>
  <c r="U71" i="1"/>
  <c r="S71" i="1" s="1"/>
  <c r="U72" i="1"/>
  <c r="U73" i="1"/>
  <c r="U74" i="1"/>
  <c r="U75" i="1"/>
  <c r="S75" i="1" s="1"/>
  <c r="U76" i="1"/>
  <c r="U77" i="1"/>
  <c r="U78" i="1"/>
  <c r="U79" i="1"/>
  <c r="U80" i="1"/>
  <c r="U81" i="1"/>
  <c r="U82" i="1"/>
  <c r="U83" i="1"/>
  <c r="U84" i="1"/>
  <c r="T8" i="1"/>
  <c r="S8" i="1" s="1"/>
  <c r="T9" i="1"/>
  <c r="S9" i="1" s="1"/>
  <c r="T10" i="1"/>
  <c r="S10" i="1" s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S26" i="1" s="1"/>
  <c r="T27" i="1"/>
  <c r="T28" i="1"/>
  <c r="T29" i="1"/>
  <c r="T30" i="1"/>
  <c r="T31" i="1"/>
  <c r="T32" i="1"/>
  <c r="S32" i="1" s="1"/>
  <c r="T33" i="1"/>
  <c r="S33" i="1" s="1"/>
  <c r="T34" i="1"/>
  <c r="T35" i="1"/>
  <c r="T36" i="1"/>
  <c r="T37" i="1"/>
  <c r="T38" i="1"/>
  <c r="T39" i="1"/>
  <c r="T40" i="1"/>
  <c r="T41" i="1"/>
  <c r="T42" i="1"/>
  <c r="S42" i="1" s="1"/>
  <c r="T43" i="1"/>
  <c r="T44" i="1"/>
  <c r="T45" i="1"/>
  <c r="T46" i="1"/>
  <c r="T47" i="1"/>
  <c r="T48" i="1"/>
  <c r="T49" i="1"/>
  <c r="T50" i="1"/>
  <c r="S50" i="1" s="1"/>
  <c r="T51" i="1"/>
  <c r="T52" i="1"/>
  <c r="T53" i="1"/>
  <c r="T54" i="1"/>
  <c r="T55" i="1"/>
  <c r="T56" i="1"/>
  <c r="S56" i="1" s="1"/>
  <c r="T57" i="1"/>
  <c r="S57" i="1" s="1"/>
  <c r="T58" i="1"/>
  <c r="S58" i="1" s="1"/>
  <c r="T59" i="1"/>
  <c r="T60" i="1"/>
  <c r="T61" i="1"/>
  <c r="T62" i="1"/>
  <c r="S62" i="1" s="1"/>
  <c r="T63" i="1"/>
  <c r="T64" i="1"/>
  <c r="T65" i="1"/>
  <c r="T66" i="1"/>
  <c r="T67" i="1"/>
  <c r="T68" i="1"/>
  <c r="T69" i="1"/>
  <c r="T70" i="1"/>
  <c r="T71" i="1"/>
  <c r="T72" i="1"/>
  <c r="T73" i="1"/>
  <c r="T74" i="1"/>
  <c r="S74" i="1" s="1"/>
  <c r="T75" i="1"/>
  <c r="T76" i="1"/>
  <c r="T77" i="1"/>
  <c r="T78" i="1"/>
  <c r="T79" i="1"/>
  <c r="T80" i="1"/>
  <c r="S80" i="1" s="1"/>
  <c r="T81" i="1"/>
  <c r="S81" i="1" s="1"/>
  <c r="T82" i="1"/>
  <c r="T83" i="1"/>
  <c r="T84" i="1"/>
  <c r="S15" i="1"/>
  <c r="S21" i="1"/>
  <c r="S63" i="1"/>
  <c r="S69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I10" i="1"/>
  <c r="I11" i="1"/>
  <c r="I12" i="1"/>
  <c r="I13" i="1"/>
  <c r="I14" i="1"/>
  <c r="I15" i="1"/>
  <c r="I18" i="1"/>
  <c r="I20" i="1"/>
  <c r="I21" i="1"/>
  <c r="I23" i="1"/>
  <c r="I26" i="1"/>
  <c r="I27" i="1"/>
  <c r="I28" i="1"/>
  <c r="I29" i="1"/>
  <c r="I31" i="1"/>
  <c r="I34" i="1"/>
  <c r="I35" i="1"/>
  <c r="I36" i="1"/>
  <c r="I37" i="1"/>
  <c r="I42" i="1"/>
  <c r="I43" i="1"/>
  <c r="I44" i="1"/>
  <c r="I45" i="1"/>
  <c r="I47" i="1"/>
  <c r="I49" i="1"/>
  <c r="I50" i="1"/>
  <c r="I52" i="1"/>
  <c r="I53" i="1"/>
  <c r="I55" i="1"/>
  <c r="I58" i="1"/>
  <c r="I59" i="1"/>
  <c r="I60" i="1"/>
  <c r="I61" i="1"/>
  <c r="I62" i="1"/>
  <c r="I66" i="1"/>
  <c r="I68" i="1"/>
  <c r="I69" i="1"/>
  <c r="I71" i="1"/>
  <c r="I73" i="1"/>
  <c r="I74" i="1"/>
  <c r="I75" i="1"/>
  <c r="I76" i="1"/>
  <c r="I82" i="1"/>
  <c r="I83" i="1"/>
  <c r="I8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AB38" i="1" l="1"/>
  <c r="AB43" i="1"/>
  <c r="AC43" i="1" s="1"/>
  <c r="S78" i="1"/>
  <c r="AB78" i="1" s="1"/>
  <c r="E37" i="10"/>
  <c r="D37" i="10" s="1"/>
  <c r="AB71" i="1"/>
  <c r="AL71" i="1" s="1"/>
  <c r="AB39" i="1"/>
  <c r="AB23" i="1"/>
  <c r="S43" i="1"/>
  <c r="AK67" i="1"/>
  <c r="AK51" i="1"/>
  <c r="AK19" i="1"/>
  <c r="AK71" i="1"/>
  <c r="AQ62" i="1"/>
  <c r="AQ14" i="1"/>
  <c r="AQ27" i="1"/>
  <c r="E67" i="10"/>
  <c r="E31" i="10"/>
  <c r="D31" i="10" s="1"/>
  <c r="CD72" i="10"/>
  <c r="CD56" i="10"/>
  <c r="CD40" i="10"/>
  <c r="CD24" i="10"/>
  <c r="CD8" i="10"/>
  <c r="CE69" i="10"/>
  <c r="CE53" i="10"/>
  <c r="CE37" i="10"/>
  <c r="CE21" i="10"/>
  <c r="CF82" i="10"/>
  <c r="CF66" i="10"/>
  <c r="CF50" i="10"/>
  <c r="CF34" i="10"/>
  <c r="CF18" i="10"/>
  <c r="CG79" i="10"/>
  <c r="CG63" i="10"/>
  <c r="CG47" i="10"/>
  <c r="CG31" i="10"/>
  <c r="CG15" i="10"/>
  <c r="CH76" i="10"/>
  <c r="CH60" i="10"/>
  <c r="CH44" i="10"/>
  <c r="CH28" i="10"/>
  <c r="CH12" i="10"/>
  <c r="CI73" i="10"/>
  <c r="CI57" i="10"/>
  <c r="CI41" i="10"/>
  <c r="CI25" i="10"/>
  <c r="CI9" i="10"/>
  <c r="AH63" i="10"/>
  <c r="H63" i="1" s="1"/>
  <c r="K63" i="1" s="1"/>
  <c r="L63" i="1" s="1"/>
  <c r="AH39" i="10"/>
  <c r="AH15" i="10"/>
  <c r="DB70" i="10"/>
  <c r="DB54" i="10"/>
  <c r="DB38" i="10"/>
  <c r="DB22" i="10"/>
  <c r="DC83" i="10"/>
  <c r="DC67" i="10"/>
  <c r="DC51" i="10"/>
  <c r="DC35" i="10"/>
  <c r="BK80" i="10"/>
  <c r="I80" i="1" s="1"/>
  <c r="BK64" i="10"/>
  <c r="I64" i="1" s="1"/>
  <c r="BK48" i="10"/>
  <c r="I48" i="1" s="1"/>
  <c r="BK32" i="10"/>
  <c r="I32" i="1" s="1"/>
  <c r="BK16" i="10"/>
  <c r="I16" i="1" s="1"/>
  <c r="AB69" i="1"/>
  <c r="AB53" i="1"/>
  <c r="AL53" i="1" s="1"/>
  <c r="AB21" i="1"/>
  <c r="AM21" i="1" s="1"/>
  <c r="S73" i="1"/>
  <c r="S25" i="1"/>
  <c r="AK81" i="1"/>
  <c r="AK33" i="1"/>
  <c r="AQ44" i="1"/>
  <c r="E63" i="10"/>
  <c r="E24" i="10"/>
  <c r="AH83" i="10"/>
  <c r="AH59" i="10"/>
  <c r="AH35" i="10"/>
  <c r="AH11" i="10"/>
  <c r="CR67" i="10"/>
  <c r="CR51" i="10"/>
  <c r="CR19" i="10"/>
  <c r="D73" i="8"/>
  <c r="AB68" i="1"/>
  <c r="AC68" i="1" s="1"/>
  <c r="S72" i="1"/>
  <c r="AK16" i="1"/>
  <c r="AK15" i="1"/>
  <c r="AK35" i="1"/>
  <c r="AQ55" i="1"/>
  <c r="E17" i="10"/>
  <c r="AH57" i="10"/>
  <c r="AH9" i="10"/>
  <c r="CR40" i="10"/>
  <c r="DP56" i="10"/>
  <c r="DP8" i="10"/>
  <c r="D55" i="8"/>
  <c r="D23" i="8"/>
  <c r="AB22" i="1"/>
  <c r="D65" i="10"/>
  <c r="AK32" i="1"/>
  <c r="N65" i="1"/>
  <c r="AK31" i="1"/>
  <c r="AQ74" i="1"/>
  <c r="AQ26" i="1"/>
  <c r="D61" i="10"/>
  <c r="AB50" i="1"/>
  <c r="AB34" i="1"/>
  <c r="S70" i="1"/>
  <c r="AB70" i="1" s="1"/>
  <c r="S54" i="1"/>
  <c r="AB54" i="1" s="1"/>
  <c r="S22" i="1"/>
  <c r="S83" i="1"/>
  <c r="AB83" i="1" s="1"/>
  <c r="S35" i="1"/>
  <c r="AB35" i="1" s="1"/>
  <c r="AK62" i="1"/>
  <c r="AK46" i="1"/>
  <c r="AK14" i="1"/>
  <c r="AK43" i="1"/>
  <c r="AK11" i="1"/>
  <c r="AQ73" i="1"/>
  <c r="AQ41" i="1"/>
  <c r="AQ22" i="1"/>
  <c r="AQ51" i="1"/>
  <c r="E57" i="10"/>
  <c r="E15" i="10"/>
  <c r="D15" i="10" s="1"/>
  <c r="AH79" i="10"/>
  <c r="H79" i="1" s="1"/>
  <c r="AH55" i="10"/>
  <c r="H55" i="1" s="1"/>
  <c r="K55" i="1" s="1"/>
  <c r="L55" i="1" s="1"/>
  <c r="AH31" i="10"/>
  <c r="CR80" i="10"/>
  <c r="CR16" i="10"/>
  <c r="CR29" i="10"/>
  <c r="CR58" i="10"/>
  <c r="DP48" i="10"/>
  <c r="H65" i="1"/>
  <c r="S24" i="1"/>
  <c r="AK64" i="1"/>
  <c r="N49" i="1"/>
  <c r="S55" i="1"/>
  <c r="AB55" i="1" s="1"/>
  <c r="N79" i="1"/>
  <c r="AB65" i="1"/>
  <c r="AL65" i="1" s="1"/>
  <c r="AB17" i="1"/>
  <c r="AL17" i="1" s="1"/>
  <c r="S37" i="1"/>
  <c r="AB37" i="1" s="1"/>
  <c r="AK61" i="1"/>
  <c r="AK45" i="1"/>
  <c r="AQ56" i="1"/>
  <c r="AQ8" i="1"/>
  <c r="E56" i="10"/>
  <c r="E13" i="10"/>
  <c r="D13" i="10" s="1"/>
  <c r="AH77" i="10"/>
  <c r="AH53" i="10"/>
  <c r="AH29" i="10"/>
  <c r="CR79" i="10"/>
  <c r="CR31" i="10"/>
  <c r="CR15" i="10"/>
  <c r="CR76" i="10"/>
  <c r="DP47" i="10"/>
  <c r="DP38" i="10"/>
  <c r="E53" i="8"/>
  <c r="D53" i="8" s="1"/>
  <c r="T76" i="8"/>
  <c r="T60" i="8"/>
  <c r="T44" i="8"/>
  <c r="AI79" i="8"/>
  <c r="AI31" i="8"/>
  <c r="S40" i="1"/>
  <c r="AB51" i="1"/>
  <c r="AK63" i="1"/>
  <c r="N31" i="1"/>
  <c r="AB81" i="1"/>
  <c r="AB33" i="1"/>
  <c r="AB80" i="1"/>
  <c r="AC80" i="1" s="1"/>
  <c r="AB64" i="1"/>
  <c r="AL64" i="1" s="1"/>
  <c r="AB32" i="1"/>
  <c r="AL32" i="1" s="1"/>
  <c r="AB16" i="1"/>
  <c r="AM16" i="1" s="1"/>
  <c r="S84" i="1"/>
  <c r="S52" i="1"/>
  <c r="AB52" i="1" s="1"/>
  <c r="S36" i="1"/>
  <c r="S65" i="1"/>
  <c r="S17" i="1"/>
  <c r="AK76" i="1"/>
  <c r="AK44" i="1"/>
  <c r="AK28" i="1"/>
  <c r="AK73" i="1"/>
  <c r="AK41" i="1"/>
  <c r="AQ71" i="1"/>
  <c r="AQ23" i="1"/>
  <c r="AQ52" i="1"/>
  <c r="E55" i="10"/>
  <c r="AH76" i="10"/>
  <c r="AH52" i="10"/>
  <c r="AH28" i="10"/>
  <c r="DB79" i="10"/>
  <c r="DB63" i="10"/>
  <c r="DB47" i="10"/>
  <c r="DB31" i="10"/>
  <c r="DB15" i="10"/>
  <c r="DC76" i="10"/>
  <c r="DC60" i="10"/>
  <c r="DC44" i="10"/>
  <c r="DC28" i="10"/>
  <c r="DC12" i="10"/>
  <c r="DD73" i="10"/>
  <c r="DD57" i="10"/>
  <c r="DD41" i="10"/>
  <c r="DD25" i="10"/>
  <c r="DD9" i="10"/>
  <c r="DE70" i="10"/>
  <c r="DE54" i="10"/>
  <c r="DE38" i="10"/>
  <c r="DE22" i="10"/>
  <c r="DF83" i="10"/>
  <c r="DF67" i="10"/>
  <c r="DF51" i="10"/>
  <c r="DF35" i="10"/>
  <c r="DF19" i="10"/>
  <c r="DG80" i="10"/>
  <c r="DG64" i="10"/>
  <c r="DG48" i="10"/>
  <c r="DG32" i="10"/>
  <c r="DG16" i="10"/>
  <c r="BK57" i="10"/>
  <c r="I57" i="1" s="1"/>
  <c r="BK9" i="10"/>
  <c r="I9" i="1" s="1"/>
  <c r="T59" i="8"/>
  <c r="AI78" i="8"/>
  <c r="AI30" i="8"/>
  <c r="AB20" i="1"/>
  <c r="AK80" i="1"/>
  <c r="K65" i="1"/>
  <c r="AB67" i="1"/>
  <c r="N61" i="1"/>
  <c r="AB79" i="1"/>
  <c r="AL79" i="1" s="1"/>
  <c r="AB63" i="1"/>
  <c r="AB47" i="1"/>
  <c r="AM47" i="1" s="1"/>
  <c r="AB15" i="1"/>
  <c r="S67" i="1"/>
  <c r="S19" i="1"/>
  <c r="AB19" i="1" s="1"/>
  <c r="AK75" i="1"/>
  <c r="AK59" i="1"/>
  <c r="AK27" i="1"/>
  <c r="AQ70" i="1"/>
  <c r="AQ38" i="1"/>
  <c r="AQ19" i="1"/>
  <c r="E50" i="10"/>
  <c r="CD80" i="10"/>
  <c r="CD64" i="10"/>
  <c r="CD48" i="10"/>
  <c r="CD32" i="10"/>
  <c r="CD16" i="10"/>
  <c r="CE77" i="10"/>
  <c r="CE61" i="10"/>
  <c r="CE45" i="10"/>
  <c r="CE29" i="10"/>
  <c r="CE13" i="10"/>
  <c r="CF74" i="10"/>
  <c r="CF58" i="10"/>
  <c r="CF42" i="10"/>
  <c r="CF26" i="10"/>
  <c r="CF10" i="10"/>
  <c r="CG71" i="10"/>
  <c r="AH75" i="10"/>
  <c r="AH51" i="10"/>
  <c r="AH27" i="10"/>
  <c r="DB78" i="10"/>
  <c r="DB62" i="10"/>
  <c r="BK56" i="10"/>
  <c r="I56" i="1" s="1"/>
  <c r="BK8" i="10"/>
  <c r="I8" i="1" s="1"/>
  <c r="AB62" i="1"/>
  <c r="AB14" i="1"/>
  <c r="S82" i="1"/>
  <c r="AB82" i="1" s="1"/>
  <c r="S66" i="1"/>
  <c r="S34" i="1"/>
  <c r="S18" i="1"/>
  <c r="S47" i="1"/>
  <c r="AK74" i="1"/>
  <c r="AK58" i="1"/>
  <c r="AK26" i="1"/>
  <c r="AL26" i="1" s="1"/>
  <c r="AK10" i="1"/>
  <c r="AL10" i="1" s="1"/>
  <c r="AQ37" i="1"/>
  <c r="AQ15" i="1"/>
  <c r="E81" i="10"/>
  <c r="D81" i="10" s="1"/>
  <c r="E49" i="10"/>
  <c r="CE28" i="10"/>
  <c r="CE12" i="10"/>
  <c r="CF73" i="10"/>
  <c r="CF57" i="10"/>
  <c r="CF41" i="10"/>
  <c r="CF25" i="10"/>
  <c r="CF9" i="10"/>
  <c r="CG70" i="10"/>
  <c r="CG54" i="10"/>
  <c r="CG38" i="10"/>
  <c r="CG22" i="10"/>
  <c r="CH83" i="10"/>
  <c r="CH67" i="10"/>
  <c r="CH51" i="10"/>
  <c r="CH35" i="10"/>
  <c r="CH19" i="10"/>
  <c r="CI80" i="10"/>
  <c r="CI64" i="10"/>
  <c r="CI48" i="10"/>
  <c r="CI32" i="10"/>
  <c r="CI16" i="10"/>
  <c r="AH73" i="10"/>
  <c r="AH25" i="10"/>
  <c r="H25" i="1" s="1"/>
  <c r="AB77" i="1"/>
  <c r="AB45" i="1"/>
  <c r="AB29" i="1"/>
  <c r="AL29" i="1" s="1"/>
  <c r="S49" i="1"/>
  <c r="AB49" i="1" s="1"/>
  <c r="AK57" i="1"/>
  <c r="AK25" i="1"/>
  <c r="AK9" i="1"/>
  <c r="AQ68" i="1"/>
  <c r="AQ20" i="1"/>
  <c r="E79" i="10"/>
  <c r="E45" i="10"/>
  <c r="AH71" i="10"/>
  <c r="H71" i="1" s="1"/>
  <c r="AH47" i="10"/>
  <c r="AH23" i="10"/>
  <c r="CR75" i="10"/>
  <c r="CR43" i="10"/>
  <c r="AB76" i="1"/>
  <c r="AM76" i="1" s="1"/>
  <c r="AB44" i="1"/>
  <c r="AL44" i="1" s="1"/>
  <c r="AB28" i="1"/>
  <c r="AM28" i="1" s="1"/>
  <c r="S64" i="1"/>
  <c r="S48" i="1"/>
  <c r="S16" i="1"/>
  <c r="S77" i="1"/>
  <c r="S29" i="1"/>
  <c r="AK56" i="1"/>
  <c r="AK40" i="1"/>
  <c r="AK8" i="1"/>
  <c r="AK53" i="1"/>
  <c r="AK37" i="1"/>
  <c r="E78" i="10"/>
  <c r="E43" i="10"/>
  <c r="AH70" i="10"/>
  <c r="AH46" i="10"/>
  <c r="AH22" i="10"/>
  <c r="CR74" i="10"/>
  <c r="CR10" i="10"/>
  <c r="AB27" i="1"/>
  <c r="AC27" i="1" s="1"/>
  <c r="AK55" i="1"/>
  <c r="AK23" i="1"/>
  <c r="E74" i="10"/>
  <c r="E42" i="10"/>
  <c r="AH69" i="10"/>
  <c r="CR73" i="10"/>
  <c r="CR57" i="10"/>
  <c r="CR41" i="10"/>
  <c r="CR9" i="10"/>
  <c r="CR83" i="10"/>
  <c r="CR35" i="10"/>
  <c r="CR64" i="10"/>
  <c r="DP73" i="10"/>
  <c r="DP41" i="10"/>
  <c r="DP25" i="10"/>
  <c r="DP19" i="10"/>
  <c r="DP80" i="10"/>
  <c r="DP32" i="10"/>
  <c r="AB58" i="1"/>
  <c r="AK38" i="1"/>
  <c r="AH67" i="10"/>
  <c r="H67" i="1" s="1"/>
  <c r="K67" i="1" s="1"/>
  <c r="L67" i="1" s="1"/>
  <c r="AH19" i="10"/>
  <c r="H19" i="1" s="1"/>
  <c r="K19" i="1" s="1"/>
  <c r="AB59" i="1"/>
  <c r="AL59" i="1" s="1"/>
  <c r="S31" i="1"/>
  <c r="AB31" i="1" s="1"/>
  <c r="AB74" i="1"/>
  <c r="AB10" i="1"/>
  <c r="S46" i="1"/>
  <c r="AB46" i="1" s="1"/>
  <c r="S59" i="1"/>
  <c r="S11" i="1"/>
  <c r="AK70" i="1"/>
  <c r="AK83" i="1"/>
  <c r="E72" i="10"/>
  <c r="K71" i="1"/>
  <c r="AB73" i="1"/>
  <c r="AB57" i="1"/>
  <c r="AM57" i="1" s="1"/>
  <c r="AB41" i="1"/>
  <c r="AC41" i="1" s="1"/>
  <c r="AB25" i="1"/>
  <c r="AB9" i="1"/>
  <c r="AL9" i="1" s="1"/>
  <c r="S61" i="1"/>
  <c r="AB61" i="1" s="1"/>
  <c r="S13" i="1"/>
  <c r="AB13" i="1" s="1"/>
  <c r="AK69" i="1"/>
  <c r="AK21" i="1"/>
  <c r="AQ80" i="1"/>
  <c r="AQ32" i="1"/>
  <c r="AQ61" i="1"/>
  <c r="E71" i="10"/>
  <c r="E35" i="10"/>
  <c r="D35" i="10" s="1"/>
  <c r="AH41" i="10"/>
  <c r="CR39" i="10"/>
  <c r="CR68" i="10"/>
  <c r="DP71" i="10"/>
  <c r="DP55" i="10"/>
  <c r="DP23" i="10"/>
  <c r="DP62" i="10"/>
  <c r="DP14" i="10"/>
  <c r="D61" i="8"/>
  <c r="AB75" i="1"/>
  <c r="AB11" i="1"/>
  <c r="S79" i="1"/>
  <c r="AB26" i="1"/>
  <c r="S30" i="1"/>
  <c r="AK22" i="1"/>
  <c r="AB56" i="1"/>
  <c r="AB40" i="1"/>
  <c r="AB8" i="1"/>
  <c r="S76" i="1"/>
  <c r="S60" i="1"/>
  <c r="AB60" i="1" s="1"/>
  <c r="S28" i="1"/>
  <c r="S12" i="1"/>
  <c r="AB12" i="1" s="1"/>
  <c r="S41" i="1"/>
  <c r="AK68" i="1"/>
  <c r="AK52" i="1"/>
  <c r="AK20" i="1"/>
  <c r="AK65" i="1"/>
  <c r="AK49" i="1"/>
  <c r="AK17" i="1"/>
  <c r="AQ79" i="1"/>
  <c r="AQ31" i="1"/>
  <c r="AQ28" i="1"/>
  <c r="AQ57" i="1"/>
  <c r="E69" i="10"/>
  <c r="D69" i="10" s="1"/>
  <c r="E33" i="10"/>
  <c r="AH64" i="10"/>
  <c r="AH40" i="10"/>
  <c r="AH16" i="10"/>
  <c r="BK81" i="10"/>
  <c r="I81" i="1" s="1"/>
  <c r="BK33" i="10"/>
  <c r="I33" i="1" s="1"/>
  <c r="CR70" i="10"/>
  <c r="DP54" i="10"/>
  <c r="DP67" i="10"/>
  <c r="E44" i="8"/>
  <c r="BM66" i="8"/>
  <c r="BM18" i="8"/>
  <c r="DB76" i="10"/>
  <c r="DB60" i="10"/>
  <c r="DB44" i="10"/>
  <c r="DB28" i="10"/>
  <c r="DB12" i="10"/>
  <c r="DC73" i="10"/>
  <c r="DC57" i="10"/>
  <c r="DC41" i="10"/>
  <c r="DC25" i="10"/>
  <c r="DC9" i="10"/>
  <c r="DD70" i="10"/>
  <c r="DD54" i="10"/>
  <c r="DD38" i="10"/>
  <c r="DD22" i="10"/>
  <c r="DE83" i="10"/>
  <c r="DE67" i="10"/>
  <c r="DE51" i="10"/>
  <c r="DE35" i="10"/>
  <c r="DE19" i="10"/>
  <c r="DF80" i="10"/>
  <c r="DF64" i="10"/>
  <c r="DF48" i="10"/>
  <c r="DF32" i="10"/>
  <c r="DF16" i="10"/>
  <c r="DG77" i="10"/>
  <c r="DG61" i="10"/>
  <c r="DG45" i="10"/>
  <c r="DG29" i="10"/>
  <c r="DG13" i="10"/>
  <c r="CR44" i="10"/>
  <c r="CR22" i="10"/>
  <c r="DP83" i="10"/>
  <c r="DP35" i="10"/>
  <c r="DP74" i="10"/>
  <c r="DP26" i="10"/>
  <c r="E41" i="8"/>
  <c r="E25" i="8"/>
  <c r="E70" i="8"/>
  <c r="D70" i="8" s="1"/>
  <c r="E22" i="8"/>
  <c r="D22" i="8" s="1"/>
  <c r="T64" i="8"/>
  <c r="D64" i="8" s="1"/>
  <c r="T48" i="8"/>
  <c r="T32" i="8"/>
  <c r="T16" i="8"/>
  <c r="T61" i="8"/>
  <c r="T13" i="8"/>
  <c r="D13" i="8" s="1"/>
  <c r="AI83" i="8"/>
  <c r="AI51" i="8"/>
  <c r="AI35" i="8"/>
  <c r="D35" i="8" s="1"/>
  <c r="AI80" i="8"/>
  <c r="AI64" i="8"/>
  <c r="AI32" i="8"/>
  <c r="AI16" i="8"/>
  <c r="CB80" i="8"/>
  <c r="CB64" i="8"/>
  <c r="CB48" i="8"/>
  <c r="D48" i="8" s="1"/>
  <c r="CB32" i="8"/>
  <c r="CB16" i="8"/>
  <c r="CB29" i="8"/>
  <c r="DF70" i="8"/>
  <c r="DF22" i="8"/>
  <c r="DF51" i="8"/>
  <c r="D51" i="3"/>
  <c r="T12" i="8"/>
  <c r="AI63" i="8"/>
  <c r="AI47" i="8"/>
  <c r="D47" i="8" s="1"/>
  <c r="AI15" i="8"/>
  <c r="AX64" i="8"/>
  <c r="AX48" i="8"/>
  <c r="AX16" i="8"/>
  <c r="CB76" i="8"/>
  <c r="CB60" i="8"/>
  <c r="CB44" i="8"/>
  <c r="CB28" i="8"/>
  <c r="CB12" i="8"/>
  <c r="D81" i="3"/>
  <c r="D49" i="3"/>
  <c r="BK72" i="10"/>
  <c r="I72" i="1" s="1"/>
  <c r="BK40" i="10"/>
  <c r="I40" i="1" s="1"/>
  <c r="BK24" i="10"/>
  <c r="I24" i="1" s="1"/>
  <c r="CR55" i="10"/>
  <c r="E84" i="8"/>
  <c r="T75" i="8"/>
  <c r="T27" i="8"/>
  <c r="AX63" i="8"/>
  <c r="BM81" i="8"/>
  <c r="BM65" i="8"/>
  <c r="BM33" i="8"/>
  <c r="BM17" i="8"/>
  <c r="CQ49" i="8"/>
  <c r="D49" i="8" s="1"/>
  <c r="D58" i="3"/>
  <c r="D10" i="3"/>
  <c r="D37" i="4"/>
  <c r="DC19" i="10"/>
  <c r="DD80" i="10"/>
  <c r="DD64" i="10"/>
  <c r="DD48" i="10"/>
  <c r="DD32" i="10"/>
  <c r="DD16" i="10"/>
  <c r="DE77" i="10"/>
  <c r="DE61" i="10"/>
  <c r="DE45" i="10"/>
  <c r="DE29" i="10"/>
  <c r="DE13" i="10"/>
  <c r="DF74" i="10"/>
  <c r="DF58" i="10"/>
  <c r="DF42" i="10"/>
  <c r="DF26" i="10"/>
  <c r="DF10" i="10"/>
  <c r="DG71" i="10"/>
  <c r="DG55" i="10"/>
  <c r="DG39" i="10"/>
  <c r="DG23" i="10"/>
  <c r="CR38" i="10"/>
  <c r="DP77" i="10"/>
  <c r="DP61" i="10"/>
  <c r="DP29" i="10"/>
  <c r="DP13" i="10"/>
  <c r="DP68" i="10"/>
  <c r="DP20" i="10"/>
  <c r="E83" i="8"/>
  <c r="D83" i="8" s="1"/>
  <c r="E67" i="8"/>
  <c r="E19" i="8"/>
  <c r="E16" i="8"/>
  <c r="T74" i="8"/>
  <c r="T42" i="8"/>
  <c r="T26" i="8"/>
  <c r="T55" i="8"/>
  <c r="AI77" i="8"/>
  <c r="D77" i="8" s="1"/>
  <c r="AI45" i="8"/>
  <c r="AI29" i="8"/>
  <c r="D29" i="8" s="1"/>
  <c r="AI74" i="8"/>
  <c r="AI26" i="8"/>
  <c r="AI10" i="8"/>
  <c r="DF80" i="8"/>
  <c r="DF64" i="8"/>
  <c r="DF16" i="8"/>
  <c r="D16" i="8" s="1"/>
  <c r="DF45" i="8"/>
  <c r="D79" i="3"/>
  <c r="D15" i="3"/>
  <c r="D66" i="4"/>
  <c r="O66" i="3"/>
  <c r="DB37" i="10"/>
  <c r="DB21" i="10"/>
  <c r="DC82" i="10"/>
  <c r="DC66" i="10"/>
  <c r="DC50" i="10"/>
  <c r="DC34" i="10"/>
  <c r="DC18" i="10"/>
  <c r="DD79" i="10"/>
  <c r="DD63" i="10"/>
  <c r="DD47" i="10"/>
  <c r="DD31" i="10"/>
  <c r="DD15" i="10"/>
  <c r="DE76" i="10"/>
  <c r="DE60" i="10"/>
  <c r="DE44" i="10"/>
  <c r="DE28" i="10"/>
  <c r="DE12" i="10"/>
  <c r="DF73" i="10"/>
  <c r="DF57" i="10"/>
  <c r="DF41" i="10"/>
  <c r="DF25" i="10"/>
  <c r="DF9" i="10"/>
  <c r="DG70" i="10"/>
  <c r="DG54" i="10"/>
  <c r="DG38" i="10"/>
  <c r="DG22" i="10"/>
  <c r="BK70" i="10"/>
  <c r="I70" i="1" s="1"/>
  <c r="BK54" i="10"/>
  <c r="I54" i="1" s="1"/>
  <c r="BK22" i="10"/>
  <c r="I22" i="1" s="1"/>
  <c r="CR69" i="10"/>
  <c r="CR37" i="10"/>
  <c r="CR21" i="10"/>
  <c r="CR47" i="10"/>
  <c r="CR28" i="10"/>
  <c r="DP60" i="10"/>
  <c r="DP12" i="10"/>
  <c r="E82" i="8"/>
  <c r="E66" i="8"/>
  <c r="E18" i="8"/>
  <c r="T57" i="8"/>
  <c r="T9" i="8"/>
  <c r="AX45" i="8"/>
  <c r="BM63" i="8"/>
  <c r="BM47" i="8"/>
  <c r="BM15" i="8"/>
  <c r="BM76" i="8"/>
  <c r="BM28" i="8"/>
  <c r="CB73" i="8"/>
  <c r="CB57" i="8"/>
  <c r="CB25" i="8"/>
  <c r="DZ84" i="8"/>
  <c r="DZ68" i="8"/>
  <c r="DZ36" i="8"/>
  <c r="DZ20" i="8"/>
  <c r="D81" i="4"/>
  <c r="D17" i="4"/>
  <c r="DB84" i="10"/>
  <c r="DB68" i="10"/>
  <c r="DB52" i="10"/>
  <c r="DB36" i="10"/>
  <c r="DB20" i="10"/>
  <c r="DC81" i="10"/>
  <c r="DC65" i="10"/>
  <c r="DC49" i="10"/>
  <c r="DC33" i="10"/>
  <c r="DC17" i="10"/>
  <c r="DD78" i="10"/>
  <c r="DD62" i="10"/>
  <c r="DD46" i="10"/>
  <c r="DD30" i="10"/>
  <c r="DD14" i="10"/>
  <c r="DE75" i="10"/>
  <c r="DE59" i="10"/>
  <c r="DE43" i="10"/>
  <c r="DE27" i="10"/>
  <c r="DE11" i="10"/>
  <c r="DF72" i="10"/>
  <c r="DF56" i="10"/>
  <c r="DF40" i="10"/>
  <c r="DF24" i="10"/>
  <c r="DF8" i="10"/>
  <c r="DG69" i="10"/>
  <c r="DG53" i="10"/>
  <c r="DG37" i="10"/>
  <c r="DG21" i="10"/>
  <c r="CR65" i="10"/>
  <c r="DP59" i="10"/>
  <c r="DP11" i="10"/>
  <c r="DP50" i="10"/>
  <c r="E65" i="8"/>
  <c r="D65" i="8" s="1"/>
  <c r="E17" i="8"/>
  <c r="D17" i="8" s="1"/>
  <c r="T72" i="8"/>
  <c r="T56" i="8"/>
  <c r="T40" i="8"/>
  <c r="D40" i="8" s="1"/>
  <c r="T24" i="8"/>
  <c r="T8" i="8"/>
  <c r="AI75" i="8"/>
  <c r="AI59" i="8"/>
  <c r="AI27" i="8"/>
  <c r="AI11" i="8"/>
  <c r="AI56" i="8"/>
  <c r="AI8" i="8"/>
  <c r="AX60" i="8"/>
  <c r="AX28" i="8"/>
  <c r="D28" i="8" s="1"/>
  <c r="AX12" i="8"/>
  <c r="AX57" i="8"/>
  <c r="AX25" i="8"/>
  <c r="DZ51" i="8"/>
  <c r="D45" i="3"/>
  <c r="CQ26" i="8"/>
  <c r="E76" i="8"/>
  <c r="E60" i="8"/>
  <c r="E12" i="8"/>
  <c r="AI54" i="8"/>
  <c r="BM57" i="8"/>
  <c r="BM41" i="8"/>
  <c r="CB67" i="8"/>
  <c r="DF73" i="8"/>
  <c r="DF25" i="8"/>
  <c r="D37" i="3"/>
  <c r="D34" i="3"/>
  <c r="DB46" i="10"/>
  <c r="DB30" i="10"/>
  <c r="DB14" i="10"/>
  <c r="DC75" i="10"/>
  <c r="DC59" i="10"/>
  <c r="DC43" i="10"/>
  <c r="DC27" i="10"/>
  <c r="DC11" i="10"/>
  <c r="DD72" i="10"/>
  <c r="DD56" i="10"/>
  <c r="DD40" i="10"/>
  <c r="DD24" i="10"/>
  <c r="DD8" i="10"/>
  <c r="DE69" i="10"/>
  <c r="DE53" i="10"/>
  <c r="DE37" i="10"/>
  <c r="DE21" i="10"/>
  <c r="DF82" i="10"/>
  <c r="DF66" i="10"/>
  <c r="DF50" i="10"/>
  <c r="DF34" i="10"/>
  <c r="DF18" i="10"/>
  <c r="DG79" i="10"/>
  <c r="DG63" i="10"/>
  <c r="DG47" i="10"/>
  <c r="DG31" i="10"/>
  <c r="DG15" i="10"/>
  <c r="CR14" i="10"/>
  <c r="DP53" i="10"/>
  <c r="DP37" i="10"/>
  <c r="DP44" i="10"/>
  <c r="E59" i="8"/>
  <c r="D59" i="8" s="1"/>
  <c r="E11" i="8"/>
  <c r="D11" i="8" s="1"/>
  <c r="T66" i="8"/>
  <c r="T50" i="8"/>
  <c r="T34" i="8"/>
  <c r="D34" i="8" s="1"/>
  <c r="T18" i="8"/>
  <c r="T79" i="8"/>
  <c r="D79" i="8" s="1"/>
  <c r="T31" i="8"/>
  <c r="D31" i="8" s="1"/>
  <c r="AI69" i="8"/>
  <c r="AI53" i="8"/>
  <c r="AI21" i="8"/>
  <c r="AI82" i="8"/>
  <c r="AI50" i="8"/>
  <c r="AI34" i="8"/>
  <c r="AX70" i="8"/>
  <c r="AX54" i="8"/>
  <c r="AX22" i="8"/>
  <c r="AX51" i="8"/>
  <c r="AX19" i="8"/>
  <c r="D19" i="8" s="1"/>
  <c r="BM72" i="8"/>
  <c r="BM24" i="8"/>
  <c r="CB82" i="8"/>
  <c r="DZ45" i="8"/>
  <c r="D55" i="3"/>
  <c r="D39" i="3"/>
  <c r="D42" i="4"/>
  <c r="D28" i="4"/>
  <c r="DB77" i="10"/>
  <c r="DB61" i="10"/>
  <c r="DB45" i="10"/>
  <c r="DB29" i="10"/>
  <c r="DB13" i="10"/>
  <c r="DC74" i="10"/>
  <c r="DC58" i="10"/>
  <c r="DC42" i="10"/>
  <c r="DC26" i="10"/>
  <c r="DC10" i="10"/>
  <c r="DD71" i="10"/>
  <c r="DD55" i="10"/>
  <c r="DD39" i="10"/>
  <c r="DD23" i="10"/>
  <c r="DE84" i="10"/>
  <c r="DE68" i="10"/>
  <c r="DE52" i="10"/>
  <c r="DE36" i="10"/>
  <c r="DE20" i="10"/>
  <c r="DF81" i="10"/>
  <c r="DF65" i="10"/>
  <c r="DF49" i="10"/>
  <c r="DF33" i="10"/>
  <c r="DF17" i="10"/>
  <c r="DG78" i="10"/>
  <c r="DG62" i="10"/>
  <c r="DG46" i="10"/>
  <c r="DG30" i="10"/>
  <c r="DG14" i="10"/>
  <c r="BK78" i="10"/>
  <c r="I78" i="1" s="1"/>
  <c r="BK46" i="10"/>
  <c r="I46" i="1" s="1"/>
  <c r="BK30" i="10"/>
  <c r="I30" i="1" s="1"/>
  <c r="CR45" i="10"/>
  <c r="CR13" i="10"/>
  <c r="CR26" i="10"/>
  <c r="CR71" i="10"/>
  <c r="CR23" i="10"/>
  <c r="CR52" i="10"/>
  <c r="DP84" i="10"/>
  <c r="DP36" i="10"/>
  <c r="E10" i="8"/>
  <c r="T33" i="8"/>
  <c r="AI36" i="8"/>
  <c r="AX21" i="8"/>
  <c r="CQ71" i="8"/>
  <c r="CQ55" i="8"/>
  <c r="CQ23" i="8"/>
  <c r="CQ68" i="8"/>
  <c r="DF71" i="8"/>
  <c r="D54" i="3"/>
  <c r="DF27" i="8"/>
  <c r="DZ53" i="8"/>
  <c r="DZ37" i="8"/>
  <c r="D75" i="3"/>
  <c r="D27" i="3"/>
  <c r="AX33" i="8"/>
  <c r="DF40" i="8"/>
  <c r="DF69" i="8"/>
  <c r="DZ66" i="8"/>
  <c r="DZ50" i="8"/>
  <c r="DZ18" i="8"/>
  <c r="DZ79" i="8"/>
  <c r="DZ47" i="8"/>
  <c r="DZ31" i="8"/>
  <c r="D69" i="3"/>
  <c r="D21" i="3"/>
  <c r="BM9" i="8"/>
  <c r="BM70" i="8"/>
  <c r="BM22" i="8"/>
  <c r="CB74" i="8"/>
  <c r="D74" i="8" s="1"/>
  <c r="CB58" i="8"/>
  <c r="D58" i="8" s="1"/>
  <c r="CB42" i="8"/>
  <c r="CB26" i="8"/>
  <c r="CB10" i="8"/>
  <c r="CB71" i="8"/>
  <c r="D71" i="8" s="1"/>
  <c r="CB23" i="8"/>
  <c r="CQ43" i="8"/>
  <c r="CQ8" i="8"/>
  <c r="DF55" i="8"/>
  <c r="DZ81" i="8"/>
  <c r="DZ33" i="8"/>
  <c r="D46" i="3"/>
  <c r="D55" i="4"/>
  <c r="D43" i="4"/>
  <c r="AX75" i="8"/>
  <c r="AX43" i="8"/>
  <c r="D43" i="8" s="1"/>
  <c r="BM52" i="8"/>
  <c r="D52" i="8" s="1"/>
  <c r="CB53" i="8"/>
  <c r="D66" i="3"/>
  <c r="D18" i="3"/>
  <c r="O52" i="3"/>
  <c r="D52" i="3" s="1"/>
  <c r="AX10" i="8"/>
  <c r="BM83" i="8"/>
  <c r="BM51" i="8"/>
  <c r="BM35" i="8"/>
  <c r="BM64" i="8"/>
  <c r="BM16" i="8"/>
  <c r="CB84" i="8"/>
  <c r="CB52" i="8"/>
  <c r="CB36" i="8"/>
  <c r="CB20" i="8"/>
  <c r="CB65" i="8"/>
  <c r="CB17" i="8"/>
  <c r="CQ37" i="8"/>
  <c r="D37" i="8" s="1"/>
  <c r="CQ50" i="8"/>
  <c r="D78" i="3"/>
  <c r="D30" i="3"/>
  <c r="D67" i="4"/>
  <c r="D49" i="4"/>
  <c r="D13" i="4"/>
  <c r="BM46" i="8"/>
  <c r="D46" i="8" s="1"/>
  <c r="CB66" i="8"/>
  <c r="CB50" i="8"/>
  <c r="CB34" i="8"/>
  <c r="CB18" i="8"/>
  <c r="CB47" i="8"/>
  <c r="CQ67" i="8"/>
  <c r="CQ19" i="8"/>
  <c r="CQ80" i="8"/>
  <c r="CQ32" i="8"/>
  <c r="DF79" i="8"/>
  <c r="DZ57" i="8"/>
  <c r="DZ9" i="8"/>
  <c r="D70" i="3"/>
  <c r="D22" i="3"/>
  <c r="D25" i="4"/>
  <c r="M13" i="1"/>
  <c r="N81" i="1"/>
  <c r="N69" i="1"/>
  <c r="N63" i="1"/>
  <c r="N57" i="1"/>
  <c r="N45" i="1"/>
  <c r="N33" i="1"/>
  <c r="K25" i="1"/>
  <c r="N13" i="1"/>
  <c r="AC79" i="1"/>
  <c r="AM79" i="1"/>
  <c r="AL73" i="1"/>
  <c r="AC73" i="1"/>
  <c r="AM73" i="1"/>
  <c r="AC67" i="1"/>
  <c r="AL67" i="1"/>
  <c r="AM67" i="1"/>
  <c r="AM43" i="1"/>
  <c r="AL43" i="1"/>
  <c r="AC25" i="1"/>
  <c r="AL25" i="1"/>
  <c r="AM25" i="1"/>
  <c r="AB84" i="1"/>
  <c r="AB72" i="1"/>
  <c r="AB66" i="1"/>
  <c r="AB48" i="1"/>
  <c r="AB42" i="1"/>
  <c r="AB36" i="1"/>
  <c r="AB30" i="1"/>
  <c r="AB24" i="1"/>
  <c r="AB18" i="1"/>
  <c r="N74" i="1"/>
  <c r="N62" i="1"/>
  <c r="N56" i="1"/>
  <c r="N50" i="1"/>
  <c r="N14" i="1"/>
  <c r="N43" i="1"/>
  <c r="L25" i="1"/>
  <c r="AL77" i="1"/>
  <c r="AC77" i="1"/>
  <c r="AM77" i="1"/>
  <c r="AC47" i="1"/>
  <c r="AL41" i="1"/>
  <c r="AM41" i="1"/>
  <c r="AL23" i="1"/>
  <c r="AM23" i="1"/>
  <c r="AC23" i="1"/>
  <c r="AL11" i="1"/>
  <c r="AM11" i="1"/>
  <c r="AC11" i="1"/>
  <c r="L19" i="1"/>
  <c r="N67" i="1"/>
  <c r="AM64" i="1"/>
  <c r="AC64" i="1"/>
  <c r="AM58" i="1"/>
  <c r="AL58" i="1"/>
  <c r="AC58" i="1"/>
  <c r="AM40" i="1"/>
  <c r="AL40" i="1"/>
  <c r="AC40" i="1"/>
  <c r="AM34" i="1"/>
  <c r="AC34" i="1"/>
  <c r="AL34" i="1"/>
  <c r="AM22" i="1"/>
  <c r="AL22" i="1"/>
  <c r="AC22" i="1"/>
  <c r="AM10" i="1"/>
  <c r="AC10" i="1"/>
  <c r="M41" i="1"/>
  <c r="K79" i="1"/>
  <c r="L79" i="1" s="1"/>
  <c r="N25" i="1"/>
  <c r="AL81" i="1"/>
  <c r="AC81" i="1"/>
  <c r="AM81" i="1"/>
  <c r="AL75" i="1"/>
  <c r="AC75" i="1"/>
  <c r="AM75" i="1"/>
  <c r="AC69" i="1"/>
  <c r="AL69" i="1"/>
  <c r="AM69" i="1"/>
  <c r="AM63" i="1"/>
  <c r="AC63" i="1"/>
  <c r="AL63" i="1"/>
  <c r="AC57" i="1"/>
  <c r="AL57" i="1"/>
  <c r="AL51" i="1"/>
  <c r="AM51" i="1"/>
  <c r="AC51" i="1"/>
  <c r="AL45" i="1"/>
  <c r="AC45" i="1"/>
  <c r="AM45" i="1"/>
  <c r="AL39" i="1"/>
  <c r="AC39" i="1"/>
  <c r="AM39" i="1"/>
  <c r="AC33" i="1"/>
  <c r="AL33" i="1"/>
  <c r="AM33" i="1"/>
  <c r="AM27" i="1"/>
  <c r="AL27" i="1"/>
  <c r="AL15" i="1"/>
  <c r="AM15" i="1"/>
  <c r="AC15" i="1"/>
  <c r="L61" i="1"/>
  <c r="N55" i="1"/>
  <c r="N19" i="1"/>
  <c r="AL80" i="1"/>
  <c r="AL74" i="1"/>
  <c r="AC74" i="1"/>
  <c r="AC62" i="1"/>
  <c r="AL62" i="1"/>
  <c r="AC56" i="1"/>
  <c r="AL56" i="1"/>
  <c r="AC50" i="1"/>
  <c r="AL50" i="1"/>
  <c r="AL38" i="1"/>
  <c r="AC38" i="1"/>
  <c r="AC32" i="1"/>
  <c r="AC26" i="1"/>
  <c r="AC20" i="1"/>
  <c r="AL20" i="1"/>
  <c r="AC14" i="1"/>
  <c r="AL14" i="1"/>
  <c r="AL8" i="1"/>
  <c r="AC8" i="1"/>
  <c r="M77" i="1"/>
  <c r="M59" i="1"/>
  <c r="L71" i="1"/>
  <c r="L65" i="1"/>
  <c r="E80" i="10"/>
  <c r="N80" i="1" s="1"/>
  <c r="E73" i="10"/>
  <c r="E66" i="10"/>
  <c r="N66" i="1" s="1"/>
  <c r="E59" i="10"/>
  <c r="E51" i="10"/>
  <c r="E44" i="10"/>
  <c r="N44" i="1" s="1"/>
  <c r="E36" i="10"/>
  <c r="E27" i="10"/>
  <c r="N27" i="1" s="1"/>
  <c r="E18" i="10"/>
  <c r="E9" i="10"/>
  <c r="N9" i="1" s="1"/>
  <c r="CJ79" i="10"/>
  <c r="CB79" i="10" s="1"/>
  <c r="M79" i="1" s="1"/>
  <c r="CC79" i="10"/>
  <c r="CJ73" i="10"/>
  <c r="CB73" i="10" s="1"/>
  <c r="M73" i="1" s="1"/>
  <c r="CC73" i="10"/>
  <c r="CC67" i="10"/>
  <c r="CJ67" i="10"/>
  <c r="CB67" i="10" s="1"/>
  <c r="M67" i="1" s="1"/>
  <c r="CC61" i="10"/>
  <c r="CJ61" i="10"/>
  <c r="CB61" i="10" s="1"/>
  <c r="M61" i="1" s="1"/>
  <c r="CJ55" i="10"/>
  <c r="CB55" i="10" s="1"/>
  <c r="M55" i="1" s="1"/>
  <c r="CC55" i="10"/>
  <c r="CJ49" i="10"/>
  <c r="CB49" i="10" s="1"/>
  <c r="M49" i="1" s="1"/>
  <c r="CC49" i="10"/>
  <c r="CJ43" i="10"/>
  <c r="CB43" i="10" s="1"/>
  <c r="M43" i="1" s="1"/>
  <c r="CC43" i="10"/>
  <c r="CJ37" i="10"/>
  <c r="CB37" i="10" s="1"/>
  <c r="M37" i="1" s="1"/>
  <c r="CC37" i="10"/>
  <c r="CC31" i="10"/>
  <c r="CJ31" i="10"/>
  <c r="CB31" i="10" s="1"/>
  <c r="M31" i="1" s="1"/>
  <c r="CC25" i="10"/>
  <c r="CJ25" i="10"/>
  <c r="CB25" i="10" s="1"/>
  <c r="M25" i="1" s="1"/>
  <c r="CJ19" i="10"/>
  <c r="CC19" i="10"/>
  <c r="CJ13" i="10"/>
  <c r="CB13" i="10" s="1"/>
  <c r="CC13" i="10"/>
  <c r="CJ84" i="10"/>
  <c r="CC84" i="10"/>
  <c r="CJ78" i="10"/>
  <c r="CC78" i="10"/>
  <c r="CJ72" i="10"/>
  <c r="CC72" i="10"/>
  <c r="CJ66" i="10"/>
  <c r="CC66" i="10"/>
  <c r="CJ60" i="10"/>
  <c r="CC60" i="10"/>
  <c r="CJ54" i="10"/>
  <c r="CC54" i="10"/>
  <c r="CJ48" i="10"/>
  <c r="CC48" i="10"/>
  <c r="CJ42" i="10"/>
  <c r="CC42" i="10"/>
  <c r="CJ36" i="10"/>
  <c r="CC36" i="10"/>
  <c r="CJ30" i="10"/>
  <c r="CC30" i="10"/>
  <c r="CJ24" i="10"/>
  <c r="CC24" i="10"/>
  <c r="CJ18" i="10"/>
  <c r="CC18" i="10"/>
  <c r="CJ12" i="10"/>
  <c r="CB12" i="10" s="1"/>
  <c r="M12" i="1" s="1"/>
  <c r="CC12" i="10"/>
  <c r="CJ83" i="10"/>
  <c r="CB83" i="10" s="1"/>
  <c r="M83" i="1" s="1"/>
  <c r="CC83" i="10"/>
  <c r="CJ77" i="10"/>
  <c r="CB77" i="10" s="1"/>
  <c r="CC77" i="10"/>
  <c r="CJ71" i="10"/>
  <c r="CB71" i="10" s="1"/>
  <c r="M71" i="1" s="1"/>
  <c r="CC71" i="10"/>
  <c r="CJ65" i="10"/>
  <c r="CB65" i="10" s="1"/>
  <c r="M65" i="1" s="1"/>
  <c r="CC65" i="10"/>
  <c r="CJ59" i="10"/>
  <c r="CB59" i="10" s="1"/>
  <c r="CC59" i="10"/>
  <c r="CJ53" i="10"/>
  <c r="CB53" i="10" s="1"/>
  <c r="M53" i="1" s="1"/>
  <c r="CC53" i="10"/>
  <c r="CJ47" i="10"/>
  <c r="CC47" i="10"/>
  <c r="CJ41" i="10"/>
  <c r="CB41" i="10" s="1"/>
  <c r="CC41" i="10"/>
  <c r="CJ35" i="10"/>
  <c r="CB35" i="10" s="1"/>
  <c r="M35" i="1" s="1"/>
  <c r="CC35" i="10"/>
  <c r="CJ29" i="10"/>
  <c r="CB29" i="10" s="1"/>
  <c r="M29" i="1" s="1"/>
  <c r="CC29" i="10"/>
  <c r="CJ23" i="10"/>
  <c r="CB23" i="10" s="1"/>
  <c r="M23" i="1" s="1"/>
  <c r="CC23" i="10"/>
  <c r="CJ17" i="10"/>
  <c r="CC17" i="10"/>
  <c r="CJ11" i="10"/>
  <c r="CC11" i="10"/>
  <c r="N78" i="1"/>
  <c r="N72" i="1"/>
  <c r="N42" i="1"/>
  <c r="N36" i="1"/>
  <c r="N24" i="1"/>
  <c r="N18" i="1"/>
  <c r="O29" i="1"/>
  <c r="E84" i="10"/>
  <c r="D84" i="10" s="1"/>
  <c r="E77" i="10"/>
  <c r="E48" i="10"/>
  <c r="E41" i="10"/>
  <c r="N41" i="1" s="1"/>
  <c r="E23" i="10"/>
  <c r="N23" i="1" s="1"/>
  <c r="CK82" i="10"/>
  <c r="E82" i="10"/>
  <c r="CK76" i="10"/>
  <c r="E76" i="10"/>
  <c r="CK70" i="10"/>
  <c r="E70" i="10"/>
  <c r="CK64" i="10"/>
  <c r="E64" i="10"/>
  <c r="CK58" i="10"/>
  <c r="E58" i="10"/>
  <c r="CK52" i="10"/>
  <c r="E52" i="10"/>
  <c r="CK46" i="10"/>
  <c r="E46" i="10"/>
  <c r="CK40" i="10"/>
  <c r="E40" i="10"/>
  <c r="CK34" i="10"/>
  <c r="E34" i="10"/>
  <c r="CK28" i="10"/>
  <c r="E28" i="10"/>
  <c r="CK22" i="10"/>
  <c r="E22" i="10"/>
  <c r="CK16" i="10"/>
  <c r="E16" i="10"/>
  <c r="CK10" i="10"/>
  <c r="E10" i="10"/>
  <c r="N71" i="1"/>
  <c r="AQ84" i="1"/>
  <c r="AQ78" i="1"/>
  <c r="AQ72" i="1"/>
  <c r="AQ66" i="1"/>
  <c r="AQ60" i="1"/>
  <c r="AQ54" i="1"/>
  <c r="AQ48" i="1"/>
  <c r="AQ42" i="1"/>
  <c r="AQ36" i="1"/>
  <c r="AQ30" i="1"/>
  <c r="AQ24" i="1"/>
  <c r="AQ18" i="1"/>
  <c r="AQ12" i="1"/>
  <c r="E83" i="10"/>
  <c r="E75" i="10"/>
  <c r="E68" i="10"/>
  <c r="E54" i="10"/>
  <c r="N54" i="1" s="1"/>
  <c r="E47" i="10"/>
  <c r="N47" i="1" s="1"/>
  <c r="E39" i="10"/>
  <c r="E30" i="10"/>
  <c r="E21" i="10"/>
  <c r="E12" i="10"/>
  <c r="CJ81" i="10"/>
  <c r="CB81" i="10" s="1"/>
  <c r="M81" i="1" s="1"/>
  <c r="CC81" i="10"/>
  <c r="CJ75" i="10"/>
  <c r="CB75" i="10" s="1"/>
  <c r="M75" i="1" s="1"/>
  <c r="CC75" i="10"/>
  <c r="CC69" i="10"/>
  <c r="CJ69" i="10"/>
  <c r="CB69" i="10" s="1"/>
  <c r="M69" i="1" s="1"/>
  <c r="CJ63" i="10"/>
  <c r="CB63" i="10" s="1"/>
  <c r="M63" i="1" s="1"/>
  <c r="CC63" i="10"/>
  <c r="CJ57" i="10"/>
  <c r="CB57" i="10" s="1"/>
  <c r="M57" i="1" s="1"/>
  <c r="CC57" i="10"/>
  <c r="CC51" i="10"/>
  <c r="CJ51" i="10"/>
  <c r="CB51" i="10" s="1"/>
  <c r="M51" i="1" s="1"/>
  <c r="CJ45" i="10"/>
  <c r="CC45" i="10"/>
  <c r="CJ39" i="10"/>
  <c r="CB39" i="10" s="1"/>
  <c r="M39" i="1" s="1"/>
  <c r="CC39" i="10"/>
  <c r="CC33" i="10"/>
  <c r="CJ33" i="10"/>
  <c r="CB33" i="10" s="1"/>
  <c r="M33" i="1" s="1"/>
  <c r="CJ27" i="10"/>
  <c r="CB27" i="10" s="1"/>
  <c r="M27" i="1" s="1"/>
  <c r="CC27" i="10"/>
  <c r="CJ21" i="10"/>
  <c r="CB21" i="10" s="1"/>
  <c r="M21" i="1" s="1"/>
  <c r="CC21" i="10"/>
  <c r="CC15" i="10"/>
  <c r="CJ15" i="10"/>
  <c r="CB15" i="10" s="1"/>
  <c r="M15" i="1" s="1"/>
  <c r="CJ9" i="10"/>
  <c r="CB9" i="10" s="1"/>
  <c r="M9" i="1" s="1"/>
  <c r="CC9" i="10"/>
  <c r="AK84" i="1"/>
  <c r="AK78" i="1"/>
  <c r="AK72" i="1"/>
  <c r="AK60" i="1"/>
  <c r="AK54" i="1"/>
  <c r="AK48" i="1"/>
  <c r="AK42" i="1"/>
  <c r="AK36" i="1"/>
  <c r="AK30" i="1"/>
  <c r="AK24" i="1"/>
  <c r="AK18" i="1"/>
  <c r="AK12" i="1"/>
  <c r="E60" i="10"/>
  <c r="N60" i="1" s="1"/>
  <c r="E53" i="10"/>
  <c r="N53" i="1" s="1"/>
  <c r="E29" i="10"/>
  <c r="E11" i="10"/>
  <c r="N11" i="1" s="1"/>
  <c r="CC80" i="10"/>
  <c r="CJ80" i="10"/>
  <c r="CB80" i="10" s="1"/>
  <c r="M80" i="1" s="1"/>
  <c r="CJ74" i="10"/>
  <c r="CC74" i="10"/>
  <c r="CC68" i="10"/>
  <c r="CJ68" i="10"/>
  <c r="CB68" i="10" s="1"/>
  <c r="M68" i="1" s="1"/>
  <c r="CC62" i="10"/>
  <c r="CJ62" i="10"/>
  <c r="CB62" i="10" s="1"/>
  <c r="M62" i="1" s="1"/>
  <c r="CJ56" i="10"/>
  <c r="CB56" i="10" s="1"/>
  <c r="M56" i="1" s="1"/>
  <c r="CC56" i="10"/>
  <c r="CJ50" i="10"/>
  <c r="CB50" i="10" s="1"/>
  <c r="M50" i="1" s="1"/>
  <c r="CC50" i="10"/>
  <c r="CC44" i="10"/>
  <c r="CJ44" i="10"/>
  <c r="CB44" i="10" s="1"/>
  <c r="M44" i="1" s="1"/>
  <c r="E38" i="10"/>
  <c r="CK38" i="10"/>
  <c r="CK32" i="10"/>
  <c r="E32" i="10"/>
  <c r="CK26" i="10"/>
  <c r="E26" i="10"/>
  <c r="E20" i="10"/>
  <c r="CK20" i="10"/>
  <c r="CK14" i="10"/>
  <c r="E14" i="10"/>
  <c r="CK8" i="10"/>
  <c r="E8" i="10"/>
  <c r="N8" i="1" s="1"/>
  <c r="AH80" i="10"/>
  <c r="H80" i="1" s="1"/>
  <c r="K80" i="1" s="1"/>
  <c r="L80" i="1" s="1"/>
  <c r="AH74" i="10"/>
  <c r="AH68" i="10"/>
  <c r="H68" i="1" s="1"/>
  <c r="K68" i="1" s="1"/>
  <c r="L68" i="1" s="1"/>
  <c r="AH62" i="10"/>
  <c r="H62" i="1" s="1"/>
  <c r="K62" i="1" s="1"/>
  <c r="L62" i="1" s="1"/>
  <c r="AH56" i="10"/>
  <c r="H56" i="1" s="1"/>
  <c r="AH50" i="10"/>
  <c r="H50" i="1" s="1"/>
  <c r="K50" i="1" s="1"/>
  <c r="L50" i="1" s="1"/>
  <c r="AH44" i="10"/>
  <c r="AH38" i="10"/>
  <c r="H38" i="1" s="1"/>
  <c r="K38" i="1" s="1"/>
  <c r="L38" i="1" s="1"/>
  <c r="AH32" i="10"/>
  <c r="AH26" i="10"/>
  <c r="AH20" i="10"/>
  <c r="AH14" i="10"/>
  <c r="H14" i="1" s="1"/>
  <c r="K14" i="1" s="1"/>
  <c r="L14" i="1" s="1"/>
  <c r="AH8" i="10"/>
  <c r="H8" i="1" s="1"/>
  <c r="K8" i="1" s="1"/>
  <c r="L8" i="1" s="1"/>
  <c r="DH79" i="10"/>
  <c r="CZ79" i="10" s="1"/>
  <c r="O79" i="1" s="1"/>
  <c r="DA79" i="10"/>
  <c r="DH73" i="10"/>
  <c r="DA73" i="10"/>
  <c r="DH67" i="10"/>
  <c r="CZ67" i="10" s="1"/>
  <c r="O67" i="1" s="1"/>
  <c r="DA67" i="10"/>
  <c r="DH61" i="10"/>
  <c r="CZ61" i="10" s="1"/>
  <c r="O61" i="1" s="1"/>
  <c r="DA61" i="10"/>
  <c r="DH55" i="10"/>
  <c r="CZ55" i="10" s="1"/>
  <c r="O55" i="1" s="1"/>
  <c r="DA55" i="10"/>
  <c r="DH49" i="10"/>
  <c r="CZ49" i="10" s="1"/>
  <c r="O49" i="1" s="1"/>
  <c r="DA49" i="10"/>
  <c r="DH43" i="10"/>
  <c r="CZ43" i="10" s="1"/>
  <c r="O43" i="1" s="1"/>
  <c r="DA43" i="10"/>
  <c r="DH37" i="10"/>
  <c r="CZ37" i="10" s="1"/>
  <c r="O37" i="1" s="1"/>
  <c r="DA37" i="10"/>
  <c r="DH31" i="10"/>
  <c r="CZ31" i="10" s="1"/>
  <c r="O31" i="1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DH84" i="10"/>
  <c r="DA84" i="10"/>
  <c r="DH78" i="10"/>
  <c r="CZ78" i="10" s="1"/>
  <c r="O78" i="1" s="1"/>
  <c r="DA78" i="10"/>
  <c r="DH72" i="10"/>
  <c r="CZ72" i="10" s="1"/>
  <c r="O72" i="1" s="1"/>
  <c r="DA72" i="10"/>
  <c r="DH66" i="10"/>
  <c r="CZ66" i="10" s="1"/>
  <c r="O66" i="1" s="1"/>
  <c r="DA66" i="10"/>
  <c r="DH60" i="10"/>
  <c r="CZ60" i="10" s="1"/>
  <c r="O60" i="1" s="1"/>
  <c r="DA60" i="10"/>
  <c r="DH54" i="10"/>
  <c r="CZ54" i="10" s="1"/>
  <c r="O54" i="1" s="1"/>
  <c r="DA54" i="10"/>
  <c r="DH48" i="10"/>
  <c r="CZ48" i="10" s="1"/>
  <c r="O48" i="1" s="1"/>
  <c r="DA48" i="10"/>
  <c r="DH42" i="10"/>
  <c r="CZ42" i="10" s="1"/>
  <c r="O42" i="1" s="1"/>
  <c r="DA42" i="10"/>
  <c r="DH36" i="10"/>
  <c r="DA36" i="10"/>
  <c r="DH30" i="10"/>
  <c r="CZ30" i="10" s="1"/>
  <c r="O30" i="1" s="1"/>
  <c r="DA30" i="10"/>
  <c r="DH24" i="10"/>
  <c r="CZ24" i="10" s="1"/>
  <c r="O24" i="1" s="1"/>
  <c r="DA24" i="10"/>
  <c r="DH18" i="10"/>
  <c r="CZ18" i="10" s="1"/>
  <c r="O18" i="1" s="1"/>
  <c r="DA18" i="10"/>
  <c r="DH12" i="10"/>
  <c r="DA12" i="10"/>
  <c r="AH84" i="10"/>
  <c r="AH78" i="10"/>
  <c r="H78" i="1" s="1"/>
  <c r="K78" i="1" s="1"/>
  <c r="L78" i="1" s="1"/>
  <c r="AH72" i="10"/>
  <c r="H72" i="1" s="1"/>
  <c r="K72" i="1" s="1"/>
  <c r="L72" i="1" s="1"/>
  <c r="AH66" i="10"/>
  <c r="H66" i="1" s="1"/>
  <c r="K66" i="1" s="1"/>
  <c r="L66" i="1" s="1"/>
  <c r="AH60" i="10"/>
  <c r="AH54" i="10"/>
  <c r="AH48" i="10"/>
  <c r="AH42" i="10"/>
  <c r="H42" i="1" s="1"/>
  <c r="K42" i="1" s="1"/>
  <c r="L42" i="1" s="1"/>
  <c r="AH36" i="10"/>
  <c r="H36" i="1" s="1"/>
  <c r="K36" i="1" s="1"/>
  <c r="L36" i="1" s="1"/>
  <c r="AH30" i="10"/>
  <c r="H30" i="1" s="1"/>
  <c r="K30" i="1" s="1"/>
  <c r="L30" i="1" s="1"/>
  <c r="AH24" i="10"/>
  <c r="AH18" i="10"/>
  <c r="H18" i="1" s="1"/>
  <c r="K18" i="1" s="1"/>
  <c r="L18" i="1" s="1"/>
  <c r="AH12" i="10"/>
  <c r="DH83" i="10"/>
  <c r="CZ83" i="10" s="1"/>
  <c r="O83" i="1" s="1"/>
  <c r="DA83" i="10"/>
  <c r="DH77" i="10"/>
  <c r="CZ77" i="10" s="1"/>
  <c r="O77" i="1" s="1"/>
  <c r="DA77" i="10"/>
  <c r="DH71" i="10"/>
  <c r="CZ71" i="10" s="1"/>
  <c r="O71" i="1" s="1"/>
  <c r="DA71" i="10"/>
  <c r="DH65" i="10"/>
  <c r="CZ65" i="10" s="1"/>
  <c r="O65" i="1" s="1"/>
  <c r="DA65" i="10"/>
  <c r="DH59" i="10"/>
  <c r="CZ59" i="10" s="1"/>
  <c r="O59" i="1" s="1"/>
  <c r="DA59" i="10"/>
  <c r="DH53" i="10"/>
  <c r="CZ53" i="10" s="1"/>
  <c r="O53" i="1" s="1"/>
  <c r="DA53" i="10"/>
  <c r="DH47" i="10"/>
  <c r="DA47" i="10"/>
  <c r="DH41" i="10"/>
  <c r="DA41" i="10"/>
  <c r="DH35" i="10"/>
  <c r="CZ35" i="10" s="1"/>
  <c r="O35" i="1" s="1"/>
  <c r="DA35" i="10"/>
  <c r="DH29" i="10"/>
  <c r="CZ29" i="10" s="1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DH82" i="10"/>
  <c r="DA82" i="10"/>
  <c r="DA76" i="10"/>
  <c r="DH76" i="10"/>
  <c r="DH70" i="10"/>
  <c r="DA70" i="10"/>
  <c r="DA64" i="10"/>
  <c r="DH64" i="10"/>
  <c r="DH58" i="10"/>
  <c r="DA58" i="10"/>
  <c r="DA52" i="10"/>
  <c r="DH52" i="10"/>
  <c r="DH46" i="10"/>
  <c r="DA46" i="10"/>
  <c r="DA40" i="10"/>
  <c r="DH40" i="10"/>
  <c r="DH34" i="10"/>
  <c r="DA34" i="10"/>
  <c r="DA28" i="10"/>
  <c r="DH28" i="10"/>
  <c r="DH22" i="10"/>
  <c r="DA22" i="10"/>
  <c r="DA16" i="10"/>
  <c r="DH16" i="10"/>
  <c r="DH10" i="10"/>
  <c r="CZ10" i="10" s="1"/>
  <c r="O10" i="1" s="1"/>
  <c r="DA10" i="10"/>
  <c r="DH81" i="10"/>
  <c r="CZ81" i="10" s="1"/>
  <c r="O81" i="1" s="1"/>
  <c r="DA81" i="10"/>
  <c r="DA75" i="10"/>
  <c r="DH75" i="10"/>
  <c r="DH69" i="10"/>
  <c r="DA69" i="10"/>
  <c r="DA63" i="10"/>
  <c r="DH63" i="10"/>
  <c r="DH57" i="10"/>
  <c r="DA57" i="10"/>
  <c r="DA51" i="10"/>
  <c r="DH51" i="10"/>
  <c r="CZ51" i="10" s="1"/>
  <c r="O51" i="1" s="1"/>
  <c r="DH45" i="10"/>
  <c r="CZ45" i="10" s="1"/>
  <c r="O45" i="1" s="1"/>
  <c r="DA45" i="10"/>
  <c r="DA39" i="10"/>
  <c r="DH39" i="10"/>
  <c r="DH33" i="10"/>
  <c r="DA33" i="10"/>
  <c r="DA27" i="10"/>
  <c r="DH27" i="10"/>
  <c r="DH21" i="10"/>
  <c r="DA21" i="10"/>
  <c r="DA15" i="10"/>
  <c r="DH15" i="10"/>
  <c r="CZ15" i="10" s="1"/>
  <c r="O15" i="1" s="1"/>
  <c r="DH9" i="10"/>
  <c r="DA9" i="10"/>
  <c r="DH80" i="10"/>
  <c r="CZ80" i="10" s="1"/>
  <c r="O80" i="1" s="1"/>
  <c r="DA80" i="10"/>
  <c r="DA74" i="10"/>
  <c r="DH74" i="10"/>
  <c r="CZ74" i="10" s="1"/>
  <c r="O74" i="1" s="1"/>
  <c r="DH68" i="10"/>
  <c r="DA68" i="10"/>
  <c r="DA62" i="10"/>
  <c r="DH62" i="10"/>
  <c r="DH56" i="10"/>
  <c r="CZ56" i="10" s="1"/>
  <c r="O56" i="1" s="1"/>
  <c r="DA56" i="10"/>
  <c r="DA50" i="10"/>
  <c r="DH50" i="10"/>
  <c r="DH44" i="10"/>
  <c r="CZ44" i="10" s="1"/>
  <c r="O44" i="1" s="1"/>
  <c r="DA44" i="10"/>
  <c r="DA38" i="10"/>
  <c r="DH38" i="10"/>
  <c r="DH32" i="10"/>
  <c r="CZ32" i="10" s="1"/>
  <c r="O32" i="1" s="1"/>
  <c r="DA32" i="10"/>
  <c r="DA26" i="10"/>
  <c r="DH26" i="10"/>
  <c r="CZ26" i="10" s="1"/>
  <c r="O26" i="1" s="1"/>
  <c r="DH20" i="10"/>
  <c r="DA20" i="10"/>
  <c r="DA14" i="10"/>
  <c r="DH14" i="10"/>
  <c r="DH8" i="10"/>
  <c r="CZ8" i="10" s="1"/>
  <c r="O8" i="1" s="1"/>
  <c r="DA8" i="10"/>
  <c r="CR84" i="10"/>
  <c r="CR78" i="10"/>
  <c r="CR72" i="10"/>
  <c r="CR66" i="10"/>
  <c r="CR60" i="10"/>
  <c r="CR54" i="10"/>
  <c r="CR48" i="10"/>
  <c r="CR42" i="10"/>
  <c r="CR36" i="10"/>
  <c r="CR30" i="10"/>
  <c r="CR24" i="10"/>
  <c r="CR18" i="10"/>
  <c r="CR12" i="10"/>
  <c r="CR17" i="10"/>
  <c r="CR11" i="10"/>
  <c r="D68" i="8"/>
  <c r="D38" i="8"/>
  <c r="DP82" i="10"/>
  <c r="DP76" i="10"/>
  <c r="DP70" i="10"/>
  <c r="DP64" i="10"/>
  <c r="DP58" i="10"/>
  <c r="DP52" i="10"/>
  <c r="DP46" i="10"/>
  <c r="DP40" i="10"/>
  <c r="DP34" i="10"/>
  <c r="DP28" i="10"/>
  <c r="DP22" i="10"/>
  <c r="DP16" i="10"/>
  <c r="DP10" i="10"/>
  <c r="DP81" i="10"/>
  <c r="DP75" i="10"/>
  <c r="DP69" i="10"/>
  <c r="DP63" i="10"/>
  <c r="DP57" i="10"/>
  <c r="DP51" i="10"/>
  <c r="DP45" i="10"/>
  <c r="DP39" i="10"/>
  <c r="DP33" i="10"/>
  <c r="DP27" i="10"/>
  <c r="DP21" i="10"/>
  <c r="DP15" i="10"/>
  <c r="DP9" i="10"/>
  <c r="D62" i="8"/>
  <c r="D54" i="8"/>
  <c r="D18" i="8"/>
  <c r="D32" i="4"/>
  <c r="D80" i="4"/>
  <c r="AM80" i="1" s="1"/>
  <c r="D74" i="4"/>
  <c r="AM74" i="1" s="1"/>
  <c r="O74" i="3"/>
  <c r="D62" i="4"/>
  <c r="AM62" i="1" s="1"/>
  <c r="O62" i="3"/>
  <c r="D56" i="4"/>
  <c r="AM56" i="1" s="1"/>
  <c r="O56" i="3"/>
  <c r="D50" i="4"/>
  <c r="AM50" i="1" s="1"/>
  <c r="O50" i="3"/>
  <c r="D50" i="3" s="1"/>
  <c r="D38" i="4"/>
  <c r="AM38" i="1" s="1"/>
  <c r="O38" i="3"/>
  <c r="D26" i="4"/>
  <c r="AM26" i="1" s="1"/>
  <c r="O26" i="3"/>
  <c r="D26" i="3" s="1"/>
  <c r="D20" i="4"/>
  <c r="AM20" i="1" s="1"/>
  <c r="O20" i="3"/>
  <c r="D20" i="3" s="1"/>
  <c r="D14" i="4"/>
  <c r="AM14" i="1" s="1"/>
  <c r="O14" i="3"/>
  <c r="D8" i="4"/>
  <c r="AM8" i="1" s="1"/>
  <c r="O8" i="3"/>
  <c r="D8" i="3" s="1"/>
  <c r="D44" i="4"/>
  <c r="E81" i="8"/>
  <c r="E75" i="8"/>
  <c r="E69" i="8"/>
  <c r="E63" i="8"/>
  <c r="E57" i="8"/>
  <c r="E51" i="8"/>
  <c r="E45" i="8"/>
  <c r="E39" i="8"/>
  <c r="E33" i="8"/>
  <c r="E27" i="8"/>
  <c r="E21" i="8"/>
  <c r="D21" i="8" s="1"/>
  <c r="E15" i="8"/>
  <c r="D15" i="8" s="1"/>
  <c r="E9" i="8"/>
  <c r="AX80" i="8"/>
  <c r="AX74" i="8"/>
  <c r="AX68" i="8"/>
  <c r="AX62" i="8"/>
  <c r="AX56" i="8"/>
  <c r="D56" i="8" s="1"/>
  <c r="AX50" i="8"/>
  <c r="AX44" i="8"/>
  <c r="AX38" i="8"/>
  <c r="AX32" i="8"/>
  <c r="AX26" i="8"/>
  <c r="D26" i="8" s="1"/>
  <c r="AX20" i="8"/>
  <c r="AX14" i="8"/>
  <c r="D14" i="8" s="1"/>
  <c r="AX8" i="8"/>
  <c r="D8" i="8" s="1"/>
  <c r="D68" i="4"/>
  <c r="DF84" i="8"/>
  <c r="D84" i="8" s="1"/>
  <c r="DF78" i="8"/>
  <c r="D78" i="8" s="1"/>
  <c r="DF72" i="8"/>
  <c r="D72" i="8" s="1"/>
  <c r="DF66" i="8"/>
  <c r="DF60" i="8"/>
  <c r="DF54" i="8"/>
  <c r="DF48" i="8"/>
  <c r="DF42" i="8"/>
  <c r="D42" i="8" s="1"/>
  <c r="DF36" i="8"/>
  <c r="D36" i="8" s="1"/>
  <c r="DF30" i="8"/>
  <c r="D30" i="8" s="1"/>
  <c r="DF24" i="8"/>
  <c r="D24" i="8" s="1"/>
  <c r="DF18" i="8"/>
  <c r="DF12" i="8"/>
  <c r="D83" i="3"/>
  <c r="D77" i="3"/>
  <c r="D71" i="3"/>
  <c r="D65" i="3"/>
  <c r="D59" i="3"/>
  <c r="D53" i="3"/>
  <c r="D47" i="3"/>
  <c r="D41" i="3"/>
  <c r="D35" i="3"/>
  <c r="D29" i="3"/>
  <c r="D23" i="3"/>
  <c r="D17" i="3"/>
  <c r="D11" i="3"/>
  <c r="CQ81" i="8"/>
  <c r="CQ75" i="8"/>
  <c r="CQ69" i="8"/>
  <c r="CQ63" i="8"/>
  <c r="CQ57" i="8"/>
  <c r="CQ51" i="8"/>
  <c r="CQ45" i="8"/>
  <c r="CQ39" i="8"/>
  <c r="CQ33" i="8"/>
  <c r="CQ27" i="8"/>
  <c r="CQ21" i="8"/>
  <c r="CQ15" i="8"/>
  <c r="CQ9" i="8"/>
  <c r="D80" i="3"/>
  <c r="D74" i="3"/>
  <c r="D68" i="3"/>
  <c r="D62" i="3"/>
  <c r="D56" i="3"/>
  <c r="D44" i="3"/>
  <c r="D38" i="3"/>
  <c r="D32" i="3"/>
  <c r="D14" i="3"/>
  <c r="EW7" i="9"/>
  <c r="AL35" i="1" l="1"/>
  <c r="AM35" i="1"/>
  <c r="AC35" i="1"/>
  <c r="AL46" i="1"/>
  <c r="AM46" i="1"/>
  <c r="AC46" i="1"/>
  <c r="AM52" i="1"/>
  <c r="AL52" i="1"/>
  <c r="AC52" i="1"/>
  <c r="AL37" i="1"/>
  <c r="AC37" i="1"/>
  <c r="AM37" i="1"/>
  <c r="AM70" i="1"/>
  <c r="AC70" i="1"/>
  <c r="AL70" i="1"/>
  <c r="AC13" i="1"/>
  <c r="AL13" i="1"/>
  <c r="AM13" i="1"/>
  <c r="AC31" i="1"/>
  <c r="AL31" i="1"/>
  <c r="AM31" i="1"/>
  <c r="AM82" i="1"/>
  <c r="AL82" i="1"/>
  <c r="AC82" i="1"/>
  <c r="AL61" i="1"/>
  <c r="AC61" i="1"/>
  <c r="AM61" i="1"/>
  <c r="AM19" i="1"/>
  <c r="AL19" i="1"/>
  <c r="AC19" i="1"/>
  <c r="AC55" i="1"/>
  <c r="AL55" i="1"/>
  <c r="AM55" i="1"/>
  <c r="AC49" i="1"/>
  <c r="AL49" i="1"/>
  <c r="AM49" i="1"/>
  <c r="AL83" i="1"/>
  <c r="AM83" i="1"/>
  <c r="AC83" i="1"/>
  <c r="CZ38" i="10"/>
  <c r="O38" i="1" s="1"/>
  <c r="D26" i="10"/>
  <c r="AC44" i="1"/>
  <c r="D78" i="10"/>
  <c r="AM17" i="1"/>
  <c r="AL47" i="1"/>
  <c r="D25" i="8"/>
  <c r="D33" i="10"/>
  <c r="H33" i="1"/>
  <c r="D57" i="10"/>
  <c r="H15" i="1"/>
  <c r="K15" i="1" s="1"/>
  <c r="L15" i="1" s="1"/>
  <c r="H12" i="1"/>
  <c r="K12" i="1" s="1"/>
  <c r="L12" i="1" s="1"/>
  <c r="D20" i="10"/>
  <c r="AC17" i="1"/>
  <c r="D12" i="8"/>
  <c r="D20" i="8"/>
  <c r="CZ9" i="10"/>
  <c r="O9" i="1" s="1"/>
  <c r="CZ47" i="10"/>
  <c r="O47" i="1" s="1"/>
  <c r="H32" i="1"/>
  <c r="K32" i="1" s="1"/>
  <c r="L32" i="1" s="1"/>
  <c r="CB74" i="10"/>
  <c r="M74" i="1" s="1"/>
  <c r="CB45" i="10"/>
  <c r="M45" i="1" s="1"/>
  <c r="CB47" i="10"/>
  <c r="M47" i="1" s="1"/>
  <c r="AC53" i="1"/>
  <c r="D41" i="8"/>
  <c r="D43" i="10"/>
  <c r="H43" i="1"/>
  <c r="K43" i="1" s="1"/>
  <c r="L43" i="1" s="1"/>
  <c r="D67" i="10"/>
  <c r="D55" i="10"/>
  <c r="D45" i="8"/>
  <c r="AM9" i="1"/>
  <c r="AC76" i="1"/>
  <c r="AM53" i="1"/>
  <c r="N35" i="1"/>
  <c r="D25" i="10"/>
  <c r="D32" i="8"/>
  <c r="D51" i="8"/>
  <c r="CZ82" i="10"/>
  <c r="O82" i="1" s="1"/>
  <c r="H44" i="1"/>
  <c r="K44" i="1" s="1"/>
  <c r="L44" i="1" s="1"/>
  <c r="AC9" i="1"/>
  <c r="AL76" i="1"/>
  <c r="N37" i="1"/>
  <c r="D82" i="8"/>
  <c r="H57" i="1"/>
  <c r="K57" i="1" s="1"/>
  <c r="L57" i="1" s="1"/>
  <c r="H35" i="1"/>
  <c r="K35" i="1" s="1"/>
  <c r="L35" i="1" s="1"/>
  <c r="D17" i="10"/>
  <c r="H17" i="1"/>
  <c r="K17" i="1" s="1"/>
  <c r="L17" i="1" s="1"/>
  <c r="CZ50" i="10"/>
  <c r="O50" i="1" s="1"/>
  <c r="CZ36" i="10"/>
  <c r="O36" i="1" s="1"/>
  <c r="CZ84" i="10"/>
  <c r="O84" i="1" s="1"/>
  <c r="N15" i="1"/>
  <c r="H54" i="1"/>
  <c r="K54" i="1" s="1"/>
  <c r="L54" i="1" s="1"/>
  <c r="K56" i="1"/>
  <c r="L56" i="1" s="1"/>
  <c r="D38" i="10"/>
  <c r="D48" i="10"/>
  <c r="CB78" i="10"/>
  <c r="M78" i="1" s="1"/>
  <c r="AL16" i="1"/>
  <c r="AC29" i="1"/>
  <c r="AM59" i="1"/>
  <c r="H81" i="1"/>
  <c r="K81" i="1" s="1"/>
  <c r="L81" i="1" s="1"/>
  <c r="D57" i="8"/>
  <c r="AC16" i="1"/>
  <c r="AC59" i="1"/>
  <c r="D44" i="8"/>
  <c r="D50" i="8"/>
  <c r="H60" i="1"/>
  <c r="K60" i="1" s="1"/>
  <c r="L60" i="1" s="1"/>
  <c r="AM29" i="1"/>
  <c r="H69" i="1"/>
  <c r="K69" i="1" s="1"/>
  <c r="L69" i="1" s="1"/>
  <c r="H45" i="1"/>
  <c r="K45" i="1" s="1"/>
  <c r="L45" i="1" s="1"/>
  <c r="D45" i="10"/>
  <c r="N17" i="1"/>
  <c r="CB17" i="10"/>
  <c r="M17" i="1" s="1"/>
  <c r="CB84" i="10"/>
  <c r="M84" i="1" s="1"/>
  <c r="AC65" i="1"/>
  <c r="D71" i="10"/>
  <c r="D79" i="10"/>
  <c r="D63" i="10"/>
  <c r="H13" i="1"/>
  <c r="K13" i="1" s="1"/>
  <c r="L13" i="1" s="1"/>
  <c r="CZ41" i="10"/>
  <c r="O41" i="1" s="1"/>
  <c r="D81" i="8"/>
  <c r="CZ14" i="10"/>
  <c r="O14" i="1" s="1"/>
  <c r="CZ62" i="10"/>
  <c r="O62" i="1" s="1"/>
  <c r="AL68" i="1"/>
  <c r="AL21" i="1"/>
  <c r="AM65" i="1"/>
  <c r="H37" i="1"/>
  <c r="K37" i="1" s="1"/>
  <c r="L37" i="1" s="1"/>
  <c r="D76" i="8"/>
  <c r="CB42" i="10"/>
  <c r="M42" i="1" s="1"/>
  <c r="AC21" i="1"/>
  <c r="D66" i="8"/>
  <c r="CZ73" i="10"/>
  <c r="O73" i="1" s="1"/>
  <c r="AL28" i="1"/>
  <c r="AC71" i="1"/>
  <c r="D49" i="10"/>
  <c r="H49" i="1"/>
  <c r="K49" i="1" s="1"/>
  <c r="L49" i="1" s="1"/>
  <c r="D80" i="8"/>
  <c r="CZ20" i="10"/>
  <c r="O20" i="1" s="1"/>
  <c r="CB19" i="10"/>
  <c r="M19" i="1" s="1"/>
  <c r="K33" i="1"/>
  <c r="L33" i="1" s="1"/>
  <c r="AM68" i="1"/>
  <c r="CZ46" i="10"/>
  <c r="O46" i="1" s="1"/>
  <c r="D60" i="8"/>
  <c r="AM44" i="1"/>
  <c r="CZ68" i="10"/>
  <c r="O68" i="1" s="1"/>
  <c r="CB48" i="10"/>
  <c r="M48" i="1" s="1"/>
  <c r="AM32" i="1"/>
  <c r="AC28" i="1"/>
  <c r="AM71" i="1"/>
  <c r="D9" i="8"/>
  <c r="CZ12" i="10"/>
  <c r="O12" i="1" s="1"/>
  <c r="D10" i="8"/>
  <c r="D67" i="8"/>
  <c r="H31" i="1"/>
  <c r="K31" i="1" s="1"/>
  <c r="L31" i="1" s="1"/>
  <c r="D19" i="10"/>
  <c r="D33" i="8"/>
  <c r="D69" i="8"/>
  <c r="CZ27" i="10"/>
  <c r="O27" i="1" s="1"/>
  <c r="CZ63" i="10"/>
  <c r="O63" i="1" s="1"/>
  <c r="CZ40" i="10"/>
  <c r="O40" i="1" s="1"/>
  <c r="CZ76" i="10"/>
  <c r="O76" i="1" s="1"/>
  <c r="H48" i="1"/>
  <c r="K48" i="1" s="1"/>
  <c r="L48" i="1" s="1"/>
  <c r="H84" i="1"/>
  <c r="K84" i="1" s="1"/>
  <c r="L84" i="1" s="1"/>
  <c r="H26" i="1"/>
  <c r="K26" i="1" s="1"/>
  <c r="L26" i="1" s="1"/>
  <c r="D14" i="10"/>
  <c r="D32" i="10"/>
  <c r="D11" i="10"/>
  <c r="H11" i="1"/>
  <c r="K11" i="1" s="1"/>
  <c r="L11" i="1" s="1"/>
  <c r="D12" i="10"/>
  <c r="D68" i="10"/>
  <c r="CC16" i="10"/>
  <c r="CJ16" i="10"/>
  <c r="CB16" i="10" s="1"/>
  <c r="M16" i="1" s="1"/>
  <c r="CC34" i="10"/>
  <c r="CJ34" i="10"/>
  <c r="CB34" i="10" s="1"/>
  <c r="M34" i="1" s="1"/>
  <c r="CC52" i="10"/>
  <c r="CJ52" i="10"/>
  <c r="CB52" i="10" s="1"/>
  <c r="M52" i="1" s="1"/>
  <c r="CC70" i="10"/>
  <c r="CJ70" i="10"/>
  <c r="CB70" i="10" s="1"/>
  <c r="M70" i="1" s="1"/>
  <c r="D41" i="10"/>
  <c r="H41" i="1"/>
  <c r="K41" i="1" s="1"/>
  <c r="L41" i="1" s="1"/>
  <c r="D27" i="10"/>
  <c r="H27" i="1"/>
  <c r="K27" i="1" s="1"/>
  <c r="L27" i="1" s="1"/>
  <c r="D73" i="10"/>
  <c r="H73" i="1"/>
  <c r="K73" i="1" s="1"/>
  <c r="L73" i="1" s="1"/>
  <c r="D62" i="10"/>
  <c r="D50" i="10"/>
  <c r="D56" i="10"/>
  <c r="N20" i="1"/>
  <c r="N32" i="1"/>
  <c r="N68" i="1"/>
  <c r="AM36" i="1"/>
  <c r="AL36" i="1"/>
  <c r="AC36" i="1"/>
  <c r="AM72" i="1"/>
  <c r="AL72" i="1"/>
  <c r="AC72" i="1"/>
  <c r="D39" i="8"/>
  <c r="D75" i="8"/>
  <c r="CZ22" i="10"/>
  <c r="O22" i="1" s="1"/>
  <c r="CZ58" i="10"/>
  <c r="O58" i="1" s="1"/>
  <c r="CJ14" i="10"/>
  <c r="CB14" i="10" s="1"/>
  <c r="M14" i="1" s="1"/>
  <c r="CC14" i="10"/>
  <c r="CC32" i="10"/>
  <c r="CJ32" i="10"/>
  <c r="CB32" i="10" s="1"/>
  <c r="M32" i="1" s="1"/>
  <c r="D29" i="10"/>
  <c r="H29" i="1"/>
  <c r="K29" i="1" s="1"/>
  <c r="L29" i="1" s="1"/>
  <c r="D21" i="10"/>
  <c r="H21" i="1"/>
  <c r="K21" i="1" s="1"/>
  <c r="L21" i="1" s="1"/>
  <c r="D75" i="10"/>
  <c r="H75" i="1"/>
  <c r="K75" i="1" s="1"/>
  <c r="L75" i="1" s="1"/>
  <c r="N22" i="1"/>
  <c r="D22" i="10"/>
  <c r="H22" i="1"/>
  <c r="K22" i="1" s="1"/>
  <c r="L22" i="1" s="1"/>
  <c r="D40" i="10"/>
  <c r="N40" i="1"/>
  <c r="H40" i="1"/>
  <c r="K40" i="1" s="1"/>
  <c r="L40" i="1" s="1"/>
  <c r="D58" i="10"/>
  <c r="N58" i="1"/>
  <c r="H58" i="1"/>
  <c r="K58" i="1" s="1"/>
  <c r="L58" i="1" s="1"/>
  <c r="D76" i="10"/>
  <c r="N76" i="1"/>
  <c r="H76" i="1"/>
  <c r="K76" i="1" s="1"/>
  <c r="L76" i="1" s="1"/>
  <c r="CB11" i="10"/>
  <c r="M11" i="1" s="1"/>
  <c r="CB24" i="10"/>
  <c r="M24" i="1" s="1"/>
  <c r="CB60" i="10"/>
  <c r="M60" i="1" s="1"/>
  <c r="D36" i="10"/>
  <c r="D80" i="10"/>
  <c r="D72" i="10"/>
  <c r="N29" i="1"/>
  <c r="AM42" i="1"/>
  <c r="AL42" i="1"/>
  <c r="AC42" i="1"/>
  <c r="AM78" i="1"/>
  <c r="AL78" i="1"/>
  <c r="AC78" i="1"/>
  <c r="N21" i="1"/>
  <c r="CZ28" i="10"/>
  <c r="O28" i="1" s="1"/>
  <c r="CZ64" i="10"/>
  <c r="O64" i="1" s="1"/>
  <c r="H24" i="1"/>
  <c r="K24" i="1" s="1"/>
  <c r="L24" i="1" s="1"/>
  <c r="D24" i="10"/>
  <c r="D74" i="10"/>
  <c r="H74" i="1"/>
  <c r="K74" i="1" s="1"/>
  <c r="L74" i="1" s="1"/>
  <c r="CJ20" i="10"/>
  <c r="CB20" i="10" s="1"/>
  <c r="M20" i="1" s="1"/>
  <c r="CC20" i="10"/>
  <c r="CJ38" i="10"/>
  <c r="CB38" i="10" s="1"/>
  <c r="M38" i="1" s="1"/>
  <c r="CC38" i="10"/>
  <c r="D53" i="10"/>
  <c r="H53" i="1"/>
  <c r="K53" i="1" s="1"/>
  <c r="L53" i="1" s="1"/>
  <c r="D30" i="10"/>
  <c r="D83" i="10"/>
  <c r="H83" i="1"/>
  <c r="K83" i="1" s="1"/>
  <c r="L83" i="1" s="1"/>
  <c r="CC22" i="10"/>
  <c r="CJ22" i="10"/>
  <c r="CB22" i="10" s="1"/>
  <c r="M22" i="1" s="1"/>
  <c r="CJ40" i="10"/>
  <c r="CB40" i="10" s="1"/>
  <c r="M40" i="1" s="1"/>
  <c r="CC40" i="10"/>
  <c r="CC58" i="10"/>
  <c r="CJ58" i="10"/>
  <c r="CB58" i="10" s="1"/>
  <c r="M58" i="1" s="1"/>
  <c r="CJ76" i="10"/>
  <c r="CB76" i="10" s="1"/>
  <c r="M76" i="1" s="1"/>
  <c r="CC76" i="10"/>
  <c r="D77" i="10"/>
  <c r="H77" i="1"/>
  <c r="K77" i="1" s="1"/>
  <c r="L77" i="1" s="1"/>
  <c r="N30" i="1"/>
  <c r="D44" i="10"/>
  <c r="AL12" i="1"/>
  <c r="AM12" i="1"/>
  <c r="AC12" i="1"/>
  <c r="AL48" i="1"/>
  <c r="AM48" i="1"/>
  <c r="AC48" i="1"/>
  <c r="AL84" i="1"/>
  <c r="AM84" i="1"/>
  <c r="AC84" i="1"/>
  <c r="CZ33" i="10"/>
  <c r="O33" i="1" s="1"/>
  <c r="CZ69" i="10"/>
  <c r="O69" i="1" s="1"/>
  <c r="D60" i="10"/>
  <c r="D39" i="10"/>
  <c r="H39" i="1"/>
  <c r="K39" i="1" s="1"/>
  <c r="L39" i="1" s="1"/>
  <c r="N83" i="1"/>
  <c r="N10" i="1"/>
  <c r="D10" i="10"/>
  <c r="H10" i="1"/>
  <c r="K10" i="1" s="1"/>
  <c r="L10" i="1" s="1"/>
  <c r="N28" i="1"/>
  <c r="D28" i="10"/>
  <c r="H28" i="1"/>
  <c r="K28" i="1" s="1"/>
  <c r="L28" i="1" s="1"/>
  <c r="N46" i="1"/>
  <c r="D46" i="10"/>
  <c r="H46" i="1"/>
  <c r="K46" i="1" s="1"/>
  <c r="L46" i="1" s="1"/>
  <c r="N64" i="1"/>
  <c r="D64" i="10"/>
  <c r="H64" i="1"/>
  <c r="K64" i="1" s="1"/>
  <c r="L64" i="1" s="1"/>
  <c r="N82" i="1"/>
  <c r="H82" i="1"/>
  <c r="K82" i="1" s="1"/>
  <c r="L82" i="1" s="1"/>
  <c r="D82" i="10"/>
  <c r="CB30" i="10"/>
  <c r="M30" i="1" s="1"/>
  <c r="CB66" i="10"/>
  <c r="M66" i="1" s="1"/>
  <c r="D51" i="10"/>
  <c r="H51" i="1"/>
  <c r="K51" i="1" s="1"/>
  <c r="L51" i="1" s="1"/>
  <c r="N26" i="1"/>
  <c r="N38" i="1"/>
  <c r="AL18" i="1"/>
  <c r="AM18" i="1"/>
  <c r="AC18" i="1"/>
  <c r="AL54" i="1"/>
  <c r="AM54" i="1"/>
  <c r="AC54" i="1"/>
  <c r="CZ39" i="10"/>
  <c r="O39" i="1" s="1"/>
  <c r="CZ75" i="10"/>
  <c r="O75" i="1" s="1"/>
  <c r="CZ16" i="10"/>
  <c r="O16" i="1" s="1"/>
  <c r="CZ52" i="10"/>
  <c r="O52" i="1" s="1"/>
  <c r="D8" i="10"/>
  <c r="D47" i="10"/>
  <c r="H47" i="1"/>
  <c r="K47" i="1" s="1"/>
  <c r="L47" i="1" s="1"/>
  <c r="CJ10" i="10"/>
  <c r="CB10" i="10" s="1"/>
  <c r="M10" i="1" s="1"/>
  <c r="CC10" i="10"/>
  <c r="CJ28" i="10"/>
  <c r="CB28" i="10" s="1"/>
  <c r="M28" i="1" s="1"/>
  <c r="CC28" i="10"/>
  <c r="CJ46" i="10"/>
  <c r="CB46" i="10" s="1"/>
  <c r="M46" i="1" s="1"/>
  <c r="CC46" i="10"/>
  <c r="CJ64" i="10"/>
  <c r="CB64" i="10" s="1"/>
  <c r="M64" i="1" s="1"/>
  <c r="CC64" i="10"/>
  <c r="CJ82" i="10"/>
  <c r="CB82" i="10" s="1"/>
  <c r="M82" i="1" s="1"/>
  <c r="CC82" i="10"/>
  <c r="D9" i="10"/>
  <c r="H9" i="1"/>
  <c r="K9" i="1" s="1"/>
  <c r="L9" i="1" s="1"/>
  <c r="D59" i="10"/>
  <c r="H59" i="1"/>
  <c r="K59" i="1" s="1"/>
  <c r="L59" i="1" s="1"/>
  <c r="AL24" i="1"/>
  <c r="AM24" i="1"/>
  <c r="AC24" i="1"/>
  <c r="AL60" i="1"/>
  <c r="AM60" i="1"/>
  <c r="AC60" i="1"/>
  <c r="N39" i="1"/>
  <c r="N51" i="1"/>
  <c r="N75" i="1"/>
  <c r="D27" i="8"/>
  <c r="D63" i="8"/>
  <c r="CZ21" i="10"/>
  <c r="O21" i="1" s="1"/>
  <c r="CZ57" i="10"/>
  <c r="O57" i="1" s="1"/>
  <c r="CZ34" i="10"/>
  <c r="O34" i="1" s="1"/>
  <c r="CZ70" i="10"/>
  <c r="O70" i="1" s="1"/>
  <c r="H20" i="1"/>
  <c r="K20" i="1" s="1"/>
  <c r="L20" i="1" s="1"/>
  <c r="CC8" i="10"/>
  <c r="CJ8" i="10"/>
  <c r="CB8" i="10" s="1"/>
  <c r="M8" i="1" s="1"/>
  <c r="CC26" i="10"/>
  <c r="CJ26" i="10"/>
  <c r="CB26" i="10" s="1"/>
  <c r="M26" i="1" s="1"/>
  <c r="D54" i="10"/>
  <c r="H16" i="1"/>
  <c r="K16" i="1" s="1"/>
  <c r="L16" i="1" s="1"/>
  <c r="D16" i="10"/>
  <c r="N16" i="1"/>
  <c r="N34" i="1"/>
  <c r="D34" i="10"/>
  <c r="H34" i="1"/>
  <c r="K34" i="1" s="1"/>
  <c r="L34" i="1" s="1"/>
  <c r="N52" i="1"/>
  <c r="H52" i="1"/>
  <c r="K52" i="1" s="1"/>
  <c r="L52" i="1" s="1"/>
  <c r="D52" i="10"/>
  <c r="N70" i="1"/>
  <c r="H70" i="1"/>
  <c r="K70" i="1" s="1"/>
  <c r="L70" i="1" s="1"/>
  <c r="D70" i="10"/>
  <c r="D23" i="10"/>
  <c r="H23" i="1"/>
  <c r="K23" i="1" s="1"/>
  <c r="L23" i="1" s="1"/>
  <c r="N12" i="1"/>
  <c r="N48" i="1"/>
  <c r="N84" i="1"/>
  <c r="CB18" i="10"/>
  <c r="M18" i="1" s="1"/>
  <c r="CB36" i="10"/>
  <c r="M36" i="1" s="1"/>
  <c r="CB54" i="10"/>
  <c r="M54" i="1" s="1"/>
  <c r="CB72" i="10"/>
  <c r="M72" i="1" s="1"/>
  <c r="D18" i="10"/>
  <c r="D66" i="10"/>
  <c r="N77" i="1"/>
  <c r="N59" i="1"/>
  <c r="D42" i="10"/>
  <c r="N73" i="1"/>
  <c r="AL30" i="1"/>
  <c r="AM30" i="1"/>
  <c r="AC30" i="1"/>
  <c r="AL66" i="1"/>
  <c r="AM66" i="1"/>
  <c r="AC66" i="1"/>
  <c r="GT7" i="9"/>
  <c r="GS7" i="9"/>
  <c r="AA124" i="13"/>
  <c r="AA7" i="9" l="1"/>
  <c r="BY7" i="4" s="1"/>
  <c r="AA7" i="4" s="1"/>
  <c r="AY7" i="9" l="1"/>
  <c r="AD7" i="4"/>
  <c r="DX7" i="10"/>
  <c r="AA247" i="13"/>
  <c r="AA98" i="13"/>
  <c r="AA195" i="13"/>
  <c r="AA259" i="13"/>
  <c r="AA26" i="13"/>
  <c r="AA101" i="13"/>
  <c r="AA23" i="13"/>
  <c r="AA207" i="13"/>
  <c r="AA76" i="13"/>
  <c r="AA118" i="13"/>
  <c r="AA262" i="13"/>
  <c r="AA203" i="13"/>
  <c r="AA216" i="13"/>
  <c r="AA192" i="13"/>
  <c r="AA75" i="13"/>
  <c r="AA242" i="13"/>
  <c r="AA51" i="13"/>
  <c r="AA233" i="13"/>
  <c r="AA58" i="13"/>
  <c r="AA252" i="13"/>
  <c r="AA97" i="13"/>
  <c r="AA185" i="13"/>
  <c r="AA78" i="13"/>
  <c r="AA235" i="13"/>
  <c r="AA73" i="13"/>
  <c r="AA33" i="13"/>
  <c r="AA211" i="13"/>
  <c r="AA187" i="13"/>
  <c r="AA152" i="13"/>
  <c r="AA162" i="13"/>
  <c r="AA183" i="13"/>
  <c r="AA47" i="13"/>
  <c r="AA244" i="13"/>
  <c r="AA22" i="13"/>
  <c r="AA153" i="13"/>
  <c r="AA222" i="13"/>
  <c r="AA81" i="13"/>
  <c r="AA250" i="13"/>
  <c r="AA115" i="13"/>
  <c r="AA96" i="13"/>
  <c r="AA20" i="13"/>
  <c r="AA197" i="13"/>
  <c r="AA28" i="13"/>
  <c r="AA158" i="13"/>
  <c r="AA232" i="13"/>
  <c r="AA103" i="13"/>
  <c r="AA65" i="13"/>
  <c r="AA164" i="13"/>
  <c r="AA189" i="13"/>
  <c r="AA64" i="13"/>
  <c r="AA179" i="13"/>
  <c r="AA175" i="13"/>
  <c r="AA104" i="13"/>
  <c r="AA196" i="13"/>
  <c r="AA114" i="13"/>
  <c r="AA119" i="13"/>
  <c r="AA44" i="13"/>
  <c r="AA130" i="13"/>
  <c r="AA151" i="13"/>
  <c r="AA171" i="13"/>
  <c r="AA251" i="13"/>
  <c r="AA46" i="13"/>
  <c r="AA94" i="13"/>
  <c r="AA40" i="13"/>
  <c r="AA193" i="13"/>
  <c r="AA27" i="13"/>
  <c r="AA264" i="13"/>
  <c r="AA67" i="13"/>
  <c r="AA172" i="13"/>
  <c r="AA209" i="13"/>
  <c r="AA109" i="13"/>
  <c r="AA182" i="13"/>
  <c r="AA167" i="13"/>
  <c r="AA74" i="13"/>
  <c r="AA223" i="13"/>
  <c r="AA95" i="13"/>
  <c r="AA84" i="13"/>
  <c r="AA48" i="13"/>
  <c r="AA220" i="13"/>
  <c r="AA150" i="13"/>
  <c r="AA133" i="13"/>
  <c r="AA206" i="13"/>
  <c r="AA107" i="13"/>
  <c r="AA237" i="13"/>
  <c r="AA254" i="13"/>
  <c r="AA99" i="13"/>
  <c r="AA208" i="13"/>
  <c r="AA159" i="13"/>
  <c r="AA62" i="13"/>
  <c r="AA135" i="13"/>
  <c r="AA212" i="13"/>
  <c r="AA165" i="13"/>
  <c r="AA249" i="13"/>
  <c r="AA149" i="13"/>
  <c r="AA61" i="13"/>
  <c r="AA53" i="13"/>
  <c r="AA134" i="13"/>
  <c r="AA224" i="13"/>
  <c r="AA129" i="13"/>
  <c r="AA102" i="13"/>
  <c r="AA160" i="13"/>
  <c r="AA13" i="13"/>
  <c r="AA24" i="13"/>
  <c r="AA86" i="13"/>
  <c r="AA230" i="13"/>
  <c r="AA217" i="13"/>
  <c r="AA246" i="13"/>
  <c r="AA71" i="13"/>
  <c r="AA50" i="13"/>
  <c r="AA139" i="13"/>
  <c r="AA239" i="13"/>
  <c r="AA30" i="13"/>
  <c r="AA188" i="13"/>
  <c r="AA202" i="13"/>
  <c r="AA184" i="13"/>
  <c r="AA225" i="13"/>
  <c r="AA215" i="13"/>
  <c r="AA35" i="13"/>
  <c r="AA87" i="13"/>
  <c r="AA131" i="13"/>
  <c r="AA169" i="13"/>
  <c r="AA253" i="13"/>
  <c r="AA41" i="13"/>
  <c r="AA227" i="13"/>
  <c r="AA120" i="13"/>
  <c r="AA88" i="13"/>
  <c r="AA132" i="13"/>
  <c r="AA257" i="13"/>
  <c r="AA105" i="13"/>
  <c r="AA16" i="13"/>
  <c r="AA236" i="13"/>
  <c r="AA170" i="13"/>
  <c r="AA37" i="13"/>
  <c r="AA173" i="13"/>
  <c r="AA143" i="13"/>
  <c r="AA218" i="13"/>
  <c r="AA79" i="13"/>
  <c r="AA255" i="13"/>
  <c r="AA155" i="13"/>
  <c r="AA92" i="13"/>
  <c r="AA229" i="13"/>
  <c r="AA178" i="13"/>
  <c r="AA85" i="13"/>
  <c r="AA14" i="13"/>
  <c r="AA234" i="13"/>
  <c r="AA146" i="13"/>
  <c r="AA137" i="13"/>
  <c r="AA45" i="13"/>
  <c r="AA90" i="13"/>
  <c r="AA205" i="13"/>
  <c r="AA138" i="13"/>
  <c r="AA241" i="13"/>
  <c r="AA91" i="13"/>
  <c r="AA54" i="13"/>
  <c r="AA204" i="13"/>
  <c r="AA186" i="13"/>
  <c r="AA116" i="13"/>
  <c r="AA142" i="13"/>
  <c r="AA112" i="13"/>
  <c r="AA148" i="13"/>
  <c r="AA123" i="13"/>
  <c r="AA180" i="13"/>
  <c r="AA66" i="13"/>
  <c r="AA89" i="13"/>
  <c r="AA57" i="13"/>
  <c r="AA19" i="13"/>
  <c r="AA141" i="13"/>
  <c r="AA63" i="13"/>
  <c r="AA256" i="13"/>
  <c r="AA108" i="13"/>
  <c r="AA60" i="13"/>
  <c r="AA168" i="13"/>
  <c r="AA34" i="13"/>
  <c r="AA49" i="13"/>
  <c r="AA261" i="13"/>
  <c r="AA245" i="13"/>
  <c r="AA25" i="13"/>
  <c r="AA56" i="13"/>
  <c r="AA240" i="13"/>
  <c r="AA82" i="13"/>
  <c r="AA258" i="13"/>
  <c r="AA140" i="13"/>
  <c r="AA219" i="13"/>
  <c r="AA39" i="13"/>
  <c r="AA2" i="13"/>
  <c r="AA80" i="13"/>
  <c r="AA113" i="13"/>
  <c r="AA210" i="13"/>
  <c r="AA248" i="13"/>
  <c r="AA93" i="13"/>
  <c r="AA42" i="13"/>
  <c r="AA228" i="13"/>
  <c r="AA231" i="13"/>
  <c r="AA122" i="13"/>
  <c r="AA177" i="13"/>
  <c r="AA191" i="13"/>
  <c r="AA32" i="13"/>
  <c r="AA157" i="13"/>
  <c r="AA43" i="13"/>
  <c r="AA72" i="13"/>
  <c r="AA214" i="13"/>
  <c r="AA29" i="13"/>
  <c r="AA110" i="13"/>
  <c r="AA243" i="13"/>
  <c r="AA190" i="13"/>
  <c r="AA126" i="13"/>
  <c r="AA260" i="13"/>
  <c r="AA136" i="13"/>
  <c r="AA55" i="13"/>
  <c r="AA21" i="13"/>
  <c r="AA128" i="13"/>
  <c r="AA176" i="13"/>
  <c r="AA156" i="13"/>
  <c r="AA77" i="13"/>
  <c r="AA144" i="13"/>
  <c r="AA38" i="13"/>
  <c r="AA154" i="13"/>
  <c r="AA17" i="13"/>
  <c r="AA200" i="13"/>
  <c r="AA83" i="13"/>
  <c r="AA127" i="13"/>
  <c r="AA174" i="13"/>
  <c r="AA111" i="13"/>
  <c r="AA199" i="13"/>
  <c r="AA69" i="13"/>
  <c r="AA166" i="13"/>
  <c r="AA59" i="13"/>
  <c r="AA226" i="13"/>
  <c r="AA18" i="13"/>
  <c r="AA70" i="13"/>
  <c r="AA15" i="13"/>
  <c r="AA145" i="13"/>
  <c r="AA213" i="13"/>
  <c r="AA181" i="13"/>
  <c r="AA106" i="13"/>
  <c r="AA238" i="13"/>
  <c r="AA198" i="13"/>
  <c r="AA163" i="13"/>
  <c r="AA117" i="13"/>
  <c r="AA125" i="13"/>
  <c r="AA161" i="13"/>
  <c r="AA36" i="13"/>
  <c r="AA194" i="13"/>
  <c r="AA121" i="13"/>
  <c r="AA68" i="13"/>
  <c r="AA31" i="13"/>
  <c r="AA201" i="13"/>
  <c r="AA221" i="13"/>
  <c r="AA263" i="13"/>
  <c r="AA52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AH7" i="1" s="1"/>
  <c r="CZ7" i="9"/>
  <c r="F7" i="10"/>
  <c r="CK7" i="10" s="1"/>
  <c r="AI7" i="10"/>
  <c r="DI7" i="10" s="1"/>
  <c r="EH7" i="8"/>
  <c r="CA7" i="9"/>
  <c r="AF7" i="1" s="1"/>
  <c r="EX7" i="9"/>
  <c r="AI7" i="1" s="1"/>
  <c r="FW7" i="9"/>
  <c r="AJ7" i="1" s="1"/>
  <c r="BL7" i="10"/>
  <c r="R7" i="10"/>
  <c r="CN7" i="10" s="1"/>
  <c r="CF7" i="10" s="1"/>
  <c r="DR7" i="10"/>
  <c r="BT7" i="10"/>
  <c r="AB7" i="9"/>
  <c r="BZ7" i="4" s="1"/>
  <c r="AB7" i="4" s="1"/>
  <c r="AC7" i="9"/>
  <c r="BB7" i="9"/>
  <c r="AC7" i="4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5" i="13"/>
  <c r="AA9" i="13"/>
  <c r="AA10" i="13"/>
  <c r="AA12" i="13"/>
  <c r="AA8" i="13"/>
  <c r="AA11" i="13"/>
  <c r="AA7" i="13"/>
  <c r="AA6" i="13"/>
  <c r="Y100" i="13" l="1"/>
  <c r="Y147" i="13"/>
  <c r="DB7" i="10"/>
  <c r="DF7" i="10"/>
  <c r="DZ7" i="8"/>
  <c r="E7" i="8"/>
  <c r="CJ7" i="10"/>
  <c r="CB7" i="10" s="1"/>
  <c r="BM7" i="8"/>
  <c r="DP7" i="10"/>
  <c r="AX7" i="8"/>
  <c r="D7" i="9"/>
  <c r="BB7" i="4" s="1"/>
  <c r="D7" i="4" s="1"/>
  <c r="CQ7" i="8"/>
  <c r="BK7" i="10"/>
  <c r="I7" i="1" s="1"/>
  <c r="DH7" i="10"/>
  <c r="DA7" i="10"/>
  <c r="AH7" i="10"/>
  <c r="E7" i="10"/>
  <c r="N7" i="1" s="1"/>
  <c r="CB7" i="8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D7" i="10" l="1"/>
  <c r="CZ7" i="10"/>
  <c r="O7" i="1" s="1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0" i="14"/>
  <c r="M34" i="14"/>
  <c r="C12" i="14"/>
  <c r="M36" i="14"/>
  <c r="M23" i="14"/>
  <c r="M35" i="14"/>
  <c r="M37" i="14"/>
  <c r="M31" i="14"/>
  <c r="C20" i="14"/>
  <c r="M7" i="14"/>
  <c r="M33" i="14"/>
  <c r="M13" i="14"/>
  <c r="M25" i="14"/>
  <c r="M15" i="14"/>
  <c r="M26" i="14"/>
  <c r="M16" i="14"/>
  <c r="F5" i="14"/>
  <c r="M30" i="14"/>
  <c r="F40" i="14"/>
  <c r="M14" i="14"/>
  <c r="I29" i="14"/>
  <c r="M38" i="14"/>
  <c r="M24" i="14"/>
  <c r="M20" i="14"/>
  <c r="M29" i="14"/>
  <c r="M32" i="14"/>
  <c r="M18" i="14"/>
  <c r="M17" i="14"/>
  <c r="I37" i="14"/>
  <c r="C39" i="14"/>
  <c r="C16" i="14"/>
  <c r="C14" i="14"/>
  <c r="C18" i="14"/>
  <c r="I33" i="14"/>
  <c r="M22" i="14"/>
  <c r="M8" i="14"/>
  <c r="C24" i="14"/>
  <c r="C38" i="14"/>
  <c r="M12" i="14"/>
  <c r="I21" i="14"/>
  <c r="I13" i="14"/>
  <c r="M19" i="14"/>
  <c r="I17" i="14"/>
  <c r="M21" i="14"/>
  <c r="M27" i="14"/>
  <c r="I25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M28" i="14"/>
  <c r="O37" i="14"/>
  <c r="F21" i="14"/>
  <c r="M9" i="14"/>
  <c r="C22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P40" i="14"/>
  <c r="M10" i="14"/>
  <c r="C26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<sst xmlns="http://schemas.openxmlformats.org/spreadsheetml/2006/main" count="12762" uniqueCount="910">
  <si>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</si>
  <si>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</si>
  <si>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</si>
  <si>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</si>
  <si>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</si>
  <si>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</si>
  <si>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</si>
  <si>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</si>
  <si>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</si>
  <si>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</si>
  <si>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</si>
  <si>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</si>
  <si>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</si>
  <si>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</si>
  <si>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</si>
  <si>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</si>
  <si>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</si>
  <si>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</si>
  <si>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</si>
  <si>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</si>
  <si>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</si>
  <si>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</si>
  <si>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</si>
  <si>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</si>
  <si>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</si>
  <si>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</si>
  <si>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</si>
  <si>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</si>
  <si>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</si>
  <si>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</si>
  <si>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</si>
  <si>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</si>
  <si>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</si>
  <si>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</si>
  <si>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</si>
  <si>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</si>
  <si>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</si>
  <si>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</si>
  <si>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</si>
  <si>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</si>
  <si>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</si>
  <si>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</si>
  <si>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</si>
  <si>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</si>
  <si>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</si>
  <si>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</si>
  <si>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</si>
  <si>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</si>
  <si>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</si>
  <si>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</si>
  <si>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</si>
  <si>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</si>
  <si>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</si>
  <si>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</si>
  <si>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</si>
  <si>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</si>
  <si>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</si>
  <si>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</si>
  <si>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</si>
  <si>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</si>
  <si>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</si>
  <si>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</si>
  <si>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</si>
  <si>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</si>
  <si>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</si>
  <si>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</si>
  <si>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</si>
  <si>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</si>
  <si>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</si>
  <si>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</si>
  <si>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</si>
  <si>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</si>
  <si>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</si>
  <si>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</si>
  <si>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</si>
  <si>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</si>
  <si>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</si>
  <si>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</si>
  <si>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</si>
  <si>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</si>
  <si>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</si>
  <si>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</si>
  <si>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</si>
  <si>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</si>
  <si>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</si>
  <si>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</si>
  <si>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</si>
  <si>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</si>
  <si>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</si>
  <si>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</si>
  <si>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</si>
  <si>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</si>
  <si>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</si>
  <si>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</si>
  <si>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</si>
  <si>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</si>
  <si>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</si>
  <si>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</si>
  <si>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</si>
  <si>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</si>
  <si>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</si>
  <si>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</si>
  <si>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</si>
  <si>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</si>
  <si>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</si>
  <si>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</si>
  <si>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</si>
  <si>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</si>
  <si>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</si>
  <si>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</si>
  <si>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</si>
  <si>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</si>
  <si>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</si>
  <si>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</si>
  <si>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</si>
  <si>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</si>
  <si>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</si>
  <si>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</si>
  <si>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</si>
  <si>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</si>
  <si>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</si>
  <si>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</si>
  <si>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</si>
  <si>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</si>
  <si>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</si>
  <si>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</si>
  <si>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</si>
  <si>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</si>
  <si>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</si>
  <si>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</si>
  <si>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</si>
  <si>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</si>
  <si>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</si>
  <si>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</si>
  <si>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</si>
  <si>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</si>
  <si>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</si>
  <si>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</si>
  <si>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</si>
  <si>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</si>
  <si>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</si>
  <si>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</si>
  <si>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</si>
  <si>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</si>
  <si>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</si>
  <si>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</si>
  <si>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</si>
  <si>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</si>
  <si>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</si>
  <si>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</si>
  <si>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</si>
  <si>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</si>
  <si>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</si>
  <si>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</si>
  <si>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</si>
  <si>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</si>
  <si>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</si>
  <si>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</si>
  <si>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</si>
  <si>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</si>
  <si>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</si>
  <si>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</si>
  <si>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</si>
  <si>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</si>
  <si>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</si>
  <si>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</si>
  <si>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</si>
  <si>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</si>
  <si>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</si>
  <si>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</si>
  <si>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</si>
  <si>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</si>
  <si>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</si>
  <si>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</si>
  <si>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</si>
  <si>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</si>
  <si>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</si>
  <si>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</si>
  <si>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</si>
  <si>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</si>
  <si>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</si>
  <si>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</si>
  <si>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</si>
  <si>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</si>
  <si>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</si>
  <si>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</si>
  <si>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</si>
  <si>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</si>
  <si>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</si>
  <si>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</si>
  <si>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</si>
  <si>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</si>
  <si>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</si>
  <si>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</si>
  <si>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</si>
  <si>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</si>
  <si>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</si>
  <si>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</si>
  <si>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</si>
  <si>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</si>
  <si>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</si>
  <si>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</si>
  <si>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</si>
  <si>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</si>
  <si>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</si>
  <si>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</si>
  <si>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</si>
  <si>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</si>
  <si>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</si>
  <si>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</si>
  <si>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</si>
  <si>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</si>
  <si>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</si>
  <si>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</si>
  <si>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</si>
  <si>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</si>
  <si>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</si>
  <si>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</si>
  <si>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</si>
  <si>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</si>
  <si>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</si>
  <si>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</si>
  <si>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</si>
  <si>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</si>
  <si>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</si>
  <si>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</si>
  <si>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</si>
  <si>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</si>
  <si>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</si>
  <si>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</si>
  <si>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</si>
  <si>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</si>
  <si>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</si>
  <si>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</si>
  <si>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</si>
  <si>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</si>
  <si>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</si>
  <si>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</si>
  <si>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</si>
  <si>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</si>
  <si>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</si>
  <si>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</si>
  <si>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</si>
  <si>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</si>
  <si>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</si>
  <si>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</si>
  <si>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</si>
  <si>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</si>
  <si>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</si>
  <si>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</si>
  <si>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</si>
  <si>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</si>
  <si>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</si>
  <si>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</si>
  <si>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</si>
  <si>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</si>
  <si>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</si>
  <si>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</si>
  <si>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</si>
  <si>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</si>
  <si>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</si>
  <si>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</si>
  <si>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</si>
  <si>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</si>
  <si>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</si>
  <si>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</si>
  <si>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</si>
  <si>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</si>
  <si>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</si>
  <si>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</si>
  <si>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</si>
  <si>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</si>
  <si>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</si>
  <si>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</si>
  <si>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</si>
  <si>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</si>
  <si>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</si>
  <si>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</si>
  <si>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</si>
  <si>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</si>
  <si>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</si>
  <si>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</si>
  <si>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</si>
  <si>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</si>
  <si>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</si>
  <si>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</si>
  <si>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</si>
  <si>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</si>
  <si>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</si>
  <si>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</si>
  <si>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</si>
  <si>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</si>
  <si>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</si>
  <si>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</si>
  <si>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</si>
  <si>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</si>
  <si>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</si>
  <si>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</si>
  <si>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</si>
  <si>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</si>
  <si>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</si>
  <si>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</si>
  <si>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</si>
  <si>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</si>
  <si>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</si>
  <si>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</si>
  <si>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</si>
  <si>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</si>
  <si>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</si>
  <si>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</si>
  <si>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</si>
  <si>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</si>
  <si>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</si>
  <si>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</si>
  <si>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</si>
  <si>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</si>
  <si>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</si>
  <si>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</si>
  <si>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</si>
  <si>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</si>
  <si>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</si>
  <si>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</si>
  <si>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</si>
  <si>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</si>
  <si>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</si>
  <si>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</si>
  <si>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</si>
  <si>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</si>
  <si>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</si>
  <si>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</si>
  <si>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</si>
  <si>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</si>
  <si>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</si>
  <si>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</si>
  <si>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</si>
  <si>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</si>
  <si>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</si>
  <si>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</si>
  <si>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</si>
  <si>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</si>
  <si>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</si>
  <si>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</si>
  <si>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</si>
  <si>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</si>
  <si>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</si>
  <si>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</si>
  <si>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</si>
  <si>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</si>
  <si>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</si>
  <si>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</si>
  <si>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</si>
  <si>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</si>
  <si>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</si>
  <si>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</si>
  <si>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</si>
  <si>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</si>
  <si>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</si>
  <si>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</si>
  <si>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</si>
  <si>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</si>
  <si>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</si>
  <si>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</si>
  <si>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</si>
  <si>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</si>
  <si>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</si>
  <si>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</si>
  <si>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</si>
  <si>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</si>
  <si>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</si>
  <si>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</si>
  <si>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</si>
  <si>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</si>
  <si>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</si>
  <si>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</si>
  <si>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</si>
  <si>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</si>
  <si>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</si>
  <si>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</si>
  <si>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</si>
  <si>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</si>
  <si>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</si>
  <si>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</si>
  <si>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</si>
  <si>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</si>
  <si>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</si>
  <si>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</si>
  <si>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</si>
  <si>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</si>
  <si>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</si>
  <si>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</si>
  <si>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</si>
  <si>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</si>
  <si>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</si>
  <si>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</si>
  <si>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</si>
  <si>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</si>
  <si>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</si>
  <si>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</si>
  <si>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</si>
  <si>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</si>
  <si>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</si>
  <si>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</si>
  <si>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</si>
  <si>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</si>
  <si>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</si>
  <si>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</si>
  <si>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</si>
  <si>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</si>
  <si>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</si>
  <si>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</si>
  <si>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</si>
  <si>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</si>
  <si>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</si>
  <si>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</si>
  <si>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</si>
  <si>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</si>
  <si>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</si>
  <si>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</si>
  <si>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</si>
  <si>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</si>
  <si>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</si>
  <si>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</si>
  <si>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</si>
  <si>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</si>
  <si>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</si>
  <si>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</si>
  <si>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</si>
  <si>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</si>
  <si>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</si>
  <si>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</si>
  <si>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</si>
  <si>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</si>
  <si>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</si>
  <si>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</si>
  <si>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</si>
  <si>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</si>
  <si>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</si>
  <si>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</si>
  <si>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</si>
  <si>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</si>
  <si>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</si>
  <si>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</si>
  <si>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</si>
  <si>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</si>
  <si>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</si>
  <si>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</si>
  <si>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</si>
  <si>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</si>
  <si>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</si>
  <si>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</si>
  <si>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</si>
  <si>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</si>
  <si>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</si>
  <si>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</si>
  <si>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</si>
  <si>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</si>
  <si>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</si>
  <si>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</si>
  <si>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</si>
  <si>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</si>
  <si>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</si>
  <si>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</si>
  <si>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</si>
  <si>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</si>
  <si>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</si>
  <si>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</si>
  <si>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</si>
  <si>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</si>
  <si>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</si>
  <si>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</si>
  <si>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</si>
  <si>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</si>
  <si>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</si>
  <si>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</si>
  <si>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</si>
  <si>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</si>
  <si>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</si>
  <si>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</si>
  <si>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</si>
  <si>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</si>
  <si>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</si>
  <si>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</si>
  <si>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</si>
  <si>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</si>
  <si>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</si>
  <si>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</si>
  <si>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</si>
  <si>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</si>
  <si>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</si>
  <si>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</si>
  <si>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</si>
  <si>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</si>
  <si>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</si>
  <si>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</si>
  <si>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</si>
  <si>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</si>
  <si>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</si>
  <si>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</si>
  <si>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</si>
  <si>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</si>
  <si>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</si>
  <si>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</si>
  <si>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</si>
  <si>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</si>
  <si>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</si>
  <si>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</si>
  <si>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</si>
  <si>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</si>
  <si>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</si>
  <si>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</si>
  <si>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</si>
  <si>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</si>
  <si>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</si>
  <si>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</si>
  <si>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</si>
  <si>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</si>
  <si>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</si>
  <si>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</si>
  <si>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</si>
  <si>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</si>
  <si>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</si>
  <si>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</si>
  <si>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</si>
  <si>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</si>
  <si>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</si>
  <si>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</si>
  <si>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</si>
  <si>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</si>
  <si>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</si>
  <si>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</si>
  <si>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</si>
  <si>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</si>
  <si>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</si>
  <si>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</si>
  <si>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</si>
  <si>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</si>
  <si>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</si>
  <si>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</si>
  <si>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</si>
  <si>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</si>
  <si>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</si>
  <si>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</si>
  <si>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</si>
  <si>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</si>
  <si>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</si>
  <si>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</si>
  <si>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</si>
  <si>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</si>
  <si>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</si>
  <si>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</si>
  <si>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</si>
  <si>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</si>
  <si>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</si>
  <si>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</si>
  <si>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</si>
  <si>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</si>
  <si>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</si>
  <si>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</si>
  <si>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</si>
  <si>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</si>
  <si>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</si>
  <si>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</si>
  <si>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</si>
  <si>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</si>
  <si>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</si>
  <si>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</si>
  <si>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</si>
  <si>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</si>
  <si>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</si>
  <si>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</si>
  <si>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</si>
  <si>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</si>
  <si>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</si>
  <si>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</si>
  <si>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</si>
  <si>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</si>
  <si>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</si>
  <si>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</si>
  <si>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</si>
  <si>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</si>
  <si>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</si>
  <si>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</si>
  <si>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</si>
  <si>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</si>
  <si>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</si>
  <si>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</si>
  <si>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</si>
  <si>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</si>
  <si>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</si>
  <si>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</si>
  <si>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</si>
  <si>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</si>
  <si>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</si>
  <si>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</si>
  <si>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</si>
  <si>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</si>
  <si>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</si>
  <si>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</si>
  <si>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</si>
  <si>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</si>
  <si>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</si>
  <si>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</si>
  <si>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</si>
  <si>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</si>
  <si>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</si>
  <si>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</si>
  <si>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</si>
  <si>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</si>
  <si>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</si>
  <si>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</si>
  <si>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</si>
  <si>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</si>
  <si>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</si>
  <si>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</si>
  <si>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</si>
  <si>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</si>
  <si>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</si>
  <si>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</si>
  <si>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</si>
  <si>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</si>
  <si>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</si>
  <si>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</si>
  <si>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</si>
  <si>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</si>
  <si>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</si>
  <si>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</si>
  <si>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</si>
  <si>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</si>
  <si>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</si>
  <si>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</si>
  <si>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</si>
  <si>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</si>
  <si>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</si>
  <si>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</si>
  <si>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</si>
  <si>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</si>
  <si>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</si>
  <si>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</si>
  <si>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</si>
  <si>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</si>
  <si>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</si>
  <si>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</si>
  <si>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</si>
  <si>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</si>
  <si>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</si>
  <si>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</si>
  <si>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</si>
  <si>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</si>
  <si>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</si>
  <si>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</si>
  <si>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</si>
  <si>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</si>
  <si>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</si>
  <si>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</si>
  <si>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</si>
  <si>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</si>
  <si>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</si>
  <si>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</si>
  <si>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</si>
  <si>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</si>
  <si>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</si>
  <si>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</si>
  <si>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</si>
  <si>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</si>
  <si>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</si>
  <si>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</si>
  <si>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</si>
  <si>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</si>
  <si>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</si>
  <si>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</si>
  <si>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</si>
  <si>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</si>
  <si>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</si>
  <si>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</si>
  <si>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</si>
  <si>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</si>
  <si>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</si>
  <si>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</si>
  <si>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</si>
  <si>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</si>
  <si>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</si>
  <si>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</si>
  <si>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</si>
  <si>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</si>
  <si>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</si>
  <si>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</si>
  <si>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</si>
  <si>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</si>
  <si>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</si>
  <si>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</si>
  <si>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</si>
  <si>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</si>
  <si>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</si>
  <si>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</si>
  <si>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</si>
  <si>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</si>
  <si>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</si>
  <si>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</si>
  <si>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</si>
  <si>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</si>
  <si>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</si>
  <si>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</si>
  <si>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</si>
  <si>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</si>
  <si>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</si>
  <si>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</si>
  <si>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</si>
  <si>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</si>
  <si>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</si>
  <si>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</si>
  <si>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</si>
  <si>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</si>
  <si>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</si>
  <si>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</si>
  <si>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</si>
  <si>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</si>
  <si>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</si>
  <si>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</si>
  <si>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</si>
  <si>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</si>
  <si>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</si>
  <si>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</si>
  <si>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</si>
  <si>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</si>
  <si>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</si>
  <si>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</si>
  <si>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</si>
  <si>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</si>
  <si>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</si>
  <si>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</si>
  <si>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</si>
  <si>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</si>
  <si>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</si>
  <si>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</si>
  <si>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</si>
  <si>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</si>
  <si>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</si>
  <si>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</si>
  <si>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</si>
  <si>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</si>
  <si>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</si>
  <si>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</si>
  <si>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長野県</t>
  </si>
  <si>
    <t>20000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</si>
  <si>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</si>
  <si>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</si>
  <si>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</si>
  <si>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</si>
  <si>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</si>
  <si>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</si>
  <si>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</si>
  <si>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</si>
  <si>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20201</t>
  </si>
  <si>
    <t>長野市</t>
  </si>
  <si>
    <t/>
  </si>
  <si>
    <t>無い</t>
  </si>
  <si>
    <t>20202</t>
  </si>
  <si>
    <t>松本市</t>
  </si>
  <si>
    <t>有る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</si>
  <si>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</si>
  <si>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</si>
  <si>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</si>
  <si>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</si>
  <si>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</si>
  <si>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</si>
  <si>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</si>
  <si>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</si>
  <si>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</si>
  <si>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</si>
  <si>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</si>
  <si>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</si>
  <si>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</si>
  <si>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</si>
  <si>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</si>
  <si>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</si>
  <si>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</si>
  <si>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</si>
  <si>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</si>
  <si>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</si>
  <si>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</si>
  <si>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</si>
  <si>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</si>
  <si>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</si>
  <si>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</si>
  <si>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</si>
  <si>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</si>
  <si>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</si>
  <si>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</si>
  <si>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</si>
  <si>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</si>
  <si>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</si>
  <si>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</si>
  <si>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</si>
  <si>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</si>
  <si>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</si>
  <si>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</si>
  <si>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</si>
  <si>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</si>
  <si>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南牧村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</si>
  <si>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</si>
  <si>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</si>
  <si>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</si>
  <si>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</si>
  <si>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</si>
  <si>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</si>
  <si>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</si>
  <si>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</si>
  <si>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</si>
  <si>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</si>
  <si>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</si>
  <si>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</si>
  <si>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</si>
  <si>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</si>
  <si>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</si>
  <si>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</si>
  <si>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</si>
  <si>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</si>
  <si>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</si>
  <si>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</si>
  <si>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</si>
  <si>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</si>
  <si>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</si>
  <si>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</si>
  <si>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</si>
  <si>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</si>
  <si>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</si>
  <si>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</si>
  <si>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</si>
  <si>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</si>
  <si>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</si>
  <si>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</si>
  <si>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</si>
  <si>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</si>
  <si>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</si>
  <si>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</si>
  <si>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</si>
  <si>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</si>
  <si>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</si>
  <si>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</si>
  <si>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</si>
  <si>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</si>
  <si>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</si>
  <si>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</si>
  <si>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</si>
  <si>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</si>
  <si>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</si>
  <si>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</si>
  <si>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</si>
  <si>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</si>
  <si>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</si>
  <si>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</si>
  <si>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</si>
  <si>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</si>
  <si>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</si>
  <si>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</si>
  <si>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</si>
  <si>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</si>
  <si>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</si>
  <si>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</si>
  <si>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</si>
  <si>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</si>
  <si>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</si>
  <si>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</si>
  <si>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</si>
  <si>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</si>
  <si>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</si>
  <si>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</si>
  <si>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</si>
  <si>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</si>
  <si>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</si>
  <si>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</si>
  <si>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</si>
  <si>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</si>
  <si>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</si>
  <si>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</si>
  <si>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</si>
  <si>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</si>
  <si>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</si>
  <si>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</si>
  <si>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</si>
  <si>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</si>
  <si>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</si>
  <si>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池田町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</si>
  <si>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</si>
  <si>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</si>
  <si>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</si>
  <si>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</si>
  <si>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</si>
  <si>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</si>
  <si>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</si>
  <si>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</si>
  <si>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</si>
  <si>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</si>
  <si>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</si>
  <si>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高山村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</si>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</sst>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8" si="0">+E7+F7</f>
        <v>2012372</v>
      </c>
      <c r="E7" s="286">
        <f>SUM(E$8:E$207)</f>
        <v>2012332</v>
      </c>
      <c r="F7" s="286">
        <f>SUM(F$8:F$207)</f>
        <v>40</v>
      </c>
      <c r="G7" s="286">
        <f>SUM(G$8:G$207)</f>
        <v>44792</v>
      </c>
      <c r="H7" s="286">
        <f>SUM(ごみ搬入量内訳!E7,+ごみ搬入量内訳!AH7)</f>
        <v>502891</v>
      </c>
      <c r="I7" s="286">
        <f>ごみ搬入量内訳!BK7</f>
        <v>51688</v>
      </c>
      <c r="J7" s="286">
        <f>資源化量内訳!CA7</f>
        <v>10254</v>
      </c>
      <c r="K7" s="286">
        <f t="shared" ref="K7:K38" si="1">SUM(H7:J7)</f>
        <v>564833</v>
      </c>
      <c r="L7" s="286">
        <f t="shared" ref="L7:L38" si="2">IF(D7&lt;&gt;0,K7/D7/365*1000000,"-")</f>
        <v>768.98688275968686</v>
      </c>
      <c r="M7" s="286">
        <f>IF(D7&lt;&gt;0,(ごみ搬入量内訳!CB7+ごみ処理概要!J7)/ごみ処理概要!D7/365*1000000,"-")</f>
        <v>513.33001994865242</v>
      </c>
      <c r="N7" s="286">
        <f>IF(D7&lt;&gt;0,(ごみ搬入量内訳!E7+ごみ搬入量内訳!BL7-ごみ搬入量内訳!R7-ごみ搬入量内訳!BP7)/D7/365*1000000,"-")</f>
        <v>398.72254344215725</v>
      </c>
      <c r="O7" s="286">
        <f>IF(D7&lt;&gt;0,ごみ搬入量内訳!CZ7/ごみ処理概要!D7/365*1000000,"-")</f>
        <v>255.65686281103447</v>
      </c>
      <c r="P7" s="286">
        <f>ごみ搬入量内訳!DX7</f>
        <v>1298</v>
      </c>
      <c r="Q7" s="286">
        <f>ごみ処理量内訳!E7</f>
        <v>452651</v>
      </c>
      <c r="R7" s="286">
        <f>ごみ処理量内訳!N7</f>
        <v>3054</v>
      </c>
      <c r="S7" s="286">
        <f t="shared" ref="S7:S38" si="3">SUM(T7:Z7)</f>
        <v>57232</v>
      </c>
      <c r="T7" s="286">
        <f>ごみ処理量内訳!G7</f>
        <v>12472</v>
      </c>
      <c r="U7" s="286">
        <f>ごみ処理量内訳!L7</f>
        <v>37977</v>
      </c>
      <c r="V7" s="286">
        <f>ごみ処理量内訳!H7</f>
        <v>5401</v>
      </c>
      <c r="W7" s="286">
        <f>ごみ処理量内訳!I7</f>
        <v>0</v>
      </c>
      <c r="X7" s="286">
        <f>ごみ処理量内訳!J7</f>
        <v>0</v>
      </c>
      <c r="Y7" s="286">
        <f>ごみ処理量内訳!K7</f>
        <v>4</v>
      </c>
      <c r="Z7" s="286">
        <f>ごみ処理量内訳!M7</f>
        <v>1378</v>
      </c>
      <c r="AA7" s="286">
        <f>資源化量内訳!AC7</f>
        <v>41426</v>
      </c>
      <c r="AB7" s="286">
        <f t="shared" ref="AB7:AB38" si="4">SUM(Q7,R7,S7,AA7)</f>
        <v>554363</v>
      </c>
      <c r="AC7" s="289">
        <f t="shared" ref="AC7:AC38" si="5">IF(AB7&lt;&gt;0,(AA7+Q7+S7)/AB7*100,"-")</f>
        <v>99.449097432548712</v>
      </c>
      <c r="AD7" s="286">
        <f>施設資源化量内訳!AC7</f>
        <v>30951</v>
      </c>
      <c r="AE7" s="286">
        <f>施設資源化量内訳!BB7</f>
        <v>2713</v>
      </c>
      <c r="AF7" s="286">
        <f>施設資源化量内訳!CA7</f>
        <v>4421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4</v>
      </c>
      <c r="AJ7" s="286">
        <f>施設資源化量内訳!FW7</f>
        <v>32274</v>
      </c>
      <c r="AK7" s="286">
        <f t="shared" ref="AK7:AK38" si="6">SUM(AD7:AJ7)</f>
        <v>70363</v>
      </c>
      <c r="AL7" s="289">
        <f t="shared" ref="AL7:AL38" si="7">IF((AB7+J7)&lt;&gt;0,(AA7+AK7+J7)/(AB7+J7)*100,"-")</f>
        <v>21.61518338980229</v>
      </c>
      <c r="AM7" s="289">
        <f>IF((AB7+J7)&lt;&gt;0,(資源化量内訳!D7-資源化量内訳!T7-資源化量内訳!V7-資源化量内訳!X7-資源化量内訳!W7)/(AB7+J7)*100,"-")</f>
        <v>20.154015908128873</v>
      </c>
      <c r="AN7" s="286">
        <f>ごみ処理量内訳!AA7</f>
        <v>3054</v>
      </c>
      <c r="AO7" s="286">
        <f>ごみ処理量内訳!AB7</f>
        <v>17727</v>
      </c>
      <c r="AP7" s="286">
        <f>ごみ処理量内訳!AC7</f>
        <v>2864</v>
      </c>
      <c r="AQ7" s="286">
        <f t="shared" ref="AQ7:AQ38" si="8">SUM(AN7:AP7)</f>
        <v>23645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363145</v>
      </c>
      <c r="E8" s="273">
        <v>363145</v>
      </c>
      <c r="F8" s="273">
        <v>0</v>
      </c>
      <c r="G8" s="273">
        <v>4600</v>
      </c>
      <c r="H8" s="273">
        <f>SUM(ごみ搬入量内訳!E8,+ごみ搬入量内訳!AH8)</f>
        <v>101062</v>
      </c>
      <c r="I8" s="273">
        <f>ごみ搬入量内訳!BK8</f>
        <v>4582</v>
      </c>
      <c r="J8" s="273">
        <f>資源化量内訳!CA8</f>
        <v>6430</v>
      </c>
      <c r="K8" s="273">
        <f t="shared" si="1"/>
        <v>112074</v>
      </c>
      <c r="L8" s="276">
        <f t="shared" si="2"/>
        <v>845.5356807735767</v>
      </c>
      <c r="M8" s="273">
        <f>IF(D8&lt;&gt;0,(ごみ搬入量内訳!CB8+ごみ処理概要!J8)/ごみ処理概要!D8/365*1000000,"-")</f>
        <v>553.42246964635626</v>
      </c>
      <c r="N8" s="273">
        <f>IF(D8&lt;&gt;0,(ごみ搬入量内訳!E8+ごみ搬入量内訳!BL8-ごみ搬入量内訳!R8-ごみ搬入量内訳!BP8)/D8/365*1000000,"-")</f>
        <v>393.73683141399613</v>
      </c>
      <c r="O8" s="273">
        <f>IF(D8&lt;&gt;0,ごみ搬入量内訳!CZ8/ごみ処理概要!D8/365*1000000,"-")</f>
        <v>292.11321112722055</v>
      </c>
      <c r="P8" s="273">
        <f>ごみ搬入量内訳!DX8</f>
        <v>0</v>
      </c>
      <c r="Q8" s="273">
        <f>ごみ処理量内訳!E8</f>
        <v>85224</v>
      </c>
      <c r="R8" s="273">
        <f>ごみ処理量内訳!N8</f>
        <v>0</v>
      </c>
      <c r="S8" s="273">
        <f t="shared" si="3"/>
        <v>9592</v>
      </c>
      <c r="T8" s="273">
        <f>ごみ処理量内訳!G8</f>
        <v>5898</v>
      </c>
      <c r="U8" s="273">
        <f>ごみ処理量内訳!L8</f>
        <v>3694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10843</v>
      </c>
      <c r="AB8" s="273">
        <f t="shared" si="4"/>
        <v>105659</v>
      </c>
      <c r="AC8" s="278">
        <f t="shared" si="5"/>
        <v>100</v>
      </c>
      <c r="AD8" s="273">
        <f>施設資源化量内訳!AC8</f>
        <v>7105</v>
      </c>
      <c r="AE8" s="273">
        <f>施設資源化量内訳!BB8</f>
        <v>1560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3559</v>
      </c>
      <c r="AK8" s="273">
        <f t="shared" si="6"/>
        <v>12224</v>
      </c>
      <c r="AL8" s="278">
        <f t="shared" si="7"/>
        <v>26.315695563346985</v>
      </c>
      <c r="AM8" s="278">
        <f>IF((AB8+J8)&lt;&gt;0,(資源化量内訳!D8-資源化量内訳!T8-資源化量内訳!V8-資源化量内訳!X8-資源化量内訳!W8)/(AB8+J8)*100,"-")</f>
        <v>26.080168437580852</v>
      </c>
      <c r="AN8" s="273">
        <f>ごみ処理量内訳!AA8</f>
        <v>0</v>
      </c>
      <c r="AO8" s="273">
        <f>ごみ処理量内訳!AB8</f>
        <v>1532</v>
      </c>
      <c r="AP8" s="273">
        <f>ごみ処理量内訳!AC8</f>
        <v>0</v>
      </c>
      <c r="AQ8" s="273">
        <f t="shared" si="8"/>
        <v>1532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234410</v>
      </c>
      <c r="E9" s="273">
        <v>234410</v>
      </c>
      <c r="F9" s="273">
        <v>0</v>
      </c>
      <c r="G9" s="273">
        <v>4529</v>
      </c>
      <c r="H9" s="273">
        <f>SUM(ごみ搬入量内訳!E9,+ごみ搬入量内訳!AH9)</f>
        <v>73923</v>
      </c>
      <c r="I9" s="273">
        <f>ごみ搬入量内訳!BK9</f>
        <v>5069</v>
      </c>
      <c r="J9" s="273">
        <f>資源化量内訳!CA9</f>
        <v>1047</v>
      </c>
      <c r="K9" s="273">
        <f t="shared" si="1"/>
        <v>80039</v>
      </c>
      <c r="L9" s="276">
        <f t="shared" si="2"/>
        <v>935.47601001172859</v>
      </c>
      <c r="M9" s="273">
        <f>IF(D9&lt;&gt;0,(ごみ搬入量内訳!CB9+ごみ処理概要!J9)/ごみ処理概要!D9/365*1000000,"-")</f>
        <v>484.09501441392058</v>
      </c>
      <c r="N9" s="273">
        <f>IF(D9&lt;&gt;0,(ごみ搬入量内訳!E9+ごみ搬入量内訳!BL9-ごみ搬入量内訳!R9-ごみ搬入量内訳!BP9)/D9/365*1000000,"-")</f>
        <v>392.63835230742524</v>
      </c>
      <c r="O9" s="273">
        <f>IF(D9&lt;&gt;0,ごみ搬入量内訳!CZ9/ごみ処理概要!D9/365*1000000,"-")</f>
        <v>451.38099559780807</v>
      </c>
      <c r="P9" s="273">
        <f>ごみ搬入量内訳!DX9</f>
        <v>0</v>
      </c>
      <c r="Q9" s="273">
        <f>ごみ処理量内訳!E9</f>
        <v>69614</v>
      </c>
      <c r="R9" s="273">
        <f>ごみ処理量内訳!N9</f>
        <v>0</v>
      </c>
      <c r="S9" s="273">
        <f t="shared" si="3"/>
        <v>4109</v>
      </c>
      <c r="T9" s="273">
        <f>ごみ処理量内訳!G9</f>
        <v>1958</v>
      </c>
      <c r="U9" s="273">
        <f>ごみ処理量内訳!L9</f>
        <v>1509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642</v>
      </c>
      <c r="AA9" s="273">
        <f>資源化量内訳!AC9</f>
        <v>5269</v>
      </c>
      <c r="AB9" s="273">
        <f t="shared" si="4"/>
        <v>78992</v>
      </c>
      <c r="AC9" s="278">
        <f t="shared" si="5"/>
        <v>100</v>
      </c>
      <c r="AD9" s="273">
        <f>施設資源化量内訳!AC9</f>
        <v>8070</v>
      </c>
      <c r="AE9" s="273">
        <f>施設資源化量内訳!BB9</f>
        <v>83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1509</v>
      </c>
      <c r="AK9" s="273">
        <f t="shared" si="6"/>
        <v>9662</v>
      </c>
      <c r="AL9" s="278">
        <f t="shared" si="7"/>
        <v>19.962768150526617</v>
      </c>
      <c r="AM9" s="278">
        <f>IF((AB9+J9)&lt;&gt;0,(資源化量内訳!D9-資源化量内訳!T9-資源化量内訳!V9-資源化量内訳!X9-資源化量内訳!W9)/(AB9+J9)*100,"-")</f>
        <v>18.920776121640699</v>
      </c>
      <c r="AN9" s="273">
        <f>ごみ処理量内訳!AA9</f>
        <v>0</v>
      </c>
      <c r="AO9" s="273">
        <f>ごみ処理量内訳!AB9</f>
        <v>1667</v>
      </c>
      <c r="AP9" s="273">
        <f>ごみ処理量内訳!AC9</f>
        <v>642</v>
      </c>
      <c r="AQ9" s="273">
        <f t="shared" si="8"/>
        <v>2309</v>
      </c>
      <c r="AR9" s="315" t="s">
        <v>754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151120</v>
      </c>
      <c r="E10" s="273">
        <v>151120</v>
      </c>
      <c r="F10" s="273">
        <v>0</v>
      </c>
      <c r="G10" s="273">
        <v>4693</v>
      </c>
      <c r="H10" s="273">
        <f>SUM(ごみ搬入量内訳!E10,+ごみ搬入量内訳!AH10)</f>
        <v>37232</v>
      </c>
      <c r="I10" s="273">
        <f>ごみ搬入量内訳!BK10</f>
        <v>2883</v>
      </c>
      <c r="J10" s="273">
        <f>資源化量内訳!CA10</f>
        <v>0</v>
      </c>
      <c r="K10" s="273">
        <f t="shared" si="1"/>
        <v>40115</v>
      </c>
      <c r="L10" s="276">
        <f t="shared" si="2"/>
        <v>727.26382734939853</v>
      </c>
      <c r="M10" s="273">
        <f>IF(D10&lt;&gt;0,(ごみ搬入量内訳!CB10+ごみ処理概要!J10)/ごみ処理概要!D10/365*1000000,"-")</f>
        <v>507.11763127551728</v>
      </c>
      <c r="N10" s="273">
        <f>IF(D10&lt;&gt;0,(ごみ搬入量内訳!E10+ごみ搬入量内訳!BL10-ごみ搬入量内訳!R10-ごみ搬入量内訳!BP10)/D10/365*1000000,"-")</f>
        <v>394.66050748022076</v>
      </c>
      <c r="O10" s="273">
        <f>IF(D10&lt;&gt;0,ごみ搬入量内訳!CZ10/ごみ処理概要!D10/365*1000000,"-")</f>
        <v>220.14619607388121</v>
      </c>
      <c r="P10" s="273">
        <f>ごみ搬入量内訳!DX10</f>
        <v>0</v>
      </c>
      <c r="Q10" s="273">
        <f>ごみ処理量内訳!E10</f>
        <v>31776</v>
      </c>
      <c r="R10" s="273">
        <f>ごみ処理量内訳!N10</f>
        <v>0</v>
      </c>
      <c r="S10" s="273">
        <f t="shared" si="3"/>
        <v>5341</v>
      </c>
      <c r="T10" s="273">
        <f>ごみ処理量内訳!G10</f>
        <v>0</v>
      </c>
      <c r="U10" s="273">
        <f>ごみ処理量内訳!L10</f>
        <v>5341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2998</v>
      </c>
      <c r="AB10" s="273">
        <f t="shared" si="4"/>
        <v>40115</v>
      </c>
      <c r="AC10" s="278">
        <f t="shared" si="5"/>
        <v>100</v>
      </c>
      <c r="AD10" s="273">
        <f>施設資源化量内訳!AC10</f>
        <v>2029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4660</v>
      </c>
      <c r="AK10" s="273">
        <f t="shared" si="6"/>
        <v>6689</v>
      </c>
      <c r="AL10" s="278">
        <f t="shared" si="7"/>
        <v>24.148074286426525</v>
      </c>
      <c r="AM10" s="278">
        <f>IF((AB10+J10)&lt;&gt;0,(資源化量内訳!D10-資源化量内訳!T10-資源化量内訳!V10-資源化量内訳!X10-資源化量内訳!W10)/(AB10+J10)*100,"-")</f>
        <v>19.090115916739375</v>
      </c>
      <c r="AN10" s="273">
        <f>ごみ処理量内訳!AA10</f>
        <v>0</v>
      </c>
      <c r="AO10" s="273">
        <f>ごみ処理量内訳!AB10</f>
        <v>1432</v>
      </c>
      <c r="AP10" s="273">
        <f>ごみ処理量内訳!AC10</f>
        <v>510</v>
      </c>
      <c r="AQ10" s="273">
        <f t="shared" si="8"/>
        <v>1942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46589</v>
      </c>
      <c r="E11" s="273">
        <v>46589</v>
      </c>
      <c r="F11" s="273">
        <v>0</v>
      </c>
      <c r="G11" s="273">
        <v>951</v>
      </c>
      <c r="H11" s="273">
        <f>SUM(ごみ搬入量内訳!E11,+ごみ搬入量内訳!AH11)</f>
        <v>10618</v>
      </c>
      <c r="I11" s="273">
        <f>ごみ搬入量内訳!BK11</f>
        <v>736</v>
      </c>
      <c r="J11" s="273">
        <f>資源化量内訳!CA11</f>
        <v>0</v>
      </c>
      <c r="K11" s="273">
        <f t="shared" si="1"/>
        <v>11354</v>
      </c>
      <c r="L11" s="276">
        <f t="shared" si="2"/>
        <v>667.68656367529877</v>
      </c>
      <c r="M11" s="273">
        <f>IF(D11&lt;&gt;0,(ごみ搬入量内訳!CB11+ごみ処理概要!J11)/ごみ処理概要!D11/365*1000000,"-")</f>
        <v>475.27239806444993</v>
      </c>
      <c r="N11" s="273">
        <f>IF(D11&lt;&gt;0,(ごみ搬入量内訳!E11+ごみ搬入量内訳!BL11-ごみ搬入量内訳!R11-ごみ搬入量内訳!BP11)/D11/365*1000000,"-")</f>
        <v>387.82745177370055</v>
      </c>
      <c r="O11" s="273">
        <f>IF(D11&lt;&gt;0,ごみ搬入量内訳!CZ11/ごみ処理概要!D11/365*1000000,"-")</f>
        <v>192.41416561084881</v>
      </c>
      <c r="P11" s="273">
        <f>ごみ搬入量内訳!DX11</f>
        <v>0</v>
      </c>
      <c r="Q11" s="273">
        <f>ごみ処理量内訳!E11</f>
        <v>9750</v>
      </c>
      <c r="R11" s="273">
        <f>ごみ処理量内訳!N11</f>
        <v>117</v>
      </c>
      <c r="S11" s="273">
        <f t="shared" si="3"/>
        <v>627</v>
      </c>
      <c r="T11" s="273">
        <f>ごみ処理量内訳!G11</f>
        <v>0</v>
      </c>
      <c r="U11" s="273">
        <f>ごみ処理量内訳!L11</f>
        <v>520</v>
      </c>
      <c r="V11" s="273">
        <f>ごみ処理量内訳!H11</f>
        <v>107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860</v>
      </c>
      <c r="AB11" s="273">
        <f t="shared" si="4"/>
        <v>11354</v>
      </c>
      <c r="AC11" s="278">
        <f t="shared" si="5"/>
        <v>98.969526158182148</v>
      </c>
      <c r="AD11" s="273">
        <f>施設資源化量内訳!AC11</f>
        <v>650</v>
      </c>
      <c r="AE11" s="273">
        <f>施設資源化量内訳!BB11</f>
        <v>0</v>
      </c>
      <c r="AF11" s="273">
        <f>施設資源化量内訳!CA11</f>
        <v>107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511</v>
      </c>
      <c r="AK11" s="273">
        <f t="shared" si="6"/>
        <v>1268</v>
      </c>
      <c r="AL11" s="278">
        <f t="shared" si="7"/>
        <v>18.7422934648582</v>
      </c>
      <c r="AM11" s="278">
        <f>IF((AB11+J11)&lt;&gt;0,(資源化量内訳!D11-資源化量内訳!T11-資源化量内訳!V11-資源化量内訳!X11-資源化量内訳!W11)/(AB11+J11)*100,"-")</f>
        <v>16.963184780694029</v>
      </c>
      <c r="AN11" s="273">
        <f>ごみ処理量内訳!AA11</f>
        <v>117</v>
      </c>
      <c r="AO11" s="273">
        <f>ごみ処理量内訳!AB11</f>
        <v>230</v>
      </c>
      <c r="AP11" s="273">
        <f>ごみ処理量内訳!AC11</f>
        <v>0</v>
      </c>
      <c r="AQ11" s="273">
        <f t="shared" si="8"/>
        <v>347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95076</v>
      </c>
      <c r="E12" s="273">
        <v>95076</v>
      </c>
      <c r="F12" s="273">
        <v>0</v>
      </c>
      <c r="G12" s="273">
        <v>2292</v>
      </c>
      <c r="H12" s="273">
        <f>SUM(ごみ搬入量内訳!E12,+ごみ搬入量内訳!AH12)</f>
        <v>16592</v>
      </c>
      <c r="I12" s="273">
        <f>ごみ搬入量内訳!BK12</f>
        <v>8229</v>
      </c>
      <c r="J12" s="273">
        <f>資源化量内訳!CA12</f>
        <v>261</v>
      </c>
      <c r="K12" s="273">
        <f t="shared" si="1"/>
        <v>25082</v>
      </c>
      <c r="L12" s="276">
        <f t="shared" si="2"/>
        <v>722.7671359667853</v>
      </c>
      <c r="M12" s="273">
        <f>IF(D12&lt;&gt;0,(ごみ搬入量内訳!CB12+ごみ処理概要!J12)/ごみ処理概要!D12/365*1000000,"-")</f>
        <v>546.61389849908107</v>
      </c>
      <c r="N12" s="273">
        <f>IF(D12&lt;&gt;0,(ごみ搬入量内訳!E12+ごみ搬入量内訳!BL12-ごみ搬入量内訳!R12-ごみ搬入量内訳!BP12)/D12/365*1000000,"-")</f>
        <v>428.64050504369391</v>
      </c>
      <c r="O12" s="273">
        <f>IF(D12&lt;&gt;0,ごみ搬入量内訳!CZ12/ごみ処理概要!D12/365*1000000,"-")</f>
        <v>176.15323746770426</v>
      </c>
      <c r="P12" s="273">
        <f>ごみ搬入量内訳!DX12</f>
        <v>0</v>
      </c>
      <c r="Q12" s="273">
        <f>ごみ処理量内訳!E12</f>
        <v>20081</v>
      </c>
      <c r="R12" s="273">
        <f>ごみ処理量内訳!N12</f>
        <v>907</v>
      </c>
      <c r="S12" s="273">
        <f t="shared" si="3"/>
        <v>0</v>
      </c>
      <c r="T12" s="273">
        <f>ごみ処理量内訳!G12</f>
        <v>0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3833</v>
      </c>
      <c r="AB12" s="273">
        <f t="shared" si="4"/>
        <v>24821</v>
      </c>
      <c r="AC12" s="278">
        <f t="shared" si="5"/>
        <v>96.345836187099636</v>
      </c>
      <c r="AD12" s="273">
        <f>施設資源化量内訳!AC12</f>
        <v>1808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1808</v>
      </c>
      <c r="AL12" s="278">
        <f t="shared" si="7"/>
        <v>23.530818913962204</v>
      </c>
      <c r="AM12" s="278">
        <f>IF((AB12+J12)&lt;&gt;0,(資源化量内訳!D12-資源化量内訳!T12-資源化量内訳!V12-資源化量内訳!X12-資源化量内訳!W12)/(AB12+J12)*100,"-")</f>
        <v>16.322462323578662</v>
      </c>
      <c r="AN12" s="273">
        <f>ごみ処理量内訳!AA12</f>
        <v>907</v>
      </c>
      <c r="AO12" s="273">
        <f>ごみ処理量内訳!AB12</f>
        <v>0</v>
      </c>
      <c r="AP12" s="273">
        <f>ごみ処理量内訳!AC12</f>
        <v>0</v>
      </c>
      <c r="AQ12" s="273">
        <f t="shared" si="8"/>
        <v>907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47644</v>
      </c>
      <c r="E13" s="273">
        <v>47644</v>
      </c>
      <c r="F13" s="273">
        <v>0</v>
      </c>
      <c r="G13" s="273">
        <v>1560</v>
      </c>
      <c r="H13" s="273">
        <f>SUM(ごみ搬入量内訳!E13,+ごみ搬入量内訳!AH13)</f>
        <v>13368</v>
      </c>
      <c r="I13" s="273">
        <f>ごみ搬入量内訳!BK13</f>
        <v>788</v>
      </c>
      <c r="J13" s="273">
        <f>資源化量内訳!CA13</f>
        <v>0</v>
      </c>
      <c r="K13" s="273">
        <f t="shared" si="1"/>
        <v>14156</v>
      </c>
      <c r="L13" s="276">
        <f t="shared" si="2"/>
        <v>814.02824372083819</v>
      </c>
      <c r="M13" s="273">
        <f>IF(D13&lt;&gt;0,(ごみ搬入量内訳!CB13+ごみ処理概要!J13)/ごみ処理概要!D13/365*1000000,"-")</f>
        <v>507.12878506457133</v>
      </c>
      <c r="N13" s="273">
        <f>IF(D13&lt;&gt;0,(ごみ搬入量内訳!E13+ごみ搬入量内訳!BL13-ごみ搬入量内訳!R13-ごみ搬入量内訳!BP13)/D13/365*1000000,"-")</f>
        <v>369.11891045804333</v>
      </c>
      <c r="O13" s="273">
        <f>IF(D13&lt;&gt;0,ごみ搬入量内訳!CZ13/ごみ処理概要!D13/365*1000000,"-")</f>
        <v>306.89945865626686</v>
      </c>
      <c r="P13" s="273">
        <f>ごみ搬入量内訳!DX13</f>
        <v>0</v>
      </c>
      <c r="Q13" s="273">
        <f>ごみ処理量内訳!E13</f>
        <v>11469</v>
      </c>
      <c r="R13" s="273">
        <f>ごみ処理量内訳!N13</f>
        <v>0</v>
      </c>
      <c r="S13" s="273">
        <f t="shared" si="3"/>
        <v>2685</v>
      </c>
      <c r="T13" s="273">
        <f>ごみ処理量内訳!G13</f>
        <v>0</v>
      </c>
      <c r="U13" s="273">
        <f>ごみ処理量内訳!L13</f>
        <v>1672</v>
      </c>
      <c r="V13" s="273">
        <f>ごみ処理量内訳!H13</f>
        <v>873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140</v>
      </c>
      <c r="AA13" s="273">
        <f>資源化量内訳!AC13</f>
        <v>0</v>
      </c>
      <c r="AB13" s="273">
        <f t="shared" si="4"/>
        <v>14154</v>
      </c>
      <c r="AC13" s="278">
        <f t="shared" si="5"/>
        <v>100</v>
      </c>
      <c r="AD13" s="273">
        <f>施設資源化量内訳!AC13</f>
        <v>764</v>
      </c>
      <c r="AE13" s="273">
        <f>施設資源化量内訳!BB13</f>
        <v>0</v>
      </c>
      <c r="AF13" s="273">
        <f>施設資源化量内訳!CA13</f>
        <v>873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1672</v>
      </c>
      <c r="AK13" s="273">
        <f t="shared" si="6"/>
        <v>3309</v>
      </c>
      <c r="AL13" s="278">
        <f t="shared" si="7"/>
        <v>23.378550233149639</v>
      </c>
      <c r="AM13" s="278">
        <f>IF((AB13+J13)&lt;&gt;0,(資源化量内訳!D13-資源化量内訳!T13-資源化量内訳!V13-資源化量内訳!X13-資源化量内訳!W13)/(AB13+J13)*100,"-")</f>
        <v>21.704111911827045</v>
      </c>
      <c r="AN13" s="273">
        <f>ごみ処理量内訳!AA13</f>
        <v>0</v>
      </c>
      <c r="AO13" s="273">
        <f>ごみ処理量内訳!AB13</f>
        <v>273</v>
      </c>
      <c r="AP13" s="273">
        <f>ごみ処理量内訳!AC13</f>
        <v>140</v>
      </c>
      <c r="AQ13" s="273">
        <f t="shared" si="8"/>
        <v>413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49265</v>
      </c>
      <c r="E14" s="273">
        <v>49265</v>
      </c>
      <c r="F14" s="273">
        <v>0</v>
      </c>
      <c r="G14" s="273">
        <v>818</v>
      </c>
      <c r="H14" s="273">
        <f>SUM(ごみ搬入量内訳!E14,+ごみ搬入量内訳!AH14)</f>
        <v>11244</v>
      </c>
      <c r="I14" s="273">
        <f>ごみ搬入量内訳!BK14</f>
        <v>1074</v>
      </c>
      <c r="J14" s="273">
        <f>資源化量内訳!CA14</f>
        <v>512</v>
      </c>
      <c r="K14" s="273">
        <f t="shared" si="1"/>
        <v>12830</v>
      </c>
      <c r="L14" s="276">
        <f t="shared" si="2"/>
        <v>713.50218068622451</v>
      </c>
      <c r="M14" s="273">
        <f>IF(D14&lt;&gt;0,(ごみ搬入量内訳!CB14+ごみ処理概要!J14)/ごみ処理概要!D14/365*1000000,"-")</f>
        <v>489.38575136701292</v>
      </c>
      <c r="N14" s="273">
        <f>IF(D14&lt;&gt;0,(ごみ搬入量内訳!E14+ごみ搬入量内訳!BL14-ごみ搬入量内訳!R14-ごみ搬入量内訳!BP14)/D14/365*1000000,"-")</f>
        <v>366.70564142205484</v>
      </c>
      <c r="O14" s="273">
        <f>IF(D14&lt;&gt;0,ごみ搬入量内訳!CZ14/ごみ処理概要!D14/365*1000000,"-")</f>
        <v>224.11642931921159</v>
      </c>
      <c r="P14" s="273">
        <f>ごみ搬入量内訳!DX14</f>
        <v>0</v>
      </c>
      <c r="Q14" s="273">
        <f>ごみ処理量内訳!E14</f>
        <v>10187</v>
      </c>
      <c r="R14" s="273">
        <f>ごみ処理量内訳!N14</f>
        <v>0</v>
      </c>
      <c r="S14" s="273">
        <f t="shared" si="3"/>
        <v>1111</v>
      </c>
      <c r="T14" s="273">
        <f>ごみ処理量内訳!G14</f>
        <v>402</v>
      </c>
      <c r="U14" s="273">
        <f>ごみ処理量内訳!L14</f>
        <v>641</v>
      </c>
      <c r="V14" s="273">
        <f>ごみ処理量内訳!H14</f>
        <v>68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1020</v>
      </c>
      <c r="AB14" s="273">
        <f t="shared" si="4"/>
        <v>12318</v>
      </c>
      <c r="AC14" s="278">
        <f t="shared" si="5"/>
        <v>100</v>
      </c>
      <c r="AD14" s="273">
        <f>施設資源化量内訳!AC14</f>
        <v>834</v>
      </c>
      <c r="AE14" s="273">
        <f>施設資源化量内訳!BB14</f>
        <v>218</v>
      </c>
      <c r="AF14" s="273">
        <f>施設資源化量内訳!CA14</f>
        <v>68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641</v>
      </c>
      <c r="AK14" s="273">
        <f t="shared" si="6"/>
        <v>1761</v>
      </c>
      <c r="AL14" s="278">
        <f t="shared" si="7"/>
        <v>25.666406858924397</v>
      </c>
      <c r="AM14" s="278">
        <f>IF((AB14+J14)&lt;&gt;0,(資源化量内訳!D14-資源化量内訳!T14-資源化量内訳!V14-資源化量内訳!X14-資源化量内訳!W14)/(AB14+J14)*100,"-")</f>
        <v>25.424785658612624</v>
      </c>
      <c r="AN14" s="273">
        <f>ごみ処理量内訳!AA14</f>
        <v>0</v>
      </c>
      <c r="AO14" s="273">
        <f>ごみ処理量内訳!AB14</f>
        <v>175</v>
      </c>
      <c r="AP14" s="273">
        <f>ごみ処理量内訳!AC14</f>
        <v>0</v>
      </c>
      <c r="AQ14" s="273">
        <f t="shared" si="8"/>
        <v>175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41372</v>
      </c>
      <c r="E15" s="273">
        <v>41372</v>
      </c>
      <c r="F15" s="273">
        <v>0</v>
      </c>
      <c r="G15" s="273">
        <v>1171</v>
      </c>
      <c r="H15" s="273">
        <f>SUM(ごみ搬入量内訳!E15,+ごみ搬入量内訳!AH15)</f>
        <v>9088</v>
      </c>
      <c r="I15" s="273">
        <f>ごみ搬入量内訳!BK15</f>
        <v>1230</v>
      </c>
      <c r="J15" s="273">
        <f>資源化量内訳!CA15</f>
        <v>584</v>
      </c>
      <c r="K15" s="273">
        <f t="shared" si="1"/>
        <v>10902</v>
      </c>
      <c r="L15" s="276">
        <f t="shared" si="2"/>
        <v>721.94946221321015</v>
      </c>
      <c r="M15" s="273">
        <f>IF(D15&lt;&gt;0,(ごみ搬入量内訳!CB15+ごみ処理概要!J15)/ごみ処理概要!D15/365*1000000,"-")</f>
        <v>553.28267811331602</v>
      </c>
      <c r="N15" s="273">
        <f>IF(D15&lt;&gt;0,(ごみ搬入量内訳!E15+ごみ搬入量内訳!BL15-ごみ搬入量内訳!R15-ごみ搬入量内訳!BP15)/D15/365*1000000,"-")</f>
        <v>362.96138345171573</v>
      </c>
      <c r="O15" s="273">
        <f>IF(D15&lt;&gt;0,ごみ搬入量内訳!CZ15/ごみ処理概要!D15/365*1000000,"-")</f>
        <v>168.66678409989419</v>
      </c>
      <c r="P15" s="273">
        <f>ごみ搬入量内訳!DX15</f>
        <v>0</v>
      </c>
      <c r="Q15" s="273">
        <f>ごみ処理量内訳!E15</f>
        <v>6578</v>
      </c>
      <c r="R15" s="273">
        <f>ごみ処理量内訳!N15</f>
        <v>0</v>
      </c>
      <c r="S15" s="273">
        <f t="shared" si="3"/>
        <v>2471</v>
      </c>
      <c r="T15" s="273">
        <f>ごみ処理量内訳!G15</f>
        <v>474</v>
      </c>
      <c r="U15" s="273">
        <f>ごみ処理量内訳!L15</f>
        <v>1997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1269</v>
      </c>
      <c r="AB15" s="273">
        <f t="shared" si="4"/>
        <v>10318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100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226</v>
      </c>
      <c r="AK15" s="273">
        <f t="shared" si="6"/>
        <v>326</v>
      </c>
      <c r="AL15" s="278">
        <f t="shared" si="7"/>
        <v>19.987158319574391</v>
      </c>
      <c r="AM15" s="278">
        <f>IF((AB15+J15)&lt;&gt;0,(資源化量内訳!D15-資源化量内訳!T15-資源化量内訳!V15-資源化量内訳!X15-資源化量内訳!W15)/(AB15+J15)*100,"-")</f>
        <v>19.987158319574391</v>
      </c>
      <c r="AN15" s="273">
        <f>ごみ処理量内訳!AA15</f>
        <v>0</v>
      </c>
      <c r="AO15" s="273">
        <f>ごみ処理量内訳!AB15</f>
        <v>829</v>
      </c>
      <c r="AP15" s="273">
        <f>ごみ処理量内訳!AC15</f>
        <v>0</v>
      </c>
      <c r="AQ15" s="273">
        <f t="shared" si="8"/>
        <v>829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63814</v>
      </c>
      <c r="E16" s="273">
        <v>63814</v>
      </c>
      <c r="F16" s="273">
        <v>0</v>
      </c>
      <c r="G16" s="273">
        <v>1963</v>
      </c>
      <c r="H16" s="273">
        <f>SUM(ごみ搬入量内訳!E16,+ごみ搬入量内訳!AH16)</f>
        <v>12880</v>
      </c>
      <c r="I16" s="273">
        <f>ごみ搬入量内訳!BK16</f>
        <v>1392</v>
      </c>
      <c r="J16" s="273">
        <f>資源化量内訳!CA16</f>
        <v>0</v>
      </c>
      <c r="K16" s="273">
        <f t="shared" si="1"/>
        <v>14272</v>
      </c>
      <c r="L16" s="276">
        <f t="shared" si="2"/>
        <v>612.73967880110467</v>
      </c>
      <c r="M16" s="273">
        <f>IF(D16&lt;&gt;0,(ごみ搬入量内訳!CB16+ごみ処理概要!J16)/ごみ処理概要!D16/365*1000000,"-")</f>
        <v>469.90161045950754</v>
      </c>
      <c r="N16" s="273">
        <f>IF(D16&lt;&gt;0,(ごみ搬入量内訳!E16+ごみ搬入量内訳!BL16-ごみ搬入量内訳!R16-ごみ搬入量内訳!BP16)/D16/365*1000000,"-")</f>
        <v>397.173119996428</v>
      </c>
      <c r="O16" s="273">
        <f>IF(D16&lt;&gt;0,ごみ搬入量内訳!CZ16/ごみ処理概要!D16/365*1000000,"-")</f>
        <v>142.83806834159722</v>
      </c>
      <c r="P16" s="273">
        <f>ごみ搬入量内訳!DX16</f>
        <v>0</v>
      </c>
      <c r="Q16" s="273">
        <f>ごみ処理量内訳!E16</f>
        <v>11845</v>
      </c>
      <c r="R16" s="273">
        <f>ごみ処理量内訳!N16</f>
        <v>0</v>
      </c>
      <c r="S16" s="273">
        <f t="shared" si="3"/>
        <v>1584</v>
      </c>
      <c r="T16" s="273">
        <f>ごみ処理量内訳!G16</f>
        <v>733</v>
      </c>
      <c r="U16" s="273">
        <f>ごみ処理量内訳!L16</f>
        <v>851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843</v>
      </c>
      <c r="AB16" s="273">
        <f t="shared" si="4"/>
        <v>14272</v>
      </c>
      <c r="AC16" s="278">
        <f t="shared" si="5"/>
        <v>100</v>
      </c>
      <c r="AD16" s="273">
        <f>施設資源化量内訳!AC16</f>
        <v>710</v>
      </c>
      <c r="AE16" s="273">
        <f>施設資源化量内訳!BB16</f>
        <v>138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851</v>
      </c>
      <c r="AK16" s="273">
        <f t="shared" si="6"/>
        <v>1699</v>
      </c>
      <c r="AL16" s="278">
        <f t="shared" si="7"/>
        <v>17.81109865470852</v>
      </c>
      <c r="AM16" s="278">
        <f>IF((AB16+J16)&lt;&gt;0,(資源化量内訳!D16-資源化量内訳!T16-資源化量内訳!V16-資源化量内訳!X16-資源化量内訳!W16)/(AB16+J16)*100,"-")</f>
        <v>17.81109865470852</v>
      </c>
      <c r="AN16" s="273">
        <f>ごみ処理量内訳!AA16</f>
        <v>0</v>
      </c>
      <c r="AO16" s="273">
        <f>ごみ処理量内訳!AB16</f>
        <v>467</v>
      </c>
      <c r="AP16" s="273">
        <f>ごみ処理量内訳!AC16</f>
        <v>10</v>
      </c>
      <c r="AQ16" s="273">
        <f t="shared" si="8"/>
        <v>477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31410</v>
      </c>
      <c r="E17" s="273">
        <v>31410</v>
      </c>
      <c r="F17" s="273">
        <v>0</v>
      </c>
      <c r="G17" s="273">
        <v>849</v>
      </c>
      <c r="H17" s="273">
        <f>SUM(ごみ搬入量内訳!E17,+ごみ搬入量内訳!AH17)</f>
        <v>6647</v>
      </c>
      <c r="I17" s="273">
        <f>ごみ搬入量内訳!BK17</f>
        <v>662</v>
      </c>
      <c r="J17" s="273">
        <f>資源化量内訳!CA17</f>
        <v>18</v>
      </c>
      <c r="K17" s="273">
        <f t="shared" si="1"/>
        <v>7327</v>
      </c>
      <c r="L17" s="276">
        <f t="shared" si="2"/>
        <v>639.09495710728197</v>
      </c>
      <c r="M17" s="273">
        <f>IF(D17&lt;&gt;0,(ごみ搬入量内訳!CB17+ごみ処理概要!J17)/ごみ処理概要!D17/365*1000000,"-")</f>
        <v>444.75845315818628</v>
      </c>
      <c r="N17" s="273">
        <f>IF(D17&lt;&gt;0,(ごみ搬入量内訳!E17+ごみ搬入量内訳!BL17-ごみ搬入量内訳!R17-ごみ搬入量内訳!BP17)/D17/365*1000000,"-")</f>
        <v>333.19813513713893</v>
      </c>
      <c r="O17" s="273">
        <f>IF(D17&lt;&gt;0,ごみ搬入量内訳!CZ17/ごみ処理概要!D17/365*1000000,"-")</f>
        <v>194.33650394909571</v>
      </c>
      <c r="P17" s="273">
        <f>ごみ搬入量内訳!DX17</f>
        <v>0</v>
      </c>
      <c r="Q17" s="273">
        <f>ごみ処理量内訳!E17</f>
        <v>5818</v>
      </c>
      <c r="R17" s="273">
        <f>ごみ処理量内訳!N17</f>
        <v>18</v>
      </c>
      <c r="S17" s="273">
        <f t="shared" si="3"/>
        <v>1437</v>
      </c>
      <c r="T17" s="273">
        <f>ごみ処理量内訳!G17</f>
        <v>204</v>
      </c>
      <c r="U17" s="273">
        <f>ごみ処理量内訳!L17</f>
        <v>1233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36</v>
      </c>
      <c r="AB17" s="273">
        <f t="shared" si="4"/>
        <v>7309</v>
      </c>
      <c r="AC17" s="278">
        <f t="shared" si="5"/>
        <v>99.753728280202495</v>
      </c>
      <c r="AD17" s="273">
        <f>施設資源化量内訳!AC17</f>
        <v>348</v>
      </c>
      <c r="AE17" s="273">
        <f>施設資源化量内訳!BB17</f>
        <v>73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1233</v>
      </c>
      <c r="AK17" s="273">
        <f t="shared" si="6"/>
        <v>1654</v>
      </c>
      <c r="AL17" s="278">
        <f t="shared" si="7"/>
        <v>23.311041353896549</v>
      </c>
      <c r="AM17" s="278">
        <f>IF((AB17+J17)&lt;&gt;0,(資源化量内訳!D17-資源化量内訳!T17-資源化量内訳!V17-資源化量内訳!X17-資源化量内訳!W17)/(AB17+J17)*100,"-")</f>
        <v>23.311041353896549</v>
      </c>
      <c r="AN17" s="273">
        <f>ごみ処理量内訳!AA17</f>
        <v>18</v>
      </c>
      <c r="AO17" s="273">
        <f>ごみ処理量内訳!AB17</f>
        <v>229</v>
      </c>
      <c r="AP17" s="273">
        <f>ごみ処理量内訳!AC17</f>
        <v>3</v>
      </c>
      <c r="AQ17" s="273">
        <f t="shared" si="8"/>
        <v>250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42315</v>
      </c>
      <c r="E18" s="273">
        <v>42315</v>
      </c>
      <c r="F18" s="273">
        <v>0</v>
      </c>
      <c r="G18" s="273">
        <v>1041</v>
      </c>
      <c r="H18" s="273">
        <f>SUM(ごみ搬入量内訳!E18,+ごみ搬入量内訳!AH18)</f>
        <v>10247</v>
      </c>
      <c r="I18" s="273">
        <f>ごみ搬入量内訳!BK18</f>
        <v>768</v>
      </c>
      <c r="J18" s="273">
        <f>資源化量内訳!CA18</f>
        <v>140</v>
      </c>
      <c r="K18" s="273">
        <f t="shared" si="1"/>
        <v>11155</v>
      </c>
      <c r="L18" s="276">
        <f t="shared" si="2"/>
        <v>722.24137624049251</v>
      </c>
      <c r="M18" s="273">
        <f>IF(D18&lt;&gt;0,(ごみ搬入量内訳!CB18+ごみ処理概要!J18)/ごみ処理概要!D18/365*1000000,"-")</f>
        <v>499.2562305863234</v>
      </c>
      <c r="N18" s="273">
        <f>IF(D18&lt;&gt;0,(ごみ搬入量内訳!E18+ごみ搬入量内訳!BL18-ごみ搬入量内訳!R18-ごみ搬入量内訳!BP18)/D18/365*1000000,"-")</f>
        <v>437.10009242488252</v>
      </c>
      <c r="O18" s="273">
        <f>IF(D18&lt;&gt;0,ごみ搬入量内訳!CZ18/ごみ処理概要!D18/365*1000000,"-")</f>
        <v>222.98514565416906</v>
      </c>
      <c r="P18" s="273">
        <f>ごみ搬入量内訳!DX18</f>
        <v>0</v>
      </c>
      <c r="Q18" s="273">
        <f>ごみ処理量内訳!E18</f>
        <v>10060</v>
      </c>
      <c r="R18" s="273">
        <f>ごみ処理量内訳!N18</f>
        <v>106</v>
      </c>
      <c r="S18" s="273">
        <f t="shared" si="3"/>
        <v>167</v>
      </c>
      <c r="T18" s="273">
        <f>ごみ処理量内訳!G18</f>
        <v>0</v>
      </c>
      <c r="U18" s="273">
        <f>ごみ処理量内訳!L18</f>
        <v>167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682</v>
      </c>
      <c r="AB18" s="273">
        <f t="shared" si="4"/>
        <v>11015</v>
      </c>
      <c r="AC18" s="278">
        <f t="shared" si="5"/>
        <v>99.037675896504766</v>
      </c>
      <c r="AD18" s="273">
        <f>施設資源化量内訳!AC18</f>
        <v>606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153</v>
      </c>
      <c r="AK18" s="273">
        <f t="shared" si="6"/>
        <v>759</v>
      </c>
      <c r="AL18" s="278">
        <f t="shared" si="7"/>
        <v>14.173016584491261</v>
      </c>
      <c r="AM18" s="278">
        <f>IF((AB18+J18)&lt;&gt;0,(資源化量内訳!D18-資源化量内訳!T18-資源化量内訳!V18-資源化量内訳!X18-資源化量内訳!W18)/(AB18+J18)*100,"-")</f>
        <v>8.7404751232631117</v>
      </c>
      <c r="AN18" s="273">
        <f>ごみ処理量内訳!AA18</f>
        <v>106</v>
      </c>
      <c r="AO18" s="273">
        <f>ごみ処理量内訳!AB18</f>
        <v>438</v>
      </c>
      <c r="AP18" s="273">
        <f>ごみ処理量内訳!AC18</f>
        <v>0</v>
      </c>
      <c r="AQ18" s="273">
        <f t="shared" si="8"/>
        <v>544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25372</v>
      </c>
      <c r="E19" s="273">
        <v>25372</v>
      </c>
      <c r="F19" s="273">
        <v>0</v>
      </c>
      <c r="G19" s="273">
        <v>690</v>
      </c>
      <c r="H19" s="273">
        <f>SUM(ごみ搬入量内訳!E19,+ごみ搬入量内訳!AH19)</f>
        <v>4920</v>
      </c>
      <c r="I19" s="273">
        <f>ごみ搬入量内訳!BK19</f>
        <v>3127</v>
      </c>
      <c r="J19" s="273">
        <f>資源化量内訳!CA19</f>
        <v>0</v>
      </c>
      <c r="K19" s="273">
        <f t="shared" si="1"/>
        <v>8047</v>
      </c>
      <c r="L19" s="276">
        <f t="shared" si="2"/>
        <v>868.93328639704214</v>
      </c>
      <c r="M19" s="273">
        <f>IF(D19&lt;&gt;0,(ごみ搬入量内訳!CB19+ごみ処理概要!J19)/ごみ処理概要!D19/365*1000000,"-")</f>
        <v>648.75744807672788</v>
      </c>
      <c r="N19" s="273">
        <f>IF(D19&lt;&gt;0,(ごみ搬入量内訳!E19+ごみ搬入量内訳!BL19-ごみ搬入量内訳!R19-ごみ搬入量内訳!BP19)/D19/365*1000000,"-")</f>
        <v>526.84547089985938</v>
      </c>
      <c r="O19" s="273">
        <f>IF(D19&lt;&gt;0,ごみ搬入量内訳!CZ19/ごみ処理概要!D19/365*1000000,"-")</f>
        <v>220.17583832031426</v>
      </c>
      <c r="P19" s="273">
        <f>ごみ搬入量内訳!DX19</f>
        <v>423</v>
      </c>
      <c r="Q19" s="273">
        <f>ごみ処理量内訳!E19</f>
        <v>6294</v>
      </c>
      <c r="R19" s="273">
        <f>ごみ処理量内訳!N19</f>
        <v>197</v>
      </c>
      <c r="S19" s="273">
        <f t="shared" si="3"/>
        <v>561</v>
      </c>
      <c r="T19" s="273">
        <f>ごみ処理量内訳!G19</f>
        <v>182</v>
      </c>
      <c r="U19" s="273">
        <f>ごみ処理量内訳!L19</f>
        <v>180</v>
      </c>
      <c r="V19" s="273">
        <f>ごみ処理量内訳!H19</f>
        <v>199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995</v>
      </c>
      <c r="AB19" s="273">
        <f t="shared" si="4"/>
        <v>8047</v>
      </c>
      <c r="AC19" s="278">
        <f t="shared" si="5"/>
        <v>97.551882689200937</v>
      </c>
      <c r="AD19" s="273">
        <f>施設資源化量内訳!AC19</f>
        <v>0</v>
      </c>
      <c r="AE19" s="273">
        <f>施設資源化量内訳!BB19</f>
        <v>7</v>
      </c>
      <c r="AF19" s="273">
        <f>施設資源化量内訳!CA19</f>
        <v>199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174</v>
      </c>
      <c r="AK19" s="273">
        <f t="shared" si="6"/>
        <v>380</v>
      </c>
      <c r="AL19" s="278">
        <f t="shared" si="7"/>
        <v>17.087113209891886</v>
      </c>
      <c r="AM19" s="278">
        <f>IF((AB19+J19)&lt;&gt;0,(資源化量内訳!D19-資源化量内訳!T19-資源化量内訳!V19-資源化量内訳!X19-資源化量内訳!W19)/(AB19+J19)*100,"-")</f>
        <v>17.087113209891886</v>
      </c>
      <c r="AN19" s="273">
        <f>ごみ処理量内訳!AA19</f>
        <v>197</v>
      </c>
      <c r="AO19" s="273">
        <f>ごみ処理量内訳!AB19</f>
        <v>673</v>
      </c>
      <c r="AP19" s="273">
        <f>ごみ処理量内訳!AC19</f>
        <v>0</v>
      </c>
      <c r="AQ19" s="273">
        <f t="shared" si="8"/>
        <v>870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18601</v>
      </c>
      <c r="E20" s="273">
        <v>18601</v>
      </c>
      <c r="F20" s="273">
        <v>0</v>
      </c>
      <c r="G20" s="273">
        <v>264</v>
      </c>
      <c r="H20" s="273">
        <f>SUM(ごみ搬入量内訳!E20,+ごみ搬入量内訳!AH20)</f>
        <v>4934</v>
      </c>
      <c r="I20" s="273">
        <f>ごみ搬入量内訳!BK20</f>
        <v>387</v>
      </c>
      <c r="J20" s="273">
        <f>資源化量内訳!CA20</f>
        <v>95</v>
      </c>
      <c r="K20" s="273">
        <f t="shared" si="1"/>
        <v>5416</v>
      </c>
      <c r="L20" s="276">
        <f t="shared" si="2"/>
        <v>797.71819603158769</v>
      </c>
      <c r="M20" s="273">
        <f>IF(D20&lt;&gt;0,(ごみ搬入量内訳!CB20+ごみ処理概要!J20)/ごみ処理概要!D20/365*1000000,"-")</f>
        <v>556.16394169410546</v>
      </c>
      <c r="N20" s="273">
        <f>IF(D20&lt;&gt;0,(ごみ搬入量内訳!E20+ごみ搬入量内訳!BL20-ごみ搬入量内訳!R20-ごみ搬入量内訳!BP20)/D20/365*1000000,"-")</f>
        <v>467.6431448301866</v>
      </c>
      <c r="O20" s="273">
        <f>IF(D20&lt;&gt;0,ごみ搬入量内訳!CZ20/ごみ処理概要!D20/365*1000000,"-")</f>
        <v>241.55425433748223</v>
      </c>
      <c r="P20" s="273">
        <f>ごみ搬入量内訳!DX20</f>
        <v>0</v>
      </c>
      <c r="Q20" s="273">
        <f>ごみ処理量内訳!E20</f>
        <v>4737</v>
      </c>
      <c r="R20" s="273">
        <f>ごみ処理量内訳!N20</f>
        <v>0</v>
      </c>
      <c r="S20" s="273">
        <f t="shared" si="3"/>
        <v>78</v>
      </c>
      <c r="T20" s="273">
        <f>ごみ処理量内訳!G20</f>
        <v>0</v>
      </c>
      <c r="U20" s="273">
        <f>ごみ処理量内訳!L20</f>
        <v>78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506</v>
      </c>
      <c r="AB20" s="273">
        <f t="shared" si="4"/>
        <v>5321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78</v>
      </c>
      <c r="AK20" s="273">
        <f t="shared" si="6"/>
        <v>78</v>
      </c>
      <c r="AL20" s="278">
        <f t="shared" si="7"/>
        <v>12.536927621861151</v>
      </c>
      <c r="AM20" s="278">
        <f>IF((AB20+J20)&lt;&gt;0,(資源化量内訳!D20-資源化量内訳!T20-資源化量内訳!V20-資源化量内訳!X20-資源化量内訳!W20)/(AB20+J20)*100,"-")</f>
        <v>12.536927621861151</v>
      </c>
      <c r="AN20" s="273">
        <f>ごみ処理量内訳!AA20</f>
        <v>0</v>
      </c>
      <c r="AO20" s="273">
        <f>ごみ処理量内訳!AB20</f>
        <v>540</v>
      </c>
      <c r="AP20" s="273">
        <f>ごみ処理量内訳!AC20</f>
        <v>0</v>
      </c>
      <c r="AQ20" s="273">
        <f t="shared" si="8"/>
        <v>540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54317</v>
      </c>
      <c r="E21" s="273">
        <v>54317</v>
      </c>
      <c r="F21" s="273">
        <v>0</v>
      </c>
      <c r="G21" s="273">
        <v>1214</v>
      </c>
      <c r="H21" s="273">
        <f>SUM(ごみ搬入量内訳!E21,+ごみ搬入量内訳!AH21)</f>
        <v>15015</v>
      </c>
      <c r="I21" s="273">
        <f>ごみ搬入量内訳!BK21</f>
        <v>2267</v>
      </c>
      <c r="J21" s="273">
        <f>資源化量内訳!CA21</f>
        <v>6</v>
      </c>
      <c r="K21" s="273">
        <f t="shared" si="1"/>
        <v>17288</v>
      </c>
      <c r="L21" s="276">
        <f t="shared" si="2"/>
        <v>871.99925551197293</v>
      </c>
      <c r="M21" s="273">
        <f>IF(D21&lt;&gt;0,(ごみ搬入量内訳!CB21+ごみ処理概要!J21)/ごみ処理概要!D21/365*1000000,"-")</f>
        <v>547.72327137925231</v>
      </c>
      <c r="N21" s="273">
        <f>IF(D21&lt;&gt;0,(ごみ搬入量内訳!E21+ごみ搬入量内訳!BL21-ごみ搬入量内訳!R21-ごみ搬入量内訳!BP21)/D21/365*1000000,"-")</f>
        <v>482.85798663906274</v>
      </c>
      <c r="O21" s="273">
        <f>IF(D21&lt;&gt;0,ごみ搬入量内訳!CZ21/ごみ処理概要!D21/365*1000000,"-")</f>
        <v>324.27598413272057</v>
      </c>
      <c r="P21" s="273">
        <f>ごみ搬入量内訳!DX21</f>
        <v>0</v>
      </c>
      <c r="Q21" s="273">
        <f>ごみ処理量内訳!E21</f>
        <v>15412</v>
      </c>
      <c r="R21" s="273">
        <f>ごみ処理量内訳!N21</f>
        <v>0</v>
      </c>
      <c r="S21" s="273">
        <f t="shared" si="3"/>
        <v>1760</v>
      </c>
      <c r="T21" s="273">
        <f>ごみ処理量内訳!G21</f>
        <v>0</v>
      </c>
      <c r="U21" s="273">
        <f>ごみ処理量内訳!L21</f>
        <v>1760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17172</v>
      </c>
      <c r="AC21" s="278">
        <f t="shared" si="5"/>
        <v>100</v>
      </c>
      <c r="AD21" s="273">
        <f>施設資源化量内訳!AC21</f>
        <v>667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1571</v>
      </c>
      <c r="AK21" s="273">
        <f t="shared" si="6"/>
        <v>2238</v>
      </c>
      <c r="AL21" s="278">
        <f t="shared" si="7"/>
        <v>13.063220398183722</v>
      </c>
      <c r="AM21" s="278">
        <f>IF((AB21+J21)&lt;&gt;0,(資源化量内訳!D21-資源化量内訳!T21-資源化量内訳!V21-資源化量内訳!X21-資源化量内訳!W21)/(AB21+J21)*100,"-")</f>
        <v>13.063220398183722</v>
      </c>
      <c r="AN21" s="273">
        <f>ごみ処理量内訳!AA21</f>
        <v>0</v>
      </c>
      <c r="AO21" s="273">
        <f>ごみ処理量内訳!AB21</f>
        <v>1017</v>
      </c>
      <c r="AP21" s="273">
        <f>ごみ処理量内訳!AC21</f>
        <v>3</v>
      </c>
      <c r="AQ21" s="273">
        <f t="shared" si="8"/>
        <v>1020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65346</v>
      </c>
      <c r="E22" s="273">
        <v>65346</v>
      </c>
      <c r="F22" s="273">
        <v>0</v>
      </c>
      <c r="G22" s="273">
        <v>1460</v>
      </c>
      <c r="H22" s="273">
        <f>SUM(ごみ搬入量内訳!E22,+ごみ搬入量内訳!AH22)</f>
        <v>16811</v>
      </c>
      <c r="I22" s="273">
        <f>ごみ搬入量内訳!BK22</f>
        <v>751</v>
      </c>
      <c r="J22" s="273">
        <f>資源化量内訳!CA22</f>
        <v>26</v>
      </c>
      <c r="K22" s="273">
        <f t="shared" si="1"/>
        <v>17588</v>
      </c>
      <c r="L22" s="276">
        <f t="shared" si="2"/>
        <v>737.40246334684616</v>
      </c>
      <c r="M22" s="273">
        <f>IF(D22&lt;&gt;0,(ごみ搬入量内訳!CB22+ごみ処理概要!J22)/ごみ処理概要!D22/365*1000000,"-")</f>
        <v>445.34278858711622</v>
      </c>
      <c r="N22" s="273">
        <f>IF(D22&lt;&gt;0,(ごみ搬入量内訳!E22+ごみ搬入量内訳!BL22-ごみ搬入量内訳!R22-ごみ搬入量内訳!BP22)/D22/365*1000000,"-")</f>
        <v>316.16738549571113</v>
      </c>
      <c r="O22" s="273">
        <f>IF(D22&lt;&gt;0,ごみ搬入量内訳!CZ22/ごみ処理概要!D22/365*1000000,"-")</f>
        <v>292.05967475973</v>
      </c>
      <c r="P22" s="273">
        <f>ごみ搬入量内訳!DX22</f>
        <v>0</v>
      </c>
      <c r="Q22" s="273">
        <f>ごみ処理量内訳!E22</f>
        <v>13888</v>
      </c>
      <c r="R22" s="273">
        <f>ごみ処理量内訳!N22</f>
        <v>0</v>
      </c>
      <c r="S22" s="273">
        <f t="shared" si="3"/>
        <v>3657</v>
      </c>
      <c r="T22" s="273">
        <f>ごみ処理量内訳!G22</f>
        <v>460</v>
      </c>
      <c r="U22" s="273">
        <f>ごみ処理量内訳!L22</f>
        <v>2615</v>
      </c>
      <c r="V22" s="273">
        <f>ごみ処理量内訳!H22</f>
        <v>442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140</v>
      </c>
      <c r="AA22" s="273">
        <f>資源化量内訳!AC22</f>
        <v>17</v>
      </c>
      <c r="AB22" s="273">
        <f t="shared" si="4"/>
        <v>17562</v>
      </c>
      <c r="AC22" s="278">
        <f t="shared" si="5"/>
        <v>100</v>
      </c>
      <c r="AD22" s="273">
        <f>施設資源化量内訳!AC22</f>
        <v>879</v>
      </c>
      <c r="AE22" s="273">
        <f>施設資源化量内訳!BB22</f>
        <v>19</v>
      </c>
      <c r="AF22" s="273">
        <f>施設資源化量内訳!CA22</f>
        <v>442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2591</v>
      </c>
      <c r="AK22" s="273">
        <f t="shared" si="6"/>
        <v>3931</v>
      </c>
      <c r="AL22" s="278">
        <f t="shared" si="7"/>
        <v>22.59495110302479</v>
      </c>
      <c r="AM22" s="278">
        <f>IF((AB22+J22)&lt;&gt;0,(資源化量内訳!D22-資源化量内訳!T22-資源化量内訳!V22-資源化量内訳!X22-資源化量内訳!W22)/(AB22+J22)*100,"-")</f>
        <v>17.597225380941552</v>
      </c>
      <c r="AN22" s="273">
        <f>ごみ処理量内訳!AA22</f>
        <v>0</v>
      </c>
      <c r="AO22" s="273">
        <f>ごみ処理量内訳!AB22</f>
        <v>1087</v>
      </c>
      <c r="AP22" s="273">
        <f>ごみ処理量内訳!AC22</f>
        <v>140</v>
      </c>
      <c r="AQ22" s="273">
        <f t="shared" si="8"/>
        <v>1227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97551</v>
      </c>
      <c r="E23" s="273">
        <v>97551</v>
      </c>
      <c r="F23" s="273">
        <v>0</v>
      </c>
      <c r="G23" s="273">
        <v>1590</v>
      </c>
      <c r="H23" s="273">
        <f>SUM(ごみ搬入量内訳!E23,+ごみ搬入量内訳!AH23)</f>
        <v>21573</v>
      </c>
      <c r="I23" s="273">
        <f>ごみ搬入量内訳!BK23</f>
        <v>1053</v>
      </c>
      <c r="J23" s="273">
        <f>資源化量内訳!CA23</f>
        <v>0</v>
      </c>
      <c r="K23" s="273">
        <f t="shared" si="1"/>
        <v>22626</v>
      </c>
      <c r="L23" s="276">
        <f t="shared" si="2"/>
        <v>635.45264626595747</v>
      </c>
      <c r="M23" s="273">
        <f>IF(D23&lt;&gt;0,(ごみ搬入量内訳!CB23+ごみ処理概要!J23)/ごみ処理概要!D23/365*1000000,"-")</f>
        <v>496.93711318968661</v>
      </c>
      <c r="N23" s="273">
        <f>IF(D23&lt;&gt;0,(ごみ搬入量内訳!E23+ごみ搬入量内訳!BL23-ごみ搬入量内訳!R23-ごみ搬入量内訳!BP23)/D23/365*1000000,"-")</f>
        <v>391.42152970072698</v>
      </c>
      <c r="O23" s="273">
        <f>IF(D23&lt;&gt;0,ごみ搬入量内訳!CZ23/ごみ処理概要!D23/365*1000000,"-")</f>
        <v>138.51553307627077</v>
      </c>
      <c r="P23" s="273">
        <f>ごみ搬入量内訳!DX23</f>
        <v>0</v>
      </c>
      <c r="Q23" s="273">
        <f>ごみ処理量内訳!E23</f>
        <v>17997</v>
      </c>
      <c r="R23" s="273">
        <f>ごみ処理量内訳!N23</f>
        <v>523</v>
      </c>
      <c r="S23" s="273">
        <f t="shared" si="3"/>
        <v>1659</v>
      </c>
      <c r="T23" s="273">
        <f>ごみ処理量内訳!G23</f>
        <v>0</v>
      </c>
      <c r="U23" s="273">
        <f>ごみ処理量内訳!L23</f>
        <v>970</v>
      </c>
      <c r="V23" s="273">
        <f>ごみ処理量内訳!H23</f>
        <v>689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2447</v>
      </c>
      <c r="AB23" s="273">
        <f t="shared" si="4"/>
        <v>22626</v>
      </c>
      <c r="AC23" s="278">
        <f t="shared" si="5"/>
        <v>97.688499955803053</v>
      </c>
      <c r="AD23" s="273">
        <f>施設資源化量内訳!AC23</f>
        <v>1689</v>
      </c>
      <c r="AE23" s="273">
        <f>施設資源化量内訳!BB23</f>
        <v>0</v>
      </c>
      <c r="AF23" s="273">
        <f>施設資源化量内訳!CA23</f>
        <v>185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933</v>
      </c>
      <c r="AK23" s="273">
        <f t="shared" si="6"/>
        <v>2807</v>
      </c>
      <c r="AL23" s="278">
        <f t="shared" si="7"/>
        <v>23.221073101741361</v>
      </c>
      <c r="AM23" s="278">
        <f>IF((AB23+J23)&lt;&gt;0,(資源化量内訳!D23-資源化量内訳!T23-資源化量内訳!V23-資源化量内訳!X23-資源化量内訳!W23)/(AB23+J23)*100,"-")</f>
        <v>23.221073101741361</v>
      </c>
      <c r="AN23" s="273">
        <f>ごみ処理量内訳!AA23</f>
        <v>523</v>
      </c>
      <c r="AO23" s="273">
        <f>ごみ処理量内訳!AB23</f>
        <v>0</v>
      </c>
      <c r="AP23" s="273">
        <f>ごみ処理量内訳!AC23</f>
        <v>0</v>
      </c>
      <c r="AQ23" s="273">
        <f t="shared" si="8"/>
        <v>523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57599</v>
      </c>
      <c r="E24" s="273">
        <v>57599</v>
      </c>
      <c r="F24" s="273">
        <v>0</v>
      </c>
      <c r="G24" s="273">
        <v>1028</v>
      </c>
      <c r="H24" s="273">
        <f>SUM(ごみ搬入量内訳!E24,+ごみ搬入量内訳!AH24)</f>
        <v>14175</v>
      </c>
      <c r="I24" s="273">
        <f>ごみ搬入量内訳!BK24</f>
        <v>834</v>
      </c>
      <c r="J24" s="273">
        <f>資源化量内訳!CA24</f>
        <v>397</v>
      </c>
      <c r="K24" s="273">
        <f t="shared" si="1"/>
        <v>15406</v>
      </c>
      <c r="L24" s="276">
        <f t="shared" si="2"/>
        <v>732.79430507616792</v>
      </c>
      <c r="M24" s="273">
        <f>IF(D24&lt;&gt;0,(ごみ搬入量内訳!CB24+ごみ処理概要!J24)/ごみ処理概要!D24/365*1000000,"-")</f>
        <v>511.28170746876083</v>
      </c>
      <c r="N24" s="273">
        <f>IF(D24&lt;&gt;0,(ごみ搬入量内訳!E24+ごみ搬入量内訳!BL24-ごみ搬入量内訳!R24-ごみ搬入量内訳!BP24)/D24/365*1000000,"-")</f>
        <v>397.55256405469373</v>
      </c>
      <c r="O24" s="273">
        <f>IF(D24&lt;&gt;0,ごみ搬入量内訳!CZ24/ごみ処理概要!D24/365*1000000,"-")</f>
        <v>221.51259760740709</v>
      </c>
      <c r="P24" s="273">
        <f>ごみ搬入量内訳!DX24</f>
        <v>0</v>
      </c>
      <c r="Q24" s="273">
        <f>ごみ処理量内訳!E24</f>
        <v>12528</v>
      </c>
      <c r="R24" s="273">
        <f>ごみ処理量内訳!N24</f>
        <v>0</v>
      </c>
      <c r="S24" s="273">
        <f t="shared" si="3"/>
        <v>2481</v>
      </c>
      <c r="T24" s="273">
        <f>ごみ処理量内訳!G24</f>
        <v>17</v>
      </c>
      <c r="U24" s="273">
        <f>ごみ処理量内訳!L24</f>
        <v>2464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15009</v>
      </c>
      <c r="AC24" s="278">
        <f t="shared" si="5"/>
        <v>100</v>
      </c>
      <c r="AD24" s="273">
        <f>施設資源化量内訳!AC24</f>
        <v>838</v>
      </c>
      <c r="AE24" s="273">
        <f>施設資源化量内訳!BB24</f>
        <v>3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2191</v>
      </c>
      <c r="AK24" s="273">
        <f t="shared" si="6"/>
        <v>3032</v>
      </c>
      <c r="AL24" s="278">
        <f t="shared" si="7"/>
        <v>22.257561988835519</v>
      </c>
      <c r="AM24" s="278">
        <f>IF((AB24+J24)&lt;&gt;0,(資源化量内訳!D24-資源化量内訳!T24-資源化量内訳!V24-資源化量内訳!X24-資源化量内訳!W24)/(AB24+J24)*100,"-")</f>
        <v>19.894846163832273</v>
      </c>
      <c r="AN24" s="273">
        <f>ごみ処理量内訳!AA24</f>
        <v>0</v>
      </c>
      <c r="AO24" s="273">
        <f>ごみ処理量内訳!AB24</f>
        <v>261</v>
      </c>
      <c r="AP24" s="273">
        <f>ごみ処理量内訳!AC24</f>
        <v>239</v>
      </c>
      <c r="AQ24" s="273">
        <f t="shared" si="8"/>
        <v>500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29052</v>
      </c>
      <c r="E25" s="273">
        <v>29052</v>
      </c>
      <c r="F25" s="273">
        <v>0</v>
      </c>
      <c r="G25" s="273">
        <v>708</v>
      </c>
      <c r="H25" s="273">
        <f>SUM(ごみ搬入量内訳!E25,+ごみ搬入量内訳!AH25)</f>
        <v>5173</v>
      </c>
      <c r="I25" s="273">
        <f>ごみ搬入量内訳!BK25</f>
        <v>453</v>
      </c>
      <c r="J25" s="273">
        <f>資源化量内訳!CA25</f>
        <v>0</v>
      </c>
      <c r="K25" s="273">
        <f t="shared" si="1"/>
        <v>5626</v>
      </c>
      <c r="L25" s="276">
        <f t="shared" si="2"/>
        <v>530.55550840344847</v>
      </c>
      <c r="M25" s="273">
        <f>IF(D25&lt;&gt;0,(ごみ搬入量内訳!CB25+ごみ処理概要!J25)/ごみ処理概要!D25/365*1000000,"-")</f>
        <v>455.96087506766327</v>
      </c>
      <c r="N25" s="273">
        <f>IF(D25&lt;&gt;0,(ごみ搬入量内訳!E25+ごみ搬入量内訳!BL25-ごみ搬入量内訳!R25-ごみ搬入量内訳!BP25)/D25/365*1000000,"-")</f>
        <v>303.28235247520269</v>
      </c>
      <c r="O25" s="273">
        <f>IF(D25&lt;&gt;0,ごみ搬入量内訳!CZ25/ごみ処理概要!D25/365*1000000,"-")</f>
        <v>74.594633335785247</v>
      </c>
      <c r="P25" s="273">
        <f>ごみ搬入量内訳!DX25</f>
        <v>0</v>
      </c>
      <c r="Q25" s="273">
        <f>ごみ処理量内訳!E25</f>
        <v>3567</v>
      </c>
      <c r="R25" s="273">
        <f>ごみ処理量内訳!N25</f>
        <v>0</v>
      </c>
      <c r="S25" s="273">
        <f t="shared" si="3"/>
        <v>942</v>
      </c>
      <c r="T25" s="273">
        <f>ごみ処理量内訳!G25</f>
        <v>0</v>
      </c>
      <c r="U25" s="273">
        <f>ごみ処理量内訳!L25</f>
        <v>441</v>
      </c>
      <c r="V25" s="273">
        <f>ごみ処理量内訳!H25</f>
        <v>501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1118</v>
      </c>
      <c r="AB25" s="273">
        <f t="shared" si="4"/>
        <v>5627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25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364</v>
      </c>
      <c r="AK25" s="273">
        <f t="shared" si="6"/>
        <v>389</v>
      </c>
      <c r="AL25" s="278">
        <f t="shared" si="7"/>
        <v>26.781588768437885</v>
      </c>
      <c r="AM25" s="278">
        <f>IF((AB25+J25)&lt;&gt;0,(資源化量内訳!D25-資源化量内訳!T25-資源化量内訳!V25-資源化量内訳!X25-資源化量内訳!W25)/(AB25+J25)*100,"-")</f>
        <v>26.781588768437885</v>
      </c>
      <c r="AN25" s="273">
        <f>ごみ処理量内訳!AA25</f>
        <v>0</v>
      </c>
      <c r="AO25" s="273">
        <f>ごみ処理量内訳!AB25</f>
        <v>384</v>
      </c>
      <c r="AP25" s="273">
        <f>ごみ処理量内訳!AC25</f>
        <v>68</v>
      </c>
      <c r="AQ25" s="273">
        <f t="shared" si="8"/>
        <v>452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95996</v>
      </c>
      <c r="E26" s="273">
        <v>95996</v>
      </c>
      <c r="F26" s="273">
        <v>0</v>
      </c>
      <c r="G26" s="273">
        <v>1594</v>
      </c>
      <c r="H26" s="273">
        <f>SUM(ごみ搬入量内訳!E26,+ごみ搬入量内訳!AH26)</f>
        <v>24862</v>
      </c>
      <c r="I26" s="273">
        <f>ごみ搬入量内訳!BK26</f>
        <v>2606</v>
      </c>
      <c r="J26" s="273">
        <f>資源化量内訳!CA26</f>
        <v>0</v>
      </c>
      <c r="K26" s="273">
        <f t="shared" si="1"/>
        <v>27468</v>
      </c>
      <c r="L26" s="276">
        <f t="shared" si="2"/>
        <v>783.93677362127528</v>
      </c>
      <c r="M26" s="273">
        <f>IF(D26&lt;&gt;0,(ごみ搬入量内訳!CB26+ごみ処理概要!J26)/ごみ処理概要!D26/365*1000000,"-")</f>
        <v>460.55001150162076</v>
      </c>
      <c r="N26" s="273">
        <f>IF(D26&lt;&gt;0,(ごみ搬入量内訳!E26+ごみ搬入量内訳!BL26-ごみ搬入量内訳!R26-ごみ搬入量内訳!BP26)/D26/365*1000000,"-")</f>
        <v>400.73016740994342</v>
      </c>
      <c r="O26" s="273">
        <f>IF(D26&lt;&gt;0,ごみ搬入量内訳!CZ26/ごみ処理概要!D26/365*1000000,"-")</f>
        <v>323.38676211965452</v>
      </c>
      <c r="P26" s="273">
        <f>ごみ搬入量内訳!DX26</f>
        <v>530</v>
      </c>
      <c r="Q26" s="273">
        <f>ごみ処理量内訳!E26</f>
        <v>24723</v>
      </c>
      <c r="R26" s="273">
        <f>ごみ処理量内訳!N26</f>
        <v>247</v>
      </c>
      <c r="S26" s="273">
        <f t="shared" si="3"/>
        <v>486</v>
      </c>
      <c r="T26" s="273">
        <f>ごみ処理量内訳!G26</f>
        <v>5</v>
      </c>
      <c r="U26" s="273">
        <f>ごみ処理量内訳!L26</f>
        <v>481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1978</v>
      </c>
      <c r="AB26" s="273">
        <f t="shared" si="4"/>
        <v>27434</v>
      </c>
      <c r="AC26" s="278">
        <f t="shared" si="5"/>
        <v>99.099657359480943</v>
      </c>
      <c r="AD26" s="273">
        <f>施設資源化量内訳!AC26</f>
        <v>23</v>
      </c>
      <c r="AE26" s="273">
        <f>施設資源化量内訳!BB26</f>
        <v>3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97</v>
      </c>
      <c r="AK26" s="273">
        <f t="shared" si="6"/>
        <v>123</v>
      </c>
      <c r="AL26" s="278">
        <f t="shared" si="7"/>
        <v>7.6583801122694473</v>
      </c>
      <c r="AM26" s="278">
        <f>IF((AB26+J26)&lt;&gt;0,(資源化量内訳!D26-資源化量内訳!T26-資源化量内訳!V26-資源化量内訳!X26-資源化量内訳!W26)/(AB26+J26)*100,"-")</f>
        <v>7.6583801122694473</v>
      </c>
      <c r="AN26" s="273">
        <f>ごみ処理量内訳!AA26</f>
        <v>247</v>
      </c>
      <c r="AO26" s="273">
        <f>ごみ処理量内訳!AB26</f>
        <v>2345</v>
      </c>
      <c r="AP26" s="273">
        <f>ごみ処理量内訳!AC26</f>
        <v>383</v>
      </c>
      <c r="AQ26" s="273">
        <f t="shared" si="8"/>
        <v>2975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4303</v>
      </c>
      <c r="E27" s="273">
        <v>4303</v>
      </c>
      <c r="F27" s="273">
        <v>0</v>
      </c>
      <c r="G27" s="273">
        <v>179</v>
      </c>
      <c r="H27" s="273">
        <f>SUM(ごみ搬入量内訳!E27,+ごみ搬入量内訳!AH27)</f>
        <v>810</v>
      </c>
      <c r="I27" s="273">
        <f>ごみ搬入量内訳!BK27</f>
        <v>233</v>
      </c>
      <c r="J27" s="273">
        <f>資源化量内訳!CA27</f>
        <v>0</v>
      </c>
      <c r="K27" s="273">
        <f t="shared" si="1"/>
        <v>1043</v>
      </c>
      <c r="L27" s="276">
        <f t="shared" si="2"/>
        <v>664.07953673607767</v>
      </c>
      <c r="M27" s="273">
        <f>IF(D27&lt;&gt;0,(ごみ搬入量内訳!CB27+ごみ処理概要!J27)/ごみ処理概要!D27/365*1000000,"-")</f>
        <v>515.7281157777785</v>
      </c>
      <c r="N27" s="273">
        <f>IF(D27&lt;&gt;0,(ごみ搬入量内訳!E27+ごみ搬入量内訳!BL27-ごみ搬入量内訳!R27-ごみ搬入量内訳!BP27)/D27/365*1000000,"-")</f>
        <v>423.40641603978105</v>
      </c>
      <c r="O27" s="273">
        <f>IF(D27&lt;&gt;0,ごみ搬入量内訳!CZ27/ごみ処理概要!D27/365*1000000,"-")</f>
        <v>148.35142095829923</v>
      </c>
      <c r="P27" s="273">
        <f>ごみ搬入量内訳!DX27</f>
        <v>0</v>
      </c>
      <c r="Q27" s="273">
        <f>ごみ処理量内訳!E27</f>
        <v>795</v>
      </c>
      <c r="R27" s="273">
        <f>ごみ処理量内訳!N27</f>
        <v>0</v>
      </c>
      <c r="S27" s="273">
        <f t="shared" si="3"/>
        <v>61</v>
      </c>
      <c r="T27" s="273">
        <f>ごみ処理量内訳!G27</f>
        <v>0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61</v>
      </c>
      <c r="AA27" s="273">
        <f>資源化量内訳!AC27</f>
        <v>187</v>
      </c>
      <c r="AB27" s="273">
        <f t="shared" si="4"/>
        <v>1043</v>
      </c>
      <c r="AC27" s="278">
        <f t="shared" si="5"/>
        <v>100</v>
      </c>
      <c r="AD27" s="273">
        <f>施設資源化量内訳!AC27</f>
        <v>74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74</v>
      </c>
      <c r="AL27" s="278">
        <f t="shared" si="7"/>
        <v>25.023969319271334</v>
      </c>
      <c r="AM27" s="278">
        <f>IF((AB27+J27)&lt;&gt;0,(資源化量内訳!D27-資源化量内訳!T27-資源化量内訳!V27-資源化量内訳!X27-資源化量内訳!W27)/(AB27+J27)*100,"-")</f>
        <v>25.023969319271334</v>
      </c>
      <c r="AN27" s="273">
        <f>ごみ処理量内訳!AA27</f>
        <v>0</v>
      </c>
      <c r="AO27" s="273">
        <f>ごみ処理量内訳!AB27</f>
        <v>0</v>
      </c>
      <c r="AP27" s="273">
        <f>ごみ処理量内訳!AC27</f>
        <v>61</v>
      </c>
      <c r="AQ27" s="273">
        <f t="shared" si="8"/>
        <v>61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4683</v>
      </c>
      <c r="E28" s="273">
        <v>4683</v>
      </c>
      <c r="F28" s="273">
        <v>0</v>
      </c>
      <c r="G28" s="273">
        <v>1264</v>
      </c>
      <c r="H28" s="273">
        <f>SUM(ごみ搬入量内訳!E28,+ごみ搬入量内訳!AH28)</f>
        <v>492</v>
      </c>
      <c r="I28" s="273">
        <f>ごみ搬入量内訳!BK28</f>
        <v>0</v>
      </c>
      <c r="J28" s="273">
        <f>資源化量内訳!CA28</f>
        <v>0</v>
      </c>
      <c r="K28" s="273">
        <f t="shared" si="1"/>
        <v>492</v>
      </c>
      <c r="L28" s="276">
        <f t="shared" si="2"/>
        <v>287.83796828517018</v>
      </c>
      <c r="M28" s="273">
        <f>IF(D28&lt;&gt;0,(ごみ搬入量内訳!CB28+ごみ処理概要!J28)/ごみ処理概要!D28/365*1000000,"-")</f>
        <v>287.83796828517018</v>
      </c>
      <c r="N28" s="273">
        <f>IF(D28&lt;&gt;0,(ごみ搬入量内訳!E28+ごみ搬入量内訳!BL28-ごみ搬入量内訳!R28-ごみ搬入量内訳!BP28)/D28/365*1000000,"-")</f>
        <v>194.23212494039939</v>
      </c>
      <c r="O28" s="273">
        <f>IF(D28&lt;&gt;0,ごみ搬入量内訳!CZ28/ごみ処理概要!D28/365*1000000,"-")</f>
        <v>0</v>
      </c>
      <c r="P28" s="273">
        <f>ごみ搬入量内訳!DX28</f>
        <v>0</v>
      </c>
      <c r="Q28" s="273">
        <f>ごみ処理量内訳!E28</f>
        <v>290</v>
      </c>
      <c r="R28" s="273">
        <f>ごみ処理量内訳!N28</f>
        <v>0</v>
      </c>
      <c r="S28" s="273">
        <f t="shared" si="3"/>
        <v>184</v>
      </c>
      <c r="T28" s="273">
        <f>ごみ処理量内訳!G28</f>
        <v>0</v>
      </c>
      <c r="U28" s="273">
        <f>ごみ処理量内訳!L28</f>
        <v>142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42</v>
      </c>
      <c r="AA28" s="273">
        <f>資源化量内訳!AC28</f>
        <v>18</v>
      </c>
      <c r="AB28" s="273">
        <f t="shared" si="4"/>
        <v>492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142</v>
      </c>
      <c r="AK28" s="273">
        <f t="shared" si="6"/>
        <v>142</v>
      </c>
      <c r="AL28" s="278">
        <f t="shared" si="7"/>
        <v>32.520325203252028</v>
      </c>
      <c r="AM28" s="278">
        <f>IF((AB28+J28)&lt;&gt;0,(資源化量内訳!D28-資源化量内訳!T28-資源化量内訳!V28-資源化量内訳!X28-資源化量内訳!W28)/(AB28+J28)*100,"-")</f>
        <v>32.520325203252028</v>
      </c>
      <c r="AN28" s="273">
        <f>ごみ処理量内訳!AA28</f>
        <v>0</v>
      </c>
      <c r="AO28" s="273">
        <f>ごみ処理量内訳!AB28</f>
        <v>70</v>
      </c>
      <c r="AP28" s="273">
        <f>ごみ処理量内訳!AC28</f>
        <v>18</v>
      </c>
      <c r="AQ28" s="273">
        <f t="shared" si="8"/>
        <v>88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3360</v>
      </c>
      <c r="E29" s="273">
        <v>3360</v>
      </c>
      <c r="F29" s="273">
        <v>0</v>
      </c>
      <c r="G29" s="273">
        <v>640</v>
      </c>
      <c r="H29" s="273">
        <f>SUM(ごみ搬入量内訳!E29,+ごみ搬入量内訳!AH29)</f>
        <v>346</v>
      </c>
      <c r="I29" s="273">
        <f>ごみ搬入量内訳!BK29</f>
        <v>0</v>
      </c>
      <c r="J29" s="273">
        <f>資源化量内訳!CA29</f>
        <v>0</v>
      </c>
      <c r="K29" s="273">
        <f t="shared" si="1"/>
        <v>346</v>
      </c>
      <c r="L29" s="276">
        <f t="shared" si="2"/>
        <v>282.1265492498369</v>
      </c>
      <c r="M29" s="273">
        <f>IF(D29&lt;&gt;0,(ごみ搬入量内訳!CB29+ごみ処理概要!J29)/ごみ処理概要!D29/365*1000000,"-")</f>
        <v>282.1265492498369</v>
      </c>
      <c r="N29" s="273">
        <f>IF(D29&lt;&gt;0,(ごみ搬入量内訳!E29+ごみ搬入量内訳!BL29-ごみ搬入量内訳!R29-ごみ搬入量内訳!BP29)/D29/365*1000000,"-")</f>
        <v>202.21787345075015</v>
      </c>
      <c r="O29" s="273">
        <f>IF(D29&lt;&gt;0,ごみ搬入量内訳!CZ29/ごみ処理概要!D29/365*1000000,"-")</f>
        <v>0</v>
      </c>
      <c r="P29" s="273">
        <f>ごみ搬入量内訳!DX29</f>
        <v>0</v>
      </c>
      <c r="Q29" s="273">
        <f>ごみ処理量内訳!E29</f>
        <v>200</v>
      </c>
      <c r="R29" s="273">
        <f>ごみ処理量内訳!N29</f>
        <v>46</v>
      </c>
      <c r="S29" s="273">
        <f t="shared" si="3"/>
        <v>10</v>
      </c>
      <c r="T29" s="273">
        <f>ごみ処理量内訳!G29</f>
        <v>10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98</v>
      </c>
      <c r="AB29" s="273">
        <f t="shared" si="4"/>
        <v>354</v>
      </c>
      <c r="AC29" s="278">
        <f t="shared" si="5"/>
        <v>87.005649717514117</v>
      </c>
      <c r="AD29" s="273">
        <f>施設資源化量内訳!AC29</f>
        <v>0</v>
      </c>
      <c r="AE29" s="273">
        <f>施設資源化量内訳!BB29</f>
        <v>10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0</v>
      </c>
      <c r="AK29" s="273">
        <f t="shared" si="6"/>
        <v>10</v>
      </c>
      <c r="AL29" s="278">
        <f t="shared" si="7"/>
        <v>30.508474576271187</v>
      </c>
      <c r="AM29" s="278">
        <f>IF((AB29+J29)&lt;&gt;0,(資源化量内訳!D29-資源化量内訳!T29-資源化量内訳!V29-資源化量内訳!X29-資源化量内訳!W29)/(AB29+J29)*100,"-")</f>
        <v>30.508474576271187</v>
      </c>
      <c r="AN29" s="273">
        <f>ごみ処理量内訳!AA29</f>
        <v>46</v>
      </c>
      <c r="AO29" s="273">
        <f>ごみ処理量内訳!AB29</f>
        <v>10</v>
      </c>
      <c r="AP29" s="273">
        <f>ごみ処理量内訳!AC29</f>
        <v>0</v>
      </c>
      <c r="AQ29" s="273">
        <f t="shared" si="8"/>
        <v>56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917</v>
      </c>
      <c r="E30" s="273">
        <v>917</v>
      </c>
      <c r="F30" s="273">
        <v>0</v>
      </c>
      <c r="G30" s="273">
        <v>19</v>
      </c>
      <c r="H30" s="273">
        <f>SUM(ごみ搬入量内訳!E30,+ごみ搬入量内訳!AH30)</f>
        <v>171</v>
      </c>
      <c r="I30" s="273">
        <f>ごみ搬入量内訳!BK30</f>
        <v>0</v>
      </c>
      <c r="J30" s="273">
        <f>資源化量内訳!CA30</f>
        <v>0</v>
      </c>
      <c r="K30" s="273">
        <f t="shared" si="1"/>
        <v>171</v>
      </c>
      <c r="L30" s="276">
        <f t="shared" si="2"/>
        <v>510.89765614496349</v>
      </c>
      <c r="M30" s="273">
        <f>IF(D30&lt;&gt;0,(ごみ搬入量内訳!CB30+ごみ処理概要!J30)/ごみ処理概要!D30/365*1000000,"-")</f>
        <v>510.89765614496349</v>
      </c>
      <c r="N30" s="273">
        <f>IF(D30&lt;&gt;0,(ごみ搬入量内訳!E30+ごみ搬入量内訳!BL30-ごみ搬入量内訳!R30-ごみ搬入量内訳!BP30)/D30/365*1000000,"-")</f>
        <v>394.37713807681394</v>
      </c>
      <c r="O30" s="273">
        <f>IF(D30&lt;&gt;0,ごみ搬入量内訳!CZ30/ごみ処理概要!D30/365*1000000,"-")</f>
        <v>0</v>
      </c>
      <c r="P30" s="273">
        <f>ごみ搬入量内訳!DX30</f>
        <v>0</v>
      </c>
      <c r="Q30" s="273">
        <f>ごみ処理量内訳!E30</f>
        <v>117</v>
      </c>
      <c r="R30" s="273">
        <f>ごみ処理量内訳!N30</f>
        <v>10</v>
      </c>
      <c r="S30" s="273">
        <f t="shared" si="3"/>
        <v>44</v>
      </c>
      <c r="T30" s="273">
        <f>ごみ処理量内訳!G30</f>
        <v>5</v>
      </c>
      <c r="U30" s="273">
        <f>ごみ処理量内訳!L30</f>
        <v>39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171</v>
      </c>
      <c r="AC30" s="278">
        <f t="shared" si="5"/>
        <v>94.152046783625735</v>
      </c>
      <c r="AD30" s="273">
        <f>施設資源化量内訳!AC30</f>
        <v>8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39</v>
      </c>
      <c r="AK30" s="273">
        <f t="shared" si="6"/>
        <v>47</v>
      </c>
      <c r="AL30" s="278">
        <f t="shared" si="7"/>
        <v>27.485380116959064</v>
      </c>
      <c r="AM30" s="278">
        <f>IF((AB30+J30)&lt;&gt;0,(資源化量内訳!D30-資源化量内訳!T30-資源化量内訳!V30-資源化量内訳!X30-資源化量内訳!W30)/(AB30+J30)*100,"-")</f>
        <v>27.485380116959064</v>
      </c>
      <c r="AN30" s="273">
        <f>ごみ処理量内訳!AA30</f>
        <v>10</v>
      </c>
      <c r="AO30" s="273">
        <f>ごみ処理量内訳!AB30</f>
        <v>0</v>
      </c>
      <c r="AP30" s="273">
        <f>ごみ処理量内訳!AC30</f>
        <v>1</v>
      </c>
      <c r="AQ30" s="273">
        <f t="shared" si="8"/>
        <v>11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667</v>
      </c>
      <c r="E31" s="273">
        <v>667</v>
      </c>
      <c r="F31" s="273">
        <v>0</v>
      </c>
      <c r="G31" s="273">
        <v>38</v>
      </c>
      <c r="H31" s="273">
        <f>SUM(ごみ搬入量内訳!E31,+ごみ搬入量内訳!AH31)</f>
        <v>104</v>
      </c>
      <c r="I31" s="273">
        <f>ごみ搬入量内訳!BK31</f>
        <v>0</v>
      </c>
      <c r="J31" s="273">
        <f>資源化量内訳!CA31</f>
        <v>0</v>
      </c>
      <c r="K31" s="273">
        <f t="shared" si="1"/>
        <v>104</v>
      </c>
      <c r="L31" s="276">
        <f t="shared" si="2"/>
        <v>427.18366843975269</v>
      </c>
      <c r="M31" s="273">
        <f>IF(D31&lt;&gt;0,(ごみ搬入量内訳!CB31+ごみ処理概要!J31)/ごみ処理概要!D31/365*1000000,"-")</f>
        <v>427.18366843975269</v>
      </c>
      <c r="N31" s="273">
        <f>IF(D31&lt;&gt;0,(ごみ搬入量内訳!E31+ごみ搬入量内訳!BL31-ごみ搬入量内訳!R31-ごみ搬入量内訳!BP31)/D31/365*1000000,"-")</f>
        <v>340.92542769711036</v>
      </c>
      <c r="O31" s="273">
        <f>IF(D31&lt;&gt;0,ごみ搬入量内訳!CZ31/ごみ処理概要!D31/365*1000000,"-")</f>
        <v>0</v>
      </c>
      <c r="P31" s="273">
        <f>ごみ搬入量内訳!DX31</f>
        <v>0</v>
      </c>
      <c r="Q31" s="273">
        <f>ごみ処理量内訳!E31</f>
        <v>74</v>
      </c>
      <c r="R31" s="273">
        <f>ごみ処理量内訳!N31</f>
        <v>0</v>
      </c>
      <c r="S31" s="273">
        <f t="shared" si="3"/>
        <v>30</v>
      </c>
      <c r="T31" s="273">
        <f>ごみ処理量内訳!G31</f>
        <v>1</v>
      </c>
      <c r="U31" s="273">
        <f>ごみ処理量内訳!L31</f>
        <v>21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8</v>
      </c>
      <c r="AA31" s="273">
        <f>資源化量内訳!AC31</f>
        <v>0</v>
      </c>
      <c r="AB31" s="273">
        <f t="shared" si="4"/>
        <v>104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21</v>
      </c>
      <c r="AK31" s="273">
        <f t="shared" si="6"/>
        <v>21</v>
      </c>
      <c r="AL31" s="278">
        <f t="shared" si="7"/>
        <v>20.192307692307693</v>
      </c>
      <c r="AM31" s="278">
        <f>IF((AB31+J31)&lt;&gt;0,(資源化量内訳!D31-資源化量内訳!T31-資源化量内訳!V31-資源化量内訳!X31-資源化量内訳!W31)/(AB31+J31)*100,"-")</f>
        <v>20.192307692307693</v>
      </c>
      <c r="AN31" s="273">
        <f>ごみ処理量内訳!AA31</f>
        <v>0</v>
      </c>
      <c r="AO31" s="273">
        <f>ごみ処理量内訳!AB31</f>
        <v>8</v>
      </c>
      <c r="AP31" s="273">
        <f>ごみ処理量内訳!AC31</f>
        <v>8</v>
      </c>
      <c r="AQ31" s="273">
        <f t="shared" si="8"/>
        <v>16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10140</v>
      </c>
      <c r="E32" s="273">
        <v>10140</v>
      </c>
      <c r="F32" s="273">
        <v>0</v>
      </c>
      <c r="G32" s="273">
        <v>100</v>
      </c>
      <c r="H32" s="273">
        <f>SUM(ごみ搬入量内訳!E32,+ごみ搬入量内訳!AH32)</f>
        <v>1966</v>
      </c>
      <c r="I32" s="273">
        <f>ごみ搬入量内訳!BK32</f>
        <v>0</v>
      </c>
      <c r="J32" s="273">
        <f>資源化量内訳!CA32</f>
        <v>0</v>
      </c>
      <c r="K32" s="273">
        <f t="shared" si="1"/>
        <v>1966</v>
      </c>
      <c r="L32" s="276">
        <f t="shared" si="2"/>
        <v>531.19342898057334</v>
      </c>
      <c r="M32" s="273">
        <f>IF(D32&lt;&gt;0,(ごみ搬入量内訳!CB32+ごみ処理概要!J32)/ごみ処理概要!D32/365*1000000,"-")</f>
        <v>490.66493745102809</v>
      </c>
      <c r="N32" s="273">
        <f>IF(D32&lt;&gt;0,(ごみ搬入量内訳!E32+ごみ搬入量内訳!BL32-ごみ搬入量内訳!R32-ごみ搬入量内訳!BP32)/D32/365*1000000,"-")</f>
        <v>413.93099348842236</v>
      </c>
      <c r="O32" s="273">
        <f>IF(D32&lt;&gt;0,ごみ搬入量内訳!CZ32/ごみ処理概要!D32/365*1000000,"-")</f>
        <v>40.528491529545263</v>
      </c>
      <c r="P32" s="273">
        <f>ごみ搬入量内訳!DX32</f>
        <v>0</v>
      </c>
      <c r="Q32" s="273">
        <f>ごみ処理量内訳!E32</f>
        <v>1576</v>
      </c>
      <c r="R32" s="273">
        <f>ごみ処理量内訳!N32</f>
        <v>0</v>
      </c>
      <c r="S32" s="273">
        <f t="shared" si="3"/>
        <v>390</v>
      </c>
      <c r="T32" s="273">
        <f>ごみ処理量内訳!G32</f>
        <v>45</v>
      </c>
      <c r="U32" s="273">
        <f>ごみ処理量内訳!L32</f>
        <v>311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34</v>
      </c>
      <c r="AA32" s="273">
        <f>資源化量内訳!AC32</f>
        <v>0</v>
      </c>
      <c r="AB32" s="273">
        <f t="shared" si="4"/>
        <v>1966</v>
      </c>
      <c r="AC32" s="278">
        <f t="shared" si="5"/>
        <v>100</v>
      </c>
      <c r="AD32" s="273">
        <f>施設資源化量内訳!AC32</f>
        <v>118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311</v>
      </c>
      <c r="AK32" s="273">
        <f t="shared" si="6"/>
        <v>429</v>
      </c>
      <c r="AL32" s="278">
        <f t="shared" si="7"/>
        <v>21.820956256358087</v>
      </c>
      <c r="AM32" s="278">
        <f>IF((AB32+J32)&lt;&gt;0,(資源化量内訳!D32-資源化量内訳!T32-資源化量内訳!V32-資源化量内訳!X32-資源化量内訳!W32)/(AB32+J32)*100,"-")</f>
        <v>21.820956256358087</v>
      </c>
      <c r="AN32" s="273">
        <f>ごみ処理量内訳!AA32</f>
        <v>0</v>
      </c>
      <c r="AO32" s="273">
        <f>ごみ処理量内訳!AB32</f>
        <v>32</v>
      </c>
      <c r="AP32" s="273">
        <f>ごみ処理量内訳!AC32</f>
        <v>37</v>
      </c>
      <c r="AQ32" s="273">
        <f t="shared" si="8"/>
        <v>69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21827</v>
      </c>
      <c r="E33" s="273">
        <v>21827</v>
      </c>
      <c r="F33" s="273">
        <v>0</v>
      </c>
      <c r="G33" s="273">
        <v>895</v>
      </c>
      <c r="H33" s="273">
        <f>SUM(ごみ搬入量内訳!E33,+ごみ搬入量内訳!AH33)</f>
        <v>11071</v>
      </c>
      <c r="I33" s="273">
        <f>ごみ搬入量内訳!BK33</f>
        <v>1366</v>
      </c>
      <c r="J33" s="273">
        <f>資源化量内訳!CA33</f>
        <v>249</v>
      </c>
      <c r="K33" s="273">
        <f t="shared" si="1"/>
        <v>12686</v>
      </c>
      <c r="L33" s="276">
        <f t="shared" si="2"/>
        <v>1592.3472938819648</v>
      </c>
      <c r="M33" s="273">
        <f>IF(D33&lt;&gt;0,(ごみ搬入量内訳!CB33+ごみ処理概要!J33)/ごみ処理概要!D33/365*1000000,"-")</f>
        <v>897.97040362853352</v>
      </c>
      <c r="N33" s="273">
        <f>IF(D33&lt;&gt;0,(ごみ搬入量内訳!E33+ごみ搬入量内訳!BL33-ごみ搬入量内訳!R33-ごみ搬入量内訳!BP33)/D33/365*1000000,"-")</f>
        <v>751.99059101740897</v>
      </c>
      <c r="O33" s="273">
        <f>IF(D33&lt;&gt;0,ごみ搬入量内訳!CZ33/ごみ処理概要!D33/365*1000000,"-")</f>
        <v>694.37689025343127</v>
      </c>
      <c r="P33" s="273">
        <f>ごみ搬入量内訳!DX33</f>
        <v>0</v>
      </c>
      <c r="Q33" s="273">
        <f>ごみ処理量内訳!E33</f>
        <v>9163</v>
      </c>
      <c r="R33" s="273">
        <f>ごみ処理量内訳!N33</f>
        <v>0</v>
      </c>
      <c r="S33" s="273">
        <f t="shared" si="3"/>
        <v>2581</v>
      </c>
      <c r="T33" s="273">
        <f>ごみ処理量内訳!G33</f>
        <v>766</v>
      </c>
      <c r="U33" s="273">
        <f>ごみ処理量内訳!L33</f>
        <v>1651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164</v>
      </c>
      <c r="AA33" s="273">
        <f>資源化量内訳!AC33</f>
        <v>693</v>
      </c>
      <c r="AB33" s="273">
        <f t="shared" si="4"/>
        <v>12437</v>
      </c>
      <c r="AC33" s="278">
        <f t="shared" si="5"/>
        <v>100</v>
      </c>
      <c r="AD33" s="273">
        <f>施設資源化量内訳!AC33</f>
        <v>854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875</v>
      </c>
      <c r="AK33" s="273">
        <f t="shared" si="6"/>
        <v>1729</v>
      </c>
      <c r="AL33" s="278">
        <f t="shared" si="7"/>
        <v>21.054705975090652</v>
      </c>
      <c r="AM33" s="278">
        <f>IF((AB33+J33)&lt;&gt;0,(資源化量内訳!D33-資源化量内訳!T33-資源化量内訳!V33-資源化量内訳!X33-資源化量内訳!W33)/(AB33+J33)*100,"-")</f>
        <v>21.054705975090652</v>
      </c>
      <c r="AN33" s="273">
        <f>ごみ処理量内訳!AA33</f>
        <v>0</v>
      </c>
      <c r="AO33" s="273">
        <f>ごみ処理量内訳!AB33</f>
        <v>0</v>
      </c>
      <c r="AP33" s="273">
        <f>ごみ処理量内訳!AC33</f>
        <v>290</v>
      </c>
      <c r="AQ33" s="273">
        <f t="shared" si="8"/>
        <v>290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16816</v>
      </c>
      <c r="E34" s="273">
        <v>16816</v>
      </c>
      <c r="F34" s="273">
        <v>0</v>
      </c>
      <c r="G34" s="273">
        <v>569</v>
      </c>
      <c r="H34" s="273">
        <f>SUM(ごみ搬入量内訳!E34,+ごみ搬入量内訳!AH34)</f>
        <v>2814</v>
      </c>
      <c r="I34" s="273">
        <f>ごみ搬入量内訳!BK34</f>
        <v>206</v>
      </c>
      <c r="J34" s="273">
        <f>資源化量内訳!CA34</f>
        <v>9</v>
      </c>
      <c r="K34" s="273">
        <f t="shared" si="1"/>
        <v>3029</v>
      </c>
      <c r="L34" s="276">
        <f t="shared" si="2"/>
        <v>493.49608331269633</v>
      </c>
      <c r="M34" s="273">
        <f>IF(D34&lt;&gt;0,(ごみ搬入量内訳!CB34+ごみ処理概要!J34)/ごみ処理概要!D34/365*1000000,"-")</f>
        <v>346.37592377774592</v>
      </c>
      <c r="N34" s="273">
        <f>IF(D34&lt;&gt;0,(ごみ搬入量内訳!E34+ごみ搬入量内訳!BL34-ごみ搬入量内訳!R34-ごみ搬入量内訳!BP34)/D34/365*1000000,"-")</f>
        <v>214.57059812572501</v>
      </c>
      <c r="O34" s="273">
        <f>IF(D34&lt;&gt;0,ごみ搬入量内訳!CZ34/ごみ処理概要!D34/365*1000000,"-")</f>
        <v>147.1201595349504</v>
      </c>
      <c r="P34" s="273">
        <f>ごみ搬入量内訳!DX34</f>
        <v>0</v>
      </c>
      <c r="Q34" s="273">
        <f>ごみ処理量内訳!E34</f>
        <v>1826</v>
      </c>
      <c r="R34" s="273">
        <f>ごみ処理量内訳!N34</f>
        <v>98</v>
      </c>
      <c r="S34" s="273">
        <f t="shared" si="3"/>
        <v>508</v>
      </c>
      <c r="T34" s="273">
        <f>ごみ処理量内訳!G34</f>
        <v>27</v>
      </c>
      <c r="U34" s="273">
        <f>ごみ処理量内訳!L34</f>
        <v>476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5</v>
      </c>
      <c r="AA34" s="273">
        <f>資源化量内訳!AC34</f>
        <v>588</v>
      </c>
      <c r="AB34" s="273">
        <f t="shared" si="4"/>
        <v>3020</v>
      </c>
      <c r="AC34" s="278">
        <f t="shared" si="5"/>
        <v>96.754966887417211</v>
      </c>
      <c r="AD34" s="273">
        <f>施設資源化量内訳!AC34</f>
        <v>133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33</v>
      </c>
      <c r="AK34" s="273">
        <f t="shared" si="6"/>
        <v>166</v>
      </c>
      <c r="AL34" s="278">
        <f t="shared" si="7"/>
        <v>25.189831627599869</v>
      </c>
      <c r="AM34" s="278">
        <f>IF((AB34+J34)&lt;&gt;0,(資源化量内訳!D34-資源化量内訳!T34-資源化量内訳!V34-資源化量内訳!X34-資源化量内訳!W34)/(AB34+J34)*100,"-")</f>
        <v>25.189831627599869</v>
      </c>
      <c r="AN34" s="273">
        <f>ごみ処理量内訳!AA34</f>
        <v>98</v>
      </c>
      <c r="AO34" s="273">
        <f>ごみ処理量内訳!AB34</f>
        <v>1</v>
      </c>
      <c r="AP34" s="273">
        <f>ごみ処理量内訳!AC34</f>
        <v>31</v>
      </c>
      <c r="AQ34" s="273">
        <f t="shared" si="8"/>
        <v>130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6768</v>
      </c>
      <c r="E35" s="273">
        <v>6768</v>
      </c>
      <c r="F35" s="273">
        <v>0</v>
      </c>
      <c r="G35" s="273">
        <v>132</v>
      </c>
      <c r="H35" s="273">
        <f>SUM(ごみ搬入量内訳!E35,+ごみ搬入量内訳!AH35)</f>
        <v>1912</v>
      </c>
      <c r="I35" s="273">
        <f>ごみ搬入量内訳!BK35</f>
        <v>13</v>
      </c>
      <c r="J35" s="273">
        <f>資源化量内訳!CA35</f>
        <v>0</v>
      </c>
      <c r="K35" s="273">
        <f t="shared" si="1"/>
        <v>1925</v>
      </c>
      <c r="L35" s="276">
        <f t="shared" si="2"/>
        <v>779.25127109038499</v>
      </c>
      <c r="M35" s="273">
        <f>IF(D35&lt;&gt;0,(ごみ搬入量内訳!CB35+ごみ処理概要!J35)/ごみ処理概要!D35/365*1000000,"-")</f>
        <v>557.8224683441822</v>
      </c>
      <c r="N35" s="273">
        <f>IF(D35&lt;&gt;0,(ごみ搬入量内訳!E35+ごみ搬入量内訳!BL35-ごみ搬入量内訳!R35-ごみ搬入量内訳!BP35)/D35/365*1000000,"-")</f>
        <v>431.11823569416111</v>
      </c>
      <c r="O35" s="273">
        <f>IF(D35&lt;&gt;0,ごみ搬入量内訳!CZ35/ごみ処理概要!D35/365*1000000,"-")</f>
        <v>221.42880274620293</v>
      </c>
      <c r="P35" s="273">
        <f>ごみ搬入量内訳!DX35</f>
        <v>0</v>
      </c>
      <c r="Q35" s="273">
        <f>ごみ処理量内訳!E35</f>
        <v>1536</v>
      </c>
      <c r="R35" s="273">
        <f>ごみ処理量内訳!N35</f>
        <v>0</v>
      </c>
      <c r="S35" s="273">
        <f t="shared" si="3"/>
        <v>366</v>
      </c>
      <c r="T35" s="273">
        <f>ごみ処理量内訳!G35</f>
        <v>36</v>
      </c>
      <c r="U35" s="273">
        <f>ごみ処理量内訳!L35</f>
        <v>330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1902</v>
      </c>
      <c r="AC35" s="278">
        <f t="shared" si="5"/>
        <v>100</v>
      </c>
      <c r="AD35" s="273">
        <f>施設資源化量内訳!AC35</f>
        <v>143</v>
      </c>
      <c r="AE35" s="273">
        <f>施設資源化量内訳!BB35</f>
        <v>24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330</v>
      </c>
      <c r="AK35" s="273">
        <f t="shared" si="6"/>
        <v>497</v>
      </c>
      <c r="AL35" s="278">
        <f t="shared" si="7"/>
        <v>26.130389064143007</v>
      </c>
      <c r="AM35" s="278">
        <f>IF((AB35+J35)&lt;&gt;0,(資源化量内訳!D35-資源化量内訳!T35-資源化量内訳!V35-資源化量内訳!X35-資源化量内訳!W35)/(AB35+J35)*100,"-")</f>
        <v>26.130389064143007</v>
      </c>
      <c r="AN35" s="273">
        <f>ごみ処理量内訳!AA35</f>
        <v>0</v>
      </c>
      <c r="AO35" s="273">
        <f>ごみ処理量内訳!AB35</f>
        <v>0</v>
      </c>
      <c r="AP35" s="273">
        <f>ごみ処理量内訳!AC35</f>
        <v>0</v>
      </c>
      <c r="AQ35" s="273">
        <f t="shared" si="8"/>
        <v>0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4096</v>
      </c>
      <c r="E36" s="273">
        <v>4096</v>
      </c>
      <c r="F36" s="273">
        <v>0</v>
      </c>
      <c r="G36" s="273">
        <v>50</v>
      </c>
      <c r="H36" s="273">
        <f>SUM(ごみ搬入量内訳!E36,+ごみ搬入量内訳!AH36)</f>
        <v>916</v>
      </c>
      <c r="I36" s="273">
        <f>ごみ搬入量内訳!BK36</f>
        <v>8</v>
      </c>
      <c r="J36" s="273">
        <f>資源化量内訳!CA36</f>
        <v>0</v>
      </c>
      <c r="K36" s="273">
        <f t="shared" si="1"/>
        <v>924</v>
      </c>
      <c r="L36" s="276">
        <f t="shared" si="2"/>
        <v>618.04366438356158</v>
      </c>
      <c r="M36" s="273">
        <f>IF(D36&lt;&gt;0,(ごみ搬入量内訳!CB36+ごみ処理概要!J36)/ごみ処理概要!D36/365*1000000,"-")</f>
        <v>567.87778253424653</v>
      </c>
      <c r="N36" s="273">
        <f>IF(D36&lt;&gt;0,(ごみ搬入量内訳!E36+ごみ搬入量内訳!BL36-ごみ搬入量内訳!R36-ごみ搬入量内訳!BP36)/D36/365*1000000,"-")</f>
        <v>509.68535958904113</v>
      </c>
      <c r="O36" s="273">
        <f>IF(D36&lt;&gt;0,ごみ搬入量内訳!CZ36/ごみ処理概要!D36/365*1000000,"-")</f>
        <v>50.165881849315063</v>
      </c>
      <c r="P36" s="273">
        <f>ごみ搬入量内訳!DX36</f>
        <v>0</v>
      </c>
      <c r="Q36" s="273">
        <f>ごみ処理量内訳!E36</f>
        <v>546</v>
      </c>
      <c r="R36" s="273">
        <f>ごみ処理量内訳!N36</f>
        <v>96</v>
      </c>
      <c r="S36" s="273">
        <f t="shared" si="3"/>
        <v>195</v>
      </c>
      <c r="T36" s="273">
        <f>ごみ処理量内訳!G36</f>
        <v>195</v>
      </c>
      <c r="U36" s="273">
        <f>ごみ処理量内訳!L36</f>
        <v>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87</v>
      </c>
      <c r="AB36" s="273">
        <f t="shared" si="4"/>
        <v>924</v>
      </c>
      <c r="AC36" s="278">
        <f t="shared" si="5"/>
        <v>89.610389610389603</v>
      </c>
      <c r="AD36" s="273">
        <f>施設資源化量内訳!AC36</f>
        <v>41</v>
      </c>
      <c r="AE36" s="273">
        <f>施設資源化量内訳!BB36</f>
        <v>172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0</v>
      </c>
      <c r="AK36" s="273">
        <f t="shared" si="6"/>
        <v>213</v>
      </c>
      <c r="AL36" s="278">
        <f t="shared" si="7"/>
        <v>32.467532467532465</v>
      </c>
      <c r="AM36" s="278">
        <f>IF((AB36+J36)&lt;&gt;0,(資源化量内訳!D36-資源化量内訳!T36-資源化量内訳!V36-資源化量内訳!X36-資源化量内訳!W36)/(AB36+J36)*100,"-")</f>
        <v>28.030303030303028</v>
      </c>
      <c r="AN36" s="273">
        <f>ごみ処理量内訳!AA36</f>
        <v>96</v>
      </c>
      <c r="AO36" s="273">
        <f>ごみ処理量内訳!AB36</f>
        <v>19</v>
      </c>
      <c r="AP36" s="273">
        <f>ごみ処理量内訳!AC36</f>
        <v>0</v>
      </c>
      <c r="AQ36" s="273">
        <f t="shared" si="8"/>
        <v>115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5543</v>
      </c>
      <c r="E37" s="273">
        <v>5543</v>
      </c>
      <c r="F37" s="273">
        <v>0</v>
      </c>
      <c r="G37" s="273">
        <v>57</v>
      </c>
      <c r="H37" s="273">
        <f>SUM(ごみ搬入量内訳!E37,+ごみ搬入量内訳!AH37)</f>
        <v>1269</v>
      </c>
      <c r="I37" s="273">
        <f>ごみ搬入量内訳!BK37</f>
        <v>103</v>
      </c>
      <c r="J37" s="273">
        <f>資源化量内訳!CA37</f>
        <v>0</v>
      </c>
      <c r="K37" s="273">
        <f t="shared" si="1"/>
        <v>1372</v>
      </c>
      <c r="L37" s="276">
        <f t="shared" si="2"/>
        <v>678.135325561797</v>
      </c>
      <c r="M37" s="273">
        <f>IF(D37&lt;&gt;0,(ごみ搬入量内訳!CB37+ごみ処理概要!J37)/ごみ処理概要!D37/365*1000000,"-")</f>
        <v>629.69708802166872</v>
      </c>
      <c r="N37" s="273">
        <f>IF(D37&lt;&gt;0,(ごみ搬入量内訳!E37+ごみ搬入量内訳!BL37-ごみ搬入量内訳!R37-ごみ搬入量内訳!BP37)/D37/365*1000000,"-")</f>
        <v>405.79380633107536</v>
      </c>
      <c r="O37" s="273">
        <f>IF(D37&lt;&gt;0,ごみ搬入量内訳!CZ37/ごみ処理概要!D37/365*1000000,"-")</f>
        <v>48.438237540128362</v>
      </c>
      <c r="P37" s="273">
        <f>ごみ搬入量内訳!DX37</f>
        <v>0</v>
      </c>
      <c r="Q37" s="273">
        <f>ごみ処理量内訳!E37</f>
        <v>867</v>
      </c>
      <c r="R37" s="273">
        <f>ごみ処理量内訳!N37</f>
        <v>0</v>
      </c>
      <c r="S37" s="273">
        <f t="shared" si="3"/>
        <v>454</v>
      </c>
      <c r="T37" s="273">
        <f>ごみ処理量内訳!G37</f>
        <v>0</v>
      </c>
      <c r="U37" s="273">
        <f>ごみ処理量内訳!L37</f>
        <v>401</v>
      </c>
      <c r="V37" s="273">
        <f>ごみ処理量内訳!H37</f>
        <v>53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1321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0</v>
      </c>
      <c r="AF37" s="273">
        <f>施設資源化量内訳!CA37</f>
        <v>53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401</v>
      </c>
      <c r="AK37" s="273">
        <f t="shared" si="6"/>
        <v>454</v>
      </c>
      <c r="AL37" s="278">
        <f t="shared" si="7"/>
        <v>34.36790310370931</v>
      </c>
      <c r="AM37" s="278">
        <f>IF((AB37+J37)&lt;&gt;0,(資源化量内訳!D37-資源化量内訳!T37-資源化量内訳!V37-資源化量内訳!X37-資源化量内訳!W37)/(AB37+J37)*100,"-")</f>
        <v>34.36790310370931</v>
      </c>
      <c r="AN37" s="273">
        <f>ごみ処理量内訳!AA37</f>
        <v>0</v>
      </c>
      <c r="AO37" s="273">
        <f>ごみ処理量内訳!AB37</f>
        <v>86</v>
      </c>
      <c r="AP37" s="273">
        <f>ごみ処理量内訳!AC37</f>
        <v>0</v>
      </c>
      <c r="AQ37" s="273">
        <f t="shared" si="8"/>
        <v>86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18562</v>
      </c>
      <c r="E38" s="273">
        <v>18562</v>
      </c>
      <c r="F38" s="273">
        <v>0</v>
      </c>
      <c r="G38" s="273">
        <v>343</v>
      </c>
      <c r="H38" s="273">
        <f>SUM(ごみ搬入量内訳!E38,+ごみ搬入量内訳!AH38)</f>
        <v>4864</v>
      </c>
      <c r="I38" s="273">
        <f>ごみ搬入量内訳!BK38</f>
        <v>644</v>
      </c>
      <c r="J38" s="273">
        <f>資源化量内訳!CA38</f>
        <v>2</v>
      </c>
      <c r="K38" s="273">
        <f t="shared" si="1"/>
        <v>5510</v>
      </c>
      <c r="L38" s="276">
        <f t="shared" si="2"/>
        <v>813.26852768876756</v>
      </c>
      <c r="M38" s="273">
        <f>IF(D38&lt;&gt;0,(ごみ搬入量内訳!CB38+ごみ処理概要!J38)/ごみ処理概要!D38/365*1000000,"-")</f>
        <v>618.58591643259979</v>
      </c>
      <c r="N38" s="273">
        <f>IF(D38&lt;&gt;0,(ごみ搬入量内訳!E38+ごみ搬入量内訳!BL38-ごみ搬入量内訳!R38-ごみ搬入量内訳!BP38)/D38/365*1000000,"-")</f>
        <v>461.54095936166539</v>
      </c>
      <c r="O38" s="273">
        <f>IF(D38&lt;&gt;0,ごみ搬入量内訳!CZ38/ごみ処理概要!D38/365*1000000,"-")</f>
        <v>194.68261125616775</v>
      </c>
      <c r="P38" s="273">
        <f>ごみ搬入量内訳!DX38</f>
        <v>0</v>
      </c>
      <c r="Q38" s="273">
        <f>ごみ処理量内訳!E38</f>
        <v>4391</v>
      </c>
      <c r="R38" s="273">
        <f>ごみ処理量内訳!N38</f>
        <v>0</v>
      </c>
      <c r="S38" s="273">
        <f t="shared" si="3"/>
        <v>638</v>
      </c>
      <c r="T38" s="273">
        <f>ごみ処理量内訳!G38</f>
        <v>0</v>
      </c>
      <c r="U38" s="273">
        <f>ごみ処理量内訳!L38</f>
        <v>491</v>
      </c>
      <c r="V38" s="273">
        <f>ごみ処理量内訳!H38</f>
        <v>131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16</v>
      </c>
      <c r="AA38" s="273">
        <f>資源化量内訳!AC38</f>
        <v>479</v>
      </c>
      <c r="AB38" s="273">
        <f t="shared" si="4"/>
        <v>5508</v>
      </c>
      <c r="AC38" s="278">
        <f t="shared" si="5"/>
        <v>100</v>
      </c>
      <c r="AD38" s="273">
        <f>施設資源化量内訳!AC38</f>
        <v>293</v>
      </c>
      <c r="AE38" s="273">
        <f>施設資源化量内訳!BB38</f>
        <v>0</v>
      </c>
      <c r="AF38" s="273">
        <f>施設資源化量内訳!CA38</f>
        <v>131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378</v>
      </c>
      <c r="AK38" s="273">
        <f t="shared" si="6"/>
        <v>802</v>
      </c>
      <c r="AL38" s="278">
        <f t="shared" si="7"/>
        <v>23.284936479128856</v>
      </c>
      <c r="AM38" s="278">
        <f>IF((AB38+J38)&lt;&gt;0,(資源化量内訳!D38-資源化量内訳!T38-資源化量内訳!V38-資源化量内訳!X38-資源化量内訳!W38)/(AB38+J38)*100,"-")</f>
        <v>21.63339382940109</v>
      </c>
      <c r="AN38" s="273">
        <f>ごみ処理量内訳!AA38</f>
        <v>0</v>
      </c>
      <c r="AO38" s="273">
        <f>ごみ処理量内訳!AB38</f>
        <v>104</v>
      </c>
      <c r="AP38" s="273">
        <f>ごみ処理量内訳!AC38</f>
        <v>16</v>
      </c>
      <c r="AQ38" s="273">
        <f t="shared" si="8"/>
        <v>120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9">+E39+F39</f>
        <v>14171</v>
      </c>
      <c r="E39" s="273">
        <v>14171</v>
      </c>
      <c r="F39" s="273">
        <v>0</v>
      </c>
      <c r="G39" s="273">
        <v>389</v>
      </c>
      <c r="H39" s="273">
        <f>SUM(ごみ搬入量内訳!E39,+ごみ搬入量内訳!AH39)</f>
        <v>3400</v>
      </c>
      <c r="I39" s="273">
        <f>ごみ搬入量内訳!BK39</f>
        <v>188</v>
      </c>
      <c r="J39" s="273">
        <f>資源化量内訳!CA39</f>
        <v>0</v>
      </c>
      <c r="K39" s="273">
        <f t="shared" ref="K39:K70" si="10">SUM(H39:J39)</f>
        <v>3588</v>
      </c>
      <c r="L39" s="276">
        <f t="shared" ref="L39:L70" si="11">IF(D39&lt;&gt;0,K39/D39/365*1000000,"-")</f>
        <v>693.67983814137108</v>
      </c>
      <c r="M39" s="273">
        <f>IF(D39&lt;&gt;0,(ごみ搬入量内訳!CB39+ごみ処理概要!J39)/ごみ処理概要!D39/365*1000000,"-")</f>
        <v>526.25321054091751</v>
      </c>
      <c r="N39" s="273">
        <f>IF(D39&lt;&gt;0,(ごみ搬入量内訳!E39+ごみ搬入量内訳!BL39-ごみ搬入量内訳!R39-ごみ搬入量内訳!BP39)/D39/365*1000000,"-")</f>
        <v>465.35322475091425</v>
      </c>
      <c r="O39" s="273">
        <f>IF(D39&lt;&gt;0,ごみ搬入量内訳!CZ39/ごみ処理概要!D39/365*1000000,"-")</f>
        <v>167.42662760045357</v>
      </c>
      <c r="P39" s="273">
        <f>ごみ搬入量内訳!DX39</f>
        <v>0</v>
      </c>
      <c r="Q39" s="273">
        <f>ごみ処理量内訳!E39</f>
        <v>3016</v>
      </c>
      <c r="R39" s="273">
        <f>ごみ処理量内訳!N39</f>
        <v>0</v>
      </c>
      <c r="S39" s="273">
        <f t="shared" ref="S39:S70" si="12">SUM(T39:Z39)</f>
        <v>458</v>
      </c>
      <c r="T39" s="273">
        <f>ごみ処理量内訳!G39</f>
        <v>0</v>
      </c>
      <c r="U39" s="273">
        <f>ごみ処理量内訳!L39</f>
        <v>458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91</v>
      </c>
      <c r="AB39" s="273">
        <f t="shared" ref="AB39:AB70" si="13">SUM(Q39,R39,S39,AA39)</f>
        <v>3565</v>
      </c>
      <c r="AC39" s="278">
        <f t="shared" ref="AC39:AC70" si="14">IF(AB39&lt;&gt;0,(AA39+Q39+S39)/AB39*100,"-")</f>
        <v>100</v>
      </c>
      <c r="AD39" s="273">
        <f>施設資源化量内訳!AC39</f>
        <v>234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374</v>
      </c>
      <c r="AK39" s="273">
        <f t="shared" ref="AK39:AK70" si="15">SUM(AD39:AJ39)</f>
        <v>608</v>
      </c>
      <c r="AL39" s="278">
        <f t="shared" ref="AL39:AL70" si="16">IF((AB39+J39)&lt;&gt;0,(AA39+AK39+J39)/(AB39+J39)*100,"-")</f>
        <v>19.607293127629731</v>
      </c>
      <c r="AM39" s="278">
        <f>IF((AB39+J39)&lt;&gt;0,(資源化量内訳!D39-資源化量内訳!T39-資源化量内訳!V39-資源化量内訳!X39-資源化量内訳!W39)/(AB39+J39)*100,"-")</f>
        <v>15.399719495091164</v>
      </c>
      <c r="AN39" s="273">
        <f>ごみ処理量内訳!AA39</f>
        <v>0</v>
      </c>
      <c r="AO39" s="273">
        <f>ごみ処理量内訳!AB39</f>
        <v>229</v>
      </c>
      <c r="AP39" s="273">
        <f>ごみ処理量内訳!AC39</f>
        <v>0</v>
      </c>
      <c r="AQ39" s="273">
        <f t="shared" ref="AQ39:AQ70" si="17">SUM(AN39:AP39)</f>
        <v>229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9"/>
        <v>8090</v>
      </c>
      <c r="E40" s="273">
        <v>8090</v>
      </c>
      <c r="F40" s="273">
        <v>0</v>
      </c>
      <c r="G40" s="273">
        <v>215</v>
      </c>
      <c r="H40" s="273">
        <f>SUM(ごみ搬入量内訳!E40,+ごみ搬入量内訳!AH40)</f>
        <v>1823</v>
      </c>
      <c r="I40" s="273">
        <f>ごみ搬入量内訳!BK40</f>
        <v>250</v>
      </c>
      <c r="J40" s="273">
        <f>資源化量内訳!CA40</f>
        <v>0</v>
      </c>
      <c r="K40" s="273">
        <f t="shared" si="10"/>
        <v>2073</v>
      </c>
      <c r="L40" s="276">
        <f t="shared" si="11"/>
        <v>702.03362852837085</v>
      </c>
      <c r="M40" s="273">
        <f>IF(D40&lt;&gt;0,(ごみ搬入量内訳!CB40+ごみ処理概要!J40)/ごみ処理概要!D40/365*1000000,"-")</f>
        <v>547.94520547945217</v>
      </c>
      <c r="N40" s="273">
        <f>IF(D40&lt;&gt;0,(ごみ搬入量内訳!E40+ごみ搬入量内訳!BL40-ごみ搬入量内訳!R40-ごみ搬入量内訳!BP40)/D40/365*1000000,"-")</f>
        <v>486.98714800955014</v>
      </c>
      <c r="O40" s="273">
        <f>IF(D40&lt;&gt;0,ごみ搬入量内訳!CZ40/ごみ処理概要!D40/365*1000000,"-")</f>
        <v>154.08842304891886</v>
      </c>
      <c r="P40" s="273">
        <f>ごみ搬入量内訳!DX40</f>
        <v>0</v>
      </c>
      <c r="Q40" s="273">
        <f>ごみ処理量内訳!E40</f>
        <v>1675</v>
      </c>
      <c r="R40" s="273">
        <f>ごみ処理量内訳!N40</f>
        <v>0</v>
      </c>
      <c r="S40" s="273">
        <f t="shared" si="12"/>
        <v>398</v>
      </c>
      <c r="T40" s="273">
        <f>ごみ処理量内訳!G40</f>
        <v>0</v>
      </c>
      <c r="U40" s="273">
        <f>ごみ処理量内訳!L40</f>
        <v>398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13"/>
        <v>2073</v>
      </c>
      <c r="AC40" s="278">
        <f t="shared" si="14"/>
        <v>100</v>
      </c>
      <c r="AD40" s="273">
        <f>施設資源化量内訳!AC40</f>
        <v>45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253</v>
      </c>
      <c r="AK40" s="273">
        <f t="shared" si="15"/>
        <v>298</v>
      </c>
      <c r="AL40" s="278">
        <f t="shared" si="16"/>
        <v>14.37530149541727</v>
      </c>
      <c r="AM40" s="278">
        <f>IF((AB40+J40)&lt;&gt;0,(資源化量内訳!D40-資源化量内訳!T40-資源化量内訳!V40-資源化量内訳!X40-資源化量内訳!W40)/(AB40+J40)*100,"-")</f>
        <v>12.204534491075735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0</v>
      </c>
      <c r="AQ40" s="273">
        <f t="shared" si="17"/>
        <v>0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9"/>
        <v>18078</v>
      </c>
      <c r="E41" s="273">
        <v>18078</v>
      </c>
      <c r="F41" s="273">
        <v>0</v>
      </c>
      <c r="G41" s="273">
        <v>450</v>
      </c>
      <c r="H41" s="273">
        <f>SUM(ごみ搬入量内訳!E41,+ごみ搬入量内訳!AH41)</f>
        <v>3516</v>
      </c>
      <c r="I41" s="273">
        <f>ごみ搬入量内訳!BK41</f>
        <v>170</v>
      </c>
      <c r="J41" s="273">
        <f>資源化量内訳!CA41</f>
        <v>0</v>
      </c>
      <c r="K41" s="273">
        <f t="shared" si="10"/>
        <v>3686</v>
      </c>
      <c r="L41" s="276">
        <f t="shared" si="11"/>
        <v>558.61434544674751</v>
      </c>
      <c r="M41" s="273">
        <f>IF(D41&lt;&gt;0,(ごみ搬入量内訳!CB41+ごみ処理概要!J41)/ごみ処理概要!D41/365*1000000,"-")</f>
        <v>479.35354711016345</v>
      </c>
      <c r="N41" s="273">
        <f>IF(D41&lt;&gt;0,(ごみ搬入量内訳!E41+ごみ搬入量内訳!BL41-ごみ搬入量内訳!R41-ごみ搬入量内訳!BP41)/D41/365*1000000,"-")</f>
        <v>395.69779054841507</v>
      </c>
      <c r="O41" s="273">
        <f>IF(D41&lt;&gt;0,ごみ搬入量内訳!CZ41/ごみ処理概要!D41/365*1000000,"-")</f>
        <v>79.260798336584088</v>
      </c>
      <c r="P41" s="273">
        <f>ごみ搬入量内訳!DX41</f>
        <v>0</v>
      </c>
      <c r="Q41" s="273">
        <f>ごみ処理量内訳!E41</f>
        <v>2908</v>
      </c>
      <c r="R41" s="273">
        <f>ごみ処理量内訳!N41</f>
        <v>0</v>
      </c>
      <c r="S41" s="273">
        <f t="shared" si="12"/>
        <v>511</v>
      </c>
      <c r="T41" s="273">
        <f>ごみ処理量内訳!G41</f>
        <v>226</v>
      </c>
      <c r="U41" s="273">
        <f>ごみ処理量内訳!L41</f>
        <v>285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267</v>
      </c>
      <c r="AB41" s="273">
        <f t="shared" si="13"/>
        <v>3686</v>
      </c>
      <c r="AC41" s="278">
        <f t="shared" si="14"/>
        <v>100</v>
      </c>
      <c r="AD41" s="273">
        <f>施設資源化量内訳!AC41</f>
        <v>174</v>
      </c>
      <c r="AE41" s="273">
        <f>施設資源化量内訳!BB41</f>
        <v>59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285</v>
      </c>
      <c r="AK41" s="273">
        <f t="shared" si="15"/>
        <v>518</v>
      </c>
      <c r="AL41" s="278">
        <f t="shared" si="16"/>
        <v>21.296798697775365</v>
      </c>
      <c r="AM41" s="278">
        <f>IF((AB41+J41)&lt;&gt;0,(資源化量内訳!D41-資源化量内訳!T41-資源化量内訳!V41-資源化量内訳!X41-資源化量内訳!W41)/(AB41+J41)*100,"-")</f>
        <v>21.296798697775365</v>
      </c>
      <c r="AN41" s="273">
        <f>ごみ処理量内訳!AA41</f>
        <v>0</v>
      </c>
      <c r="AO41" s="273">
        <f>ごみ処理量内訳!AB41</f>
        <v>115</v>
      </c>
      <c r="AP41" s="273">
        <f>ごみ処理量内訳!AC41</f>
        <v>3</v>
      </c>
      <c r="AQ41" s="273">
        <f t="shared" si="17"/>
        <v>118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9"/>
        <v>24265</v>
      </c>
      <c r="E42" s="273">
        <v>24265</v>
      </c>
      <c r="F42" s="273">
        <v>0</v>
      </c>
      <c r="G42" s="273">
        <v>822</v>
      </c>
      <c r="H42" s="273">
        <f>SUM(ごみ搬入量内訳!E42,+ごみ搬入量内訳!AH42)</f>
        <v>4229</v>
      </c>
      <c r="I42" s="273">
        <f>ごみ搬入量内訳!BK42</f>
        <v>316</v>
      </c>
      <c r="J42" s="273">
        <f>資源化量内訳!CA42</f>
        <v>0</v>
      </c>
      <c r="K42" s="273">
        <f t="shared" si="10"/>
        <v>4545</v>
      </c>
      <c r="L42" s="276">
        <f t="shared" si="11"/>
        <v>513.16937129695236</v>
      </c>
      <c r="M42" s="273">
        <f>IF(D42&lt;&gt;0,(ごみ搬入量内訳!CB42+ごみ処理概要!J42)/ごみ処理概要!D42/365*1000000,"-")</f>
        <v>403.19644112242395</v>
      </c>
      <c r="N42" s="273">
        <f>IF(D42&lt;&gt;0,(ごみ搬入量内訳!E42+ごみ搬入量内訳!BL42-ごみ搬入量内訳!R42-ごみ搬入量内訳!BP42)/D42/365*1000000,"-")</f>
        <v>370.7916865432764</v>
      </c>
      <c r="O42" s="273">
        <f>IF(D42&lt;&gt;0,ごみ搬入量内訳!CZ42/ごみ処理概要!D42/365*1000000,"-")</f>
        <v>109.97293017452841</v>
      </c>
      <c r="P42" s="273">
        <f>ごみ搬入量内訳!DX42</f>
        <v>0</v>
      </c>
      <c r="Q42" s="273">
        <f>ごみ処理量内訳!E42</f>
        <v>3915</v>
      </c>
      <c r="R42" s="273">
        <f>ごみ処理量内訳!N42</f>
        <v>0</v>
      </c>
      <c r="S42" s="273">
        <f t="shared" si="12"/>
        <v>630</v>
      </c>
      <c r="T42" s="273">
        <f>ごみ処理量内訳!G42</f>
        <v>343</v>
      </c>
      <c r="U42" s="273">
        <f>ごみ処理量内訳!L42</f>
        <v>287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13"/>
        <v>4545</v>
      </c>
      <c r="AC42" s="278">
        <f t="shared" si="14"/>
        <v>100</v>
      </c>
      <c r="AD42" s="273">
        <f>施設資源化量内訳!AC42</f>
        <v>234</v>
      </c>
      <c r="AE42" s="273">
        <f>施設資源化量内訳!BB42</f>
        <v>47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287</v>
      </c>
      <c r="AK42" s="273">
        <f t="shared" si="15"/>
        <v>568</v>
      </c>
      <c r="AL42" s="278">
        <f t="shared" si="16"/>
        <v>12.497249724972498</v>
      </c>
      <c r="AM42" s="278">
        <f>IF((AB42+J42)&lt;&gt;0,(資源化量内訳!D42-資源化量内訳!T42-資源化量内訳!V42-資源化量内訳!X42-資源化量内訳!W42)/(AB42+J42)*100,"-")</f>
        <v>12.497249724972498</v>
      </c>
      <c r="AN42" s="273">
        <f>ごみ処理量内訳!AA42</f>
        <v>0</v>
      </c>
      <c r="AO42" s="273">
        <f>ごみ処理量内訳!AB42</f>
        <v>154</v>
      </c>
      <c r="AP42" s="273">
        <f>ごみ処理量内訳!AC42</f>
        <v>5</v>
      </c>
      <c r="AQ42" s="273">
        <f t="shared" si="17"/>
        <v>159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9"/>
        <v>8870</v>
      </c>
      <c r="E43" s="273">
        <v>8870</v>
      </c>
      <c r="F43" s="273">
        <v>0</v>
      </c>
      <c r="G43" s="273">
        <v>290</v>
      </c>
      <c r="H43" s="273">
        <f>SUM(ごみ搬入量内訳!E43,+ごみ搬入量内訳!AH43)</f>
        <v>1618</v>
      </c>
      <c r="I43" s="273">
        <f>ごみ搬入量内訳!BK43</f>
        <v>44</v>
      </c>
      <c r="J43" s="273">
        <f>資源化量内訳!CA43</f>
        <v>0</v>
      </c>
      <c r="K43" s="273">
        <f t="shared" si="10"/>
        <v>1662</v>
      </c>
      <c r="L43" s="276">
        <f t="shared" si="11"/>
        <v>513.35114515605937</v>
      </c>
      <c r="M43" s="273">
        <f>IF(D43&lt;&gt;0,(ごみ搬入量内訳!CB43+ごみ処理概要!J43)/ごみ処理概要!D43/365*1000000,"-")</f>
        <v>395.97844048740563</v>
      </c>
      <c r="N43" s="273">
        <f>IF(D43&lt;&gt;0,(ごみ搬入量内訳!E43+ごみ搬入量内訳!BL43-ごみ搬入量内訳!R43-ごみ搬入量内訳!BP43)/D43/365*1000000,"-")</f>
        <v>294.97613936464307</v>
      </c>
      <c r="O43" s="273">
        <f>IF(D43&lt;&gt;0,ごみ搬入量内訳!CZ43/ごみ処理概要!D43/365*1000000,"-")</f>
        <v>117.37270466865377</v>
      </c>
      <c r="P43" s="273">
        <f>ごみ搬入量内訳!DX43</f>
        <v>0</v>
      </c>
      <c r="Q43" s="273">
        <f>ごみ処理量内訳!E43</f>
        <v>1261</v>
      </c>
      <c r="R43" s="273">
        <f>ごみ処理量内訳!N43</f>
        <v>5</v>
      </c>
      <c r="S43" s="273">
        <f t="shared" si="12"/>
        <v>394</v>
      </c>
      <c r="T43" s="273">
        <f>ごみ処理量内訳!G43</f>
        <v>59</v>
      </c>
      <c r="U43" s="273">
        <f>ごみ処理量内訳!L43</f>
        <v>335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2</v>
      </c>
      <c r="AB43" s="273">
        <f t="shared" si="13"/>
        <v>1662</v>
      </c>
      <c r="AC43" s="278">
        <f t="shared" si="14"/>
        <v>99.699157641395914</v>
      </c>
      <c r="AD43" s="273">
        <f>施設資源化量内訳!AC43</f>
        <v>75</v>
      </c>
      <c r="AE43" s="273">
        <f>施設資源化量内訳!BB43</f>
        <v>23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323</v>
      </c>
      <c r="AK43" s="273">
        <f t="shared" si="15"/>
        <v>421</v>
      </c>
      <c r="AL43" s="278">
        <f t="shared" si="16"/>
        <v>25.451263537906136</v>
      </c>
      <c r="AM43" s="278">
        <f>IF((AB43+J43)&lt;&gt;0,(資源化量内訳!D43-資源化量内訳!T43-資源化量内訳!V43-資源化量内訳!X43-資源化量内訳!W43)/(AB43+J43)*100,"-")</f>
        <v>25.451263537906136</v>
      </c>
      <c r="AN43" s="273">
        <f>ごみ処理量内訳!AA43</f>
        <v>5</v>
      </c>
      <c r="AO43" s="273">
        <f>ごみ処理量内訳!AB43</f>
        <v>50</v>
      </c>
      <c r="AP43" s="273">
        <f>ごみ処理量内訳!AC43</f>
        <v>1</v>
      </c>
      <c r="AQ43" s="273">
        <f t="shared" si="17"/>
        <v>56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9"/>
        <v>16078</v>
      </c>
      <c r="E44" s="273">
        <v>16078</v>
      </c>
      <c r="F44" s="273">
        <v>0</v>
      </c>
      <c r="G44" s="273">
        <v>405</v>
      </c>
      <c r="H44" s="273">
        <f>SUM(ごみ搬入量内訳!E44,+ごみ搬入量内訳!AH44)</f>
        <v>2742</v>
      </c>
      <c r="I44" s="273">
        <f>ごみ搬入量内訳!BK44</f>
        <v>203</v>
      </c>
      <c r="J44" s="273">
        <f>資源化量内訳!CA44</f>
        <v>0</v>
      </c>
      <c r="K44" s="273">
        <f t="shared" si="10"/>
        <v>2945</v>
      </c>
      <c r="L44" s="276">
        <f t="shared" si="11"/>
        <v>501.83437931862983</v>
      </c>
      <c r="M44" s="273">
        <f>IF(D44&lt;&gt;0,(ごみ搬入量内訳!CB44+ごみ処理概要!J44)/ごみ処理概要!D44/365*1000000,"-")</f>
        <v>387.6649279965647</v>
      </c>
      <c r="N44" s="273">
        <f>IF(D44&lt;&gt;0,(ごみ搬入量内訳!E44+ごみ搬入量内訳!BL44-ごみ搬入量内訳!R44-ごみ搬入量内訳!BP44)/D44/365*1000000,"-")</f>
        <v>342.3379518000433</v>
      </c>
      <c r="O44" s="273">
        <f>IF(D44&lt;&gt;0,ごみ搬入量内訳!CZ44/ごみ処理概要!D44/365*1000000,"-")</f>
        <v>114.16945132206521</v>
      </c>
      <c r="P44" s="273">
        <f>ごみ搬入量内訳!DX44</f>
        <v>0</v>
      </c>
      <c r="Q44" s="273">
        <f>ごみ処理量内訳!E44</f>
        <v>2552</v>
      </c>
      <c r="R44" s="273">
        <f>ごみ処理量内訳!N44</f>
        <v>0</v>
      </c>
      <c r="S44" s="273">
        <f t="shared" si="12"/>
        <v>315</v>
      </c>
      <c r="T44" s="273">
        <f>ごみ処理量内訳!G44</f>
        <v>127</v>
      </c>
      <c r="U44" s="273">
        <f>ごみ処理量内訳!L44</f>
        <v>188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78</v>
      </c>
      <c r="AB44" s="273">
        <f t="shared" si="13"/>
        <v>2945</v>
      </c>
      <c r="AC44" s="278">
        <f t="shared" si="14"/>
        <v>100</v>
      </c>
      <c r="AD44" s="273">
        <f>施設資源化量内訳!AC44</f>
        <v>153</v>
      </c>
      <c r="AE44" s="273">
        <f>施設資源化量内訳!BB44</f>
        <v>38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188</v>
      </c>
      <c r="AK44" s="273">
        <f t="shared" si="15"/>
        <v>379</v>
      </c>
      <c r="AL44" s="278">
        <f t="shared" si="16"/>
        <v>15.517826825127335</v>
      </c>
      <c r="AM44" s="278">
        <f>IF((AB44+J44)&lt;&gt;0,(資源化量内訳!D44-資源化量内訳!T44-資源化量内訳!V44-資源化量内訳!X44-資源化量内訳!W44)/(AB44+J44)*100,"-")</f>
        <v>15.517826825127335</v>
      </c>
      <c r="AN44" s="273">
        <f>ごみ処理量内訳!AA44</f>
        <v>0</v>
      </c>
      <c r="AO44" s="273">
        <f>ごみ処理量内訳!AB44</f>
        <v>100</v>
      </c>
      <c r="AP44" s="273">
        <f>ごみ処理量内訳!AC44</f>
        <v>2</v>
      </c>
      <c r="AQ44" s="273">
        <f t="shared" si="17"/>
        <v>102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9"/>
        <v>4624</v>
      </c>
      <c r="E45" s="273">
        <v>4624</v>
      </c>
      <c r="F45" s="273">
        <v>0</v>
      </c>
      <c r="G45" s="273">
        <v>71</v>
      </c>
      <c r="H45" s="273">
        <f>SUM(ごみ搬入量内訳!E45,+ごみ搬入量内訳!AH45)</f>
        <v>717</v>
      </c>
      <c r="I45" s="273">
        <f>ごみ搬入量内訳!BK45</f>
        <v>24</v>
      </c>
      <c r="J45" s="273">
        <f>資源化量内訳!CA45</f>
        <v>2</v>
      </c>
      <c r="K45" s="273">
        <f t="shared" si="10"/>
        <v>743</v>
      </c>
      <c r="L45" s="276">
        <f t="shared" si="11"/>
        <v>440.22846850263073</v>
      </c>
      <c r="M45" s="273">
        <f>IF(D45&lt;&gt;0,(ごみ搬入量内訳!CB45+ごみ処理概要!J45)/ごみ処理概要!D45/365*1000000,"-")</f>
        <v>354.90828079821779</v>
      </c>
      <c r="N45" s="273">
        <f>IF(D45&lt;&gt;0,(ごみ搬入量内訳!E45+ごみ搬入量内訳!BL45-ごみ搬入量内訳!R45-ごみ搬入量内訳!BP45)/D45/365*1000000,"-")</f>
        <v>260.7005735412618</v>
      </c>
      <c r="O45" s="273">
        <f>IF(D45&lt;&gt;0,ごみ搬入量内訳!CZ45/ごみ処理概要!D45/365*1000000,"-")</f>
        <v>85.320187704412945</v>
      </c>
      <c r="P45" s="273">
        <f>ごみ搬入量内訳!DX45</f>
        <v>0</v>
      </c>
      <c r="Q45" s="273">
        <f>ごみ処理量内訳!E45</f>
        <v>545</v>
      </c>
      <c r="R45" s="273">
        <f>ごみ処理量内訳!N45</f>
        <v>1</v>
      </c>
      <c r="S45" s="273">
        <f t="shared" si="12"/>
        <v>189</v>
      </c>
      <c r="T45" s="273">
        <f>ごみ処理量内訳!G45</f>
        <v>27</v>
      </c>
      <c r="U45" s="273">
        <f>ごみ処理量内訳!L45</f>
        <v>162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6</v>
      </c>
      <c r="AB45" s="273">
        <f t="shared" si="13"/>
        <v>741</v>
      </c>
      <c r="AC45" s="278">
        <f t="shared" si="14"/>
        <v>99.865047233468289</v>
      </c>
      <c r="AD45" s="273">
        <f>施設資源化量内訳!AC45</f>
        <v>32</v>
      </c>
      <c r="AE45" s="273">
        <f>施設資源化量内訳!BB45</f>
        <v>16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162</v>
      </c>
      <c r="AK45" s="273">
        <f t="shared" si="15"/>
        <v>210</v>
      </c>
      <c r="AL45" s="278">
        <f t="shared" si="16"/>
        <v>29.340511440107669</v>
      </c>
      <c r="AM45" s="278">
        <f>IF((AB45+J45)&lt;&gt;0,(資源化量内訳!D45-資源化量内訳!T45-資源化量内訳!V45-資源化量内訳!X45-資源化量内訳!W45)/(AB45+J45)*100,"-")</f>
        <v>29.340511440107669</v>
      </c>
      <c r="AN45" s="273">
        <f>ごみ処理量内訳!AA45</f>
        <v>1</v>
      </c>
      <c r="AO45" s="273">
        <f>ごみ処理量内訳!AB45</f>
        <v>21</v>
      </c>
      <c r="AP45" s="273">
        <f>ごみ処理量内訳!AC45</f>
        <v>0</v>
      </c>
      <c r="AQ45" s="273">
        <f t="shared" si="17"/>
        <v>22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9"/>
        <v>8735</v>
      </c>
      <c r="E46" s="273">
        <v>8735</v>
      </c>
      <c r="F46" s="273">
        <v>0</v>
      </c>
      <c r="G46" s="273">
        <v>365</v>
      </c>
      <c r="H46" s="273">
        <f>SUM(ごみ搬入量内訳!E46,+ごみ搬入量内訳!AH46)</f>
        <v>2013</v>
      </c>
      <c r="I46" s="273">
        <f>ごみ搬入量内訳!BK46</f>
        <v>65</v>
      </c>
      <c r="J46" s="273">
        <f>資源化量内訳!CA46</f>
        <v>0</v>
      </c>
      <c r="K46" s="273">
        <f t="shared" si="10"/>
        <v>2078</v>
      </c>
      <c r="L46" s="276">
        <f t="shared" si="11"/>
        <v>651.76310073629156</v>
      </c>
      <c r="M46" s="273">
        <f>IF(D46&lt;&gt;0,(ごみ搬入量内訳!CB46+ごみ処理概要!J46)/ごみ処理概要!D46/365*1000000,"-")</f>
        <v>506.85715629925272</v>
      </c>
      <c r="N46" s="273">
        <f>IF(D46&lt;&gt;0,(ごみ搬入量内訳!E46+ごみ搬入量内訳!BL46-ごみ搬入量内訳!R46-ごみ搬入量内訳!BP46)/D46/365*1000000,"-")</f>
        <v>357.24647340646584</v>
      </c>
      <c r="O46" s="273">
        <f>IF(D46&lt;&gt;0,ごみ搬入量内訳!CZ46/ごみ処理概要!D46/365*1000000,"-")</f>
        <v>144.90594443703881</v>
      </c>
      <c r="P46" s="273">
        <f>ごみ搬入量内訳!DX46</f>
        <v>0</v>
      </c>
      <c r="Q46" s="273">
        <f>ごみ処理量内訳!E46</f>
        <v>1519</v>
      </c>
      <c r="R46" s="273">
        <f>ごみ処理量内訳!N46</f>
        <v>3</v>
      </c>
      <c r="S46" s="273">
        <f t="shared" si="12"/>
        <v>552</v>
      </c>
      <c r="T46" s="273">
        <f>ごみ処理量内訳!G46</f>
        <v>76</v>
      </c>
      <c r="U46" s="273">
        <f>ごみ処理量内訳!L46</f>
        <v>476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4</v>
      </c>
      <c r="AB46" s="273">
        <f t="shared" si="13"/>
        <v>2078</v>
      </c>
      <c r="AC46" s="278">
        <f t="shared" si="14"/>
        <v>99.855630413859473</v>
      </c>
      <c r="AD46" s="273">
        <f>施設資源化量内訳!AC46</f>
        <v>91</v>
      </c>
      <c r="AE46" s="273">
        <f>施設資源化量内訳!BB46</f>
        <v>20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476</v>
      </c>
      <c r="AK46" s="273">
        <f t="shared" si="15"/>
        <v>587</v>
      </c>
      <c r="AL46" s="278">
        <f t="shared" si="16"/>
        <v>28.440808469682388</v>
      </c>
      <c r="AM46" s="278">
        <f>IF((AB46+J46)&lt;&gt;0,(資源化量内訳!D46-資源化量内訳!T46-資源化量内訳!V46-資源化量内訳!X46-資源化量内訳!W46)/(AB46+J46)*100,"-")</f>
        <v>28.440808469682388</v>
      </c>
      <c r="AN46" s="273">
        <f>ごみ処理量内訳!AA46</f>
        <v>3</v>
      </c>
      <c r="AO46" s="273">
        <f>ごみ処理量内訳!AB46</f>
        <v>60</v>
      </c>
      <c r="AP46" s="273">
        <f>ごみ処理量内訳!AC46</f>
        <v>1</v>
      </c>
      <c r="AQ46" s="273">
        <f t="shared" si="17"/>
        <v>64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9"/>
        <v>12485</v>
      </c>
      <c r="E47" s="273">
        <v>12485</v>
      </c>
      <c r="F47" s="273">
        <v>0</v>
      </c>
      <c r="G47" s="273">
        <v>199</v>
      </c>
      <c r="H47" s="273">
        <f>SUM(ごみ搬入量内訳!E47,+ごみ搬入量内訳!AH47)</f>
        <v>2179</v>
      </c>
      <c r="I47" s="273">
        <f>ごみ搬入量内訳!BK47</f>
        <v>183</v>
      </c>
      <c r="J47" s="273">
        <f>資源化量内訳!CA47</f>
        <v>2</v>
      </c>
      <c r="K47" s="273">
        <f t="shared" si="10"/>
        <v>2364</v>
      </c>
      <c r="L47" s="276">
        <f t="shared" si="11"/>
        <v>518.75949769860813</v>
      </c>
      <c r="M47" s="273">
        <f>IF(D47&lt;&gt;0,(ごみ搬入量内訳!CB47+ごみ処理概要!J47)/ごみ処理概要!D47/365*1000000,"-")</f>
        <v>518.75949769860813</v>
      </c>
      <c r="N47" s="273">
        <f>IF(D47&lt;&gt;0,(ごみ搬入量内訳!E47+ごみ搬入量内訳!BL47-ごみ搬入量内訳!R47-ごみ搬入量内訳!BP47)/D47/365*1000000,"-")</f>
        <v>405.52772916540948</v>
      </c>
      <c r="O47" s="273">
        <f>IF(D47&lt;&gt;0,ごみ搬入量内訳!CZ47/ごみ処理概要!D47/365*1000000,"-")</f>
        <v>0</v>
      </c>
      <c r="P47" s="273">
        <f>ごみ搬入量内訳!DX47</f>
        <v>0</v>
      </c>
      <c r="Q47" s="273">
        <f>ごみ処理量内訳!E47</f>
        <v>1776</v>
      </c>
      <c r="R47" s="273">
        <f>ごみ処理量内訳!N47</f>
        <v>44</v>
      </c>
      <c r="S47" s="273">
        <f t="shared" si="12"/>
        <v>264</v>
      </c>
      <c r="T47" s="273">
        <f>ごみ処理量内訳!G47</f>
        <v>24</v>
      </c>
      <c r="U47" s="273">
        <f>ごみ処理量内訳!L47</f>
        <v>193</v>
      </c>
      <c r="V47" s="273">
        <f>ごみ処理量内訳!H47</f>
        <v>43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4</v>
      </c>
      <c r="AA47" s="273">
        <f>資源化量内訳!AC47</f>
        <v>278</v>
      </c>
      <c r="AB47" s="273">
        <f t="shared" si="13"/>
        <v>2362</v>
      </c>
      <c r="AC47" s="278">
        <f t="shared" si="14"/>
        <v>98.137171888230313</v>
      </c>
      <c r="AD47" s="273">
        <f>施設資源化量内訳!AC47</f>
        <v>0</v>
      </c>
      <c r="AE47" s="273">
        <f>施設資源化量内訳!BB47</f>
        <v>24</v>
      </c>
      <c r="AF47" s="273">
        <f>施設資源化量内訳!CA47</f>
        <v>43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193</v>
      </c>
      <c r="AK47" s="273">
        <f t="shared" si="15"/>
        <v>260</v>
      </c>
      <c r="AL47" s="278">
        <f t="shared" si="16"/>
        <v>22.842639593908629</v>
      </c>
      <c r="AM47" s="278">
        <f>IF((AB47+J47)&lt;&gt;0,(資源化量内訳!D47-資源化量内訳!T47-資源化量内訳!V47-資源化量内訳!X47-資源化量内訳!W47)/(AB47+J47)*100,"-")</f>
        <v>22.842639593908629</v>
      </c>
      <c r="AN47" s="273">
        <f>ごみ処理量内訳!AA47</f>
        <v>44</v>
      </c>
      <c r="AO47" s="273">
        <f>ごみ処理量内訳!AB47</f>
        <v>245</v>
      </c>
      <c r="AP47" s="273">
        <f>ごみ処理量内訳!AC47</f>
        <v>4</v>
      </c>
      <c r="AQ47" s="273">
        <f t="shared" si="17"/>
        <v>293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9"/>
        <v>12623</v>
      </c>
      <c r="E48" s="273">
        <v>12623</v>
      </c>
      <c r="F48" s="273">
        <v>0</v>
      </c>
      <c r="G48" s="273">
        <v>247</v>
      </c>
      <c r="H48" s="273">
        <f>SUM(ごみ搬入量内訳!E48,+ごみ搬入量内訳!AH48)</f>
        <v>1748</v>
      </c>
      <c r="I48" s="273">
        <f>ごみ搬入量内訳!BK48</f>
        <v>329</v>
      </c>
      <c r="J48" s="273">
        <f>資源化量内訳!CA48</f>
        <v>0</v>
      </c>
      <c r="K48" s="273">
        <f t="shared" si="10"/>
        <v>2077</v>
      </c>
      <c r="L48" s="276">
        <f t="shared" si="11"/>
        <v>450.79703389876488</v>
      </c>
      <c r="M48" s="273">
        <f>IF(D48&lt;&gt;0,(ごみ搬入量内訳!CB48+ごみ処理概要!J48)/ごみ処理概要!D48/365*1000000,"-")</f>
        <v>450.79703389876488</v>
      </c>
      <c r="N48" s="273">
        <f>IF(D48&lt;&gt;0,(ごみ搬入量内訳!E48+ごみ搬入量内訳!BL48-ごみ搬入量内訳!R48-ごみ搬入量内訳!BP48)/D48/365*1000000,"-")</f>
        <v>354.64725728963981</v>
      </c>
      <c r="O48" s="273">
        <f>IF(D48&lt;&gt;0,ごみ搬入量内訳!CZ48/ごみ処理概要!D48/365*1000000,"-")</f>
        <v>0</v>
      </c>
      <c r="P48" s="273">
        <f>ごみ搬入量内訳!DX48</f>
        <v>0</v>
      </c>
      <c r="Q48" s="273">
        <f>ごみ処理量内訳!E48</f>
        <v>1591</v>
      </c>
      <c r="R48" s="273">
        <f>ごみ処理量内訳!N48</f>
        <v>36</v>
      </c>
      <c r="S48" s="273">
        <f t="shared" si="12"/>
        <v>288</v>
      </c>
      <c r="T48" s="273">
        <f>ごみ処理量内訳!G48</f>
        <v>0</v>
      </c>
      <c r="U48" s="273">
        <f>ごみ処理量内訳!L48</f>
        <v>281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7</v>
      </c>
      <c r="AA48" s="273">
        <f>資源化量内訳!AC48</f>
        <v>162</v>
      </c>
      <c r="AB48" s="273">
        <f t="shared" si="13"/>
        <v>2077</v>
      </c>
      <c r="AC48" s="278">
        <f t="shared" si="14"/>
        <v>98.266730861819923</v>
      </c>
      <c r="AD48" s="273">
        <f>施設資源化量内訳!AC48</f>
        <v>0</v>
      </c>
      <c r="AE48" s="273">
        <f>施設資源化量内訳!BB48</f>
        <v>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281</v>
      </c>
      <c r="AK48" s="273">
        <f t="shared" si="15"/>
        <v>281</v>
      </c>
      <c r="AL48" s="278">
        <f t="shared" si="16"/>
        <v>21.328839672604719</v>
      </c>
      <c r="AM48" s="278">
        <f>IF((AB48+J48)&lt;&gt;0,(資源化量内訳!D48-資源化量内訳!T48-資源化量内訳!V48-資源化量内訳!X48-資源化量内訳!W48)/(AB48+J48)*100,"-")</f>
        <v>21.328839672604719</v>
      </c>
      <c r="AN48" s="273">
        <f>ごみ処理量内訳!AA48</f>
        <v>36</v>
      </c>
      <c r="AO48" s="273">
        <f>ごみ処理量内訳!AB48</f>
        <v>194</v>
      </c>
      <c r="AP48" s="273">
        <f>ごみ処理量内訳!AC48</f>
        <v>7</v>
      </c>
      <c r="AQ48" s="273">
        <f t="shared" si="17"/>
        <v>237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9"/>
        <v>3889</v>
      </c>
      <c r="E49" s="273">
        <v>3889</v>
      </c>
      <c r="F49" s="273">
        <v>0</v>
      </c>
      <c r="G49" s="273">
        <v>0</v>
      </c>
      <c r="H49" s="273">
        <f>SUM(ごみ搬入量内訳!E49,+ごみ搬入量内訳!AH49)</f>
        <v>497</v>
      </c>
      <c r="I49" s="273">
        <f>ごみ搬入量内訳!BK49</f>
        <v>233</v>
      </c>
      <c r="J49" s="273">
        <f>資源化量内訳!CA49</f>
        <v>60</v>
      </c>
      <c r="K49" s="273">
        <f t="shared" si="10"/>
        <v>790</v>
      </c>
      <c r="L49" s="276">
        <f t="shared" si="11"/>
        <v>556.53987185493327</v>
      </c>
      <c r="M49" s="273">
        <f>IF(D49&lt;&gt;0,(ごみ搬入量内訳!CB49+ごみ処理概要!J49)/ごみ処理概要!D49/365*1000000,"-")</f>
        <v>556.53987185493327</v>
      </c>
      <c r="N49" s="273">
        <f>IF(D49&lt;&gt;0,(ごみ搬入量内訳!E49+ごみ搬入量内訳!BL49-ごみ搬入量内訳!R49-ごみ搬入量内訳!BP49)/D49/365*1000000,"-")</f>
        <v>461.43495704428011</v>
      </c>
      <c r="O49" s="273">
        <f>IF(D49&lt;&gt;0,ごみ搬入量内訳!CZ49/ごみ処理概要!D49/365*1000000,"-")</f>
        <v>0</v>
      </c>
      <c r="P49" s="273">
        <f>ごみ搬入量内訳!DX49</f>
        <v>0</v>
      </c>
      <c r="Q49" s="273">
        <f>ごみ処理量内訳!E49</f>
        <v>460</v>
      </c>
      <c r="R49" s="273">
        <f>ごみ処理量内訳!N49</f>
        <v>195</v>
      </c>
      <c r="S49" s="273">
        <f t="shared" si="12"/>
        <v>0</v>
      </c>
      <c r="T49" s="273">
        <f>ごみ処理量内訳!G49</f>
        <v>0</v>
      </c>
      <c r="U49" s="273">
        <f>ごみ処理量内訳!L49</f>
        <v>0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75</v>
      </c>
      <c r="AB49" s="273">
        <f t="shared" si="13"/>
        <v>730</v>
      </c>
      <c r="AC49" s="278">
        <f t="shared" si="14"/>
        <v>73.287671232876718</v>
      </c>
      <c r="AD49" s="273">
        <f>施設資源化量内訳!AC49</f>
        <v>0</v>
      </c>
      <c r="AE49" s="273">
        <f>施設資源化量内訳!BB49</f>
        <v>0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0</v>
      </c>
      <c r="AK49" s="273">
        <f t="shared" si="15"/>
        <v>0</v>
      </c>
      <c r="AL49" s="278">
        <f t="shared" si="16"/>
        <v>17.088607594936708</v>
      </c>
      <c r="AM49" s="278">
        <f>IF((AB49+J49)&lt;&gt;0,(資源化量内訳!D49-資源化量内訳!T49-資源化量内訳!V49-資源化量内訳!X49-資源化量内訳!W49)/(AB49+J49)*100,"-")</f>
        <v>17.088607594936708</v>
      </c>
      <c r="AN49" s="273">
        <f>ごみ処理量内訳!AA49</f>
        <v>195</v>
      </c>
      <c r="AO49" s="273">
        <f>ごみ処理量内訳!AB49</f>
        <v>19</v>
      </c>
      <c r="AP49" s="273">
        <f>ごみ処理量内訳!AC49</f>
        <v>0</v>
      </c>
      <c r="AQ49" s="273">
        <f t="shared" si="17"/>
        <v>214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9"/>
        <v>6026</v>
      </c>
      <c r="E50" s="273">
        <v>6026</v>
      </c>
      <c r="F50" s="273">
        <v>0</v>
      </c>
      <c r="G50" s="273">
        <v>181</v>
      </c>
      <c r="H50" s="273">
        <f>SUM(ごみ搬入量内訳!E50,+ごみ搬入量内訳!AH50)</f>
        <v>840</v>
      </c>
      <c r="I50" s="273">
        <f>ごみ搬入量内訳!BK50</f>
        <v>863</v>
      </c>
      <c r="J50" s="273">
        <f>資源化量内訳!CA50</f>
        <v>71</v>
      </c>
      <c r="K50" s="273">
        <f t="shared" si="10"/>
        <v>1774</v>
      </c>
      <c r="L50" s="276">
        <f t="shared" si="11"/>
        <v>806.55060945946559</v>
      </c>
      <c r="M50" s="273">
        <f>IF(D50&lt;&gt;0,(ごみ搬入量内訳!CB50+ごみ処理概要!J50)/ごみ処理概要!D50/365*1000000,"-")</f>
        <v>414.1869251508304</v>
      </c>
      <c r="N50" s="273">
        <f>IF(D50&lt;&gt;0,(ごみ搬入量内訳!E50+ごみ搬入量内訳!BL50-ごみ搬入量内訳!R50-ごみ搬入量内訳!BP50)/D50/365*1000000,"-")</f>
        <v>278.24632073798927</v>
      </c>
      <c r="O50" s="273">
        <f>IF(D50&lt;&gt;0,ごみ搬入量内訳!CZ50/ごみ処理概要!D50/365*1000000,"-")</f>
        <v>392.36368430863519</v>
      </c>
      <c r="P50" s="273">
        <f>ごみ搬入量内訳!DX50</f>
        <v>0</v>
      </c>
      <c r="Q50" s="273">
        <f>ごみ処理量内訳!E50</f>
        <v>1458</v>
      </c>
      <c r="R50" s="273">
        <f>ごみ処理量内訳!N50</f>
        <v>10</v>
      </c>
      <c r="S50" s="273">
        <f t="shared" si="12"/>
        <v>7</v>
      </c>
      <c r="T50" s="273">
        <f>ごみ処理量内訳!G50</f>
        <v>7</v>
      </c>
      <c r="U50" s="273">
        <f>ごみ処理量内訳!L50</f>
        <v>0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228</v>
      </c>
      <c r="AB50" s="273">
        <f t="shared" si="13"/>
        <v>1703</v>
      </c>
      <c r="AC50" s="278">
        <f t="shared" si="14"/>
        <v>99.41280093951849</v>
      </c>
      <c r="AD50" s="273">
        <f>施設資源化量内訳!AC50</f>
        <v>0</v>
      </c>
      <c r="AE50" s="273">
        <f>施設資源化量内訳!BB50</f>
        <v>0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0</v>
      </c>
      <c r="AK50" s="273">
        <f t="shared" si="15"/>
        <v>0</v>
      </c>
      <c r="AL50" s="278">
        <f t="shared" si="16"/>
        <v>16.854565952649381</v>
      </c>
      <c r="AM50" s="278">
        <f>IF((AB50+J50)&lt;&gt;0,(資源化量内訳!D50-資源化量内訳!T50-資源化量内訳!V50-資源化量内訳!X50-資源化量内訳!W50)/(AB50+J50)*100,"-")</f>
        <v>16.854565952649381</v>
      </c>
      <c r="AN50" s="273">
        <f>ごみ処理量内訳!AA50</f>
        <v>10</v>
      </c>
      <c r="AO50" s="273">
        <f>ごみ処理量内訳!AB50</f>
        <v>91</v>
      </c>
      <c r="AP50" s="273">
        <f>ごみ処理量内訳!AC50</f>
        <v>7</v>
      </c>
      <c r="AQ50" s="273">
        <f t="shared" si="17"/>
        <v>108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9"/>
        <v>380</v>
      </c>
      <c r="E51" s="273">
        <v>380</v>
      </c>
      <c r="F51" s="273">
        <v>0</v>
      </c>
      <c r="G51" s="273">
        <v>3</v>
      </c>
      <c r="H51" s="273">
        <f>SUM(ごみ搬入量内訳!E51,+ごみ搬入量内訳!AH51)</f>
        <v>61</v>
      </c>
      <c r="I51" s="273">
        <f>ごみ搬入量内訳!BK51</f>
        <v>2</v>
      </c>
      <c r="J51" s="273">
        <f>資源化量内訳!CA51</f>
        <v>0</v>
      </c>
      <c r="K51" s="273">
        <f t="shared" si="10"/>
        <v>63</v>
      </c>
      <c r="L51" s="276">
        <f t="shared" si="11"/>
        <v>454.21773612112469</v>
      </c>
      <c r="M51" s="273">
        <f>IF(D51&lt;&gt;0,(ごみ搬入量内訳!CB51+ごみ処理概要!J51)/ごみ処理概要!D51/365*1000000,"-")</f>
        <v>454.21773612112469</v>
      </c>
      <c r="N51" s="273">
        <f>IF(D51&lt;&gt;0,(ごみ搬入量内訳!E51+ごみ搬入量内訳!BL51-ごみ搬入量内訳!R51-ごみ搬入量内訳!BP51)/D51/365*1000000,"-")</f>
        <v>338.8608507570296</v>
      </c>
      <c r="O51" s="273">
        <f>IF(D51&lt;&gt;0,ごみ搬入量内訳!CZ51/ごみ処理概要!D51/365*1000000,"-")</f>
        <v>0</v>
      </c>
      <c r="P51" s="273">
        <f>ごみ搬入量内訳!DX51</f>
        <v>0</v>
      </c>
      <c r="Q51" s="273">
        <f>ごみ処理量内訳!E51</f>
        <v>47</v>
      </c>
      <c r="R51" s="273">
        <f>ごみ処理量内訳!N51</f>
        <v>0</v>
      </c>
      <c r="S51" s="273">
        <f t="shared" si="12"/>
        <v>0</v>
      </c>
      <c r="T51" s="273">
        <f>ごみ処理量内訳!G51</f>
        <v>0</v>
      </c>
      <c r="U51" s="273">
        <f>ごみ処理量内訳!L51</f>
        <v>0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16</v>
      </c>
      <c r="AB51" s="273">
        <f t="shared" si="13"/>
        <v>63</v>
      </c>
      <c r="AC51" s="278">
        <f t="shared" si="14"/>
        <v>100</v>
      </c>
      <c r="AD51" s="273">
        <f>施設資源化量内訳!AC51</f>
        <v>0</v>
      </c>
      <c r="AE51" s="273">
        <f>施設資源化量内訳!BB51</f>
        <v>0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0</v>
      </c>
      <c r="AK51" s="273">
        <f t="shared" si="15"/>
        <v>0</v>
      </c>
      <c r="AL51" s="278">
        <f t="shared" si="16"/>
        <v>25.396825396825395</v>
      </c>
      <c r="AM51" s="278">
        <f>IF((AB51+J51)&lt;&gt;0,(資源化量内訳!D51-資源化量内訳!T51-資源化量内訳!V51-資源化量内訳!X51-資源化量内訳!W51)/(AB51+J51)*100,"-")</f>
        <v>25.396825396825395</v>
      </c>
      <c r="AN51" s="273">
        <f>ごみ処理量内訳!AA51</f>
        <v>0</v>
      </c>
      <c r="AO51" s="273">
        <f>ごみ処理量内訳!AB51</f>
        <v>7</v>
      </c>
      <c r="AP51" s="273">
        <f>ごみ処理量内訳!AC51</f>
        <v>0</v>
      </c>
      <c r="AQ51" s="273">
        <f t="shared" si="17"/>
        <v>7</v>
      </c>
      <c r="AR51" s="315" t="s">
        <v>754</v>
      </c>
    </row>
    <row r="52" spans="1: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9"/>
        <v>798</v>
      </c>
      <c r="E52" s="273">
        <v>798</v>
      </c>
      <c r="F52" s="273">
        <v>0</v>
      </c>
      <c r="G52" s="273">
        <v>25</v>
      </c>
      <c r="H52" s="273">
        <f>SUM(ごみ搬入量内訳!E52,+ごみ搬入量内訳!AH52)</f>
        <v>165</v>
      </c>
      <c r="I52" s="273">
        <f>ごみ搬入量内訳!BK52</f>
        <v>47</v>
      </c>
      <c r="J52" s="273">
        <f>資源化量内訳!CA52</f>
        <v>0</v>
      </c>
      <c r="K52" s="273">
        <f t="shared" si="10"/>
        <v>212</v>
      </c>
      <c r="L52" s="276">
        <f t="shared" si="11"/>
        <v>727.84701479726709</v>
      </c>
      <c r="M52" s="273">
        <f>IF(D52&lt;&gt;0,(ごみ搬入量内訳!CB52+ごみ処理概要!J52)/ごみ処理概要!D52/365*1000000,"-")</f>
        <v>700.38108971057773</v>
      </c>
      <c r="N52" s="273">
        <f>IF(D52&lt;&gt;0,(ごみ搬入量内訳!E52+ごみ搬入量内訳!BL52-ごみ搬入量内訳!R52-ごみ搬入量内訳!BP52)/D52/365*1000000,"-")</f>
        <v>628.28303635801831</v>
      </c>
      <c r="O52" s="273">
        <f>IF(D52&lt;&gt;0,ごみ搬入量内訳!CZ52/ごみ処理概要!D52/365*1000000,"-")</f>
        <v>27.465925086689325</v>
      </c>
      <c r="P52" s="273">
        <f>ごみ搬入量内訳!DX52</f>
        <v>0</v>
      </c>
      <c r="Q52" s="273">
        <f>ごみ処理量内訳!E52</f>
        <v>176</v>
      </c>
      <c r="R52" s="273">
        <f>ごみ処理量内訳!N52</f>
        <v>0</v>
      </c>
      <c r="S52" s="273">
        <f t="shared" si="12"/>
        <v>29</v>
      </c>
      <c r="T52" s="273">
        <f>ごみ処理量内訳!G52</f>
        <v>9</v>
      </c>
      <c r="U52" s="273">
        <f>ごみ処理量内訳!L52</f>
        <v>15</v>
      </c>
      <c r="V52" s="273">
        <f>ごみ処理量内訳!H52</f>
        <v>0</v>
      </c>
      <c r="W52" s="273">
        <f>ごみ処理量内訳!I52</f>
        <v>0</v>
      </c>
      <c r="X52" s="273">
        <f>ごみ処理量内訳!J52</f>
        <v>0</v>
      </c>
      <c r="Y52" s="273">
        <f>ごみ処理量内訳!K52</f>
        <v>0</v>
      </c>
      <c r="Z52" s="273">
        <f>ごみ処理量内訳!M52</f>
        <v>5</v>
      </c>
      <c r="AA52" s="273">
        <f>資源化量内訳!AC52</f>
        <v>7</v>
      </c>
      <c r="AB52" s="273">
        <f t="shared" si="13"/>
        <v>212</v>
      </c>
      <c r="AC52" s="278">
        <f t="shared" si="14"/>
        <v>100</v>
      </c>
      <c r="AD52" s="273">
        <f>施設資源化量内訳!AC52</f>
        <v>0</v>
      </c>
      <c r="AE52" s="273">
        <f>施設資源化量内訳!BB52</f>
        <v>0</v>
      </c>
      <c r="AF52" s="273">
        <f>施設資源化量内訳!CA52</f>
        <v>0</v>
      </c>
      <c r="AG52" s="273">
        <f>施設資源化量内訳!CZ52</f>
        <v>0</v>
      </c>
      <c r="AH52" s="273">
        <f>施設資源化量内訳!DY52</f>
        <v>0</v>
      </c>
      <c r="AI52" s="273">
        <f>施設資源化量内訳!EX52</f>
        <v>0</v>
      </c>
      <c r="AJ52" s="273">
        <f>施設資源化量内訳!FW52</f>
        <v>15</v>
      </c>
      <c r="AK52" s="273">
        <f t="shared" si="15"/>
        <v>15</v>
      </c>
      <c r="AL52" s="278">
        <f t="shared" si="16"/>
        <v>10.377358490566039</v>
      </c>
      <c r="AM52" s="278">
        <f>IF((AB52+J52)&lt;&gt;0,(資源化量内訳!D52-資源化量内訳!T52-資源化量内訳!V52-資源化量内訳!X52-資源化量内訳!W52)/(AB52+J52)*100,"-")</f>
        <v>10.377358490566039</v>
      </c>
      <c r="AN52" s="273">
        <f>ごみ処理量内訳!AA52</f>
        <v>0</v>
      </c>
      <c r="AO52" s="273">
        <f>ごみ処理量内訳!AB52</f>
        <v>33</v>
      </c>
      <c r="AP52" s="273">
        <f>ごみ処理量内訳!AC52</f>
        <v>5</v>
      </c>
      <c r="AQ52" s="273">
        <f t="shared" si="17"/>
        <v>38</v>
      </c>
      <c r="AR52" s="315" t="s">
        <v>754</v>
      </c>
    </row>
    <row r="53" spans="1: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9"/>
        <v>3429</v>
      </c>
      <c r="E53" s="273">
        <v>3429</v>
      </c>
      <c r="F53" s="273">
        <v>0</v>
      </c>
      <c r="G53" s="273">
        <v>33</v>
      </c>
      <c r="H53" s="273">
        <f>SUM(ごみ搬入量内訳!E53,+ごみ搬入量内訳!AH53)</f>
        <v>508</v>
      </c>
      <c r="I53" s="273">
        <f>ごみ搬入量内訳!BK53</f>
        <v>70</v>
      </c>
      <c r="J53" s="273">
        <f>資源化量内訳!CA53</f>
        <v>0</v>
      </c>
      <c r="K53" s="273">
        <f t="shared" si="10"/>
        <v>578</v>
      </c>
      <c r="L53" s="276">
        <f t="shared" si="11"/>
        <v>461.8144193163069</v>
      </c>
      <c r="M53" s="273">
        <f>IF(D53&lt;&gt;0,(ごみ搬入量内訳!CB53+ごみ処理概要!J53)/ごみ処理概要!D53/365*1000000,"-")</f>
        <v>461.8144193163069</v>
      </c>
      <c r="N53" s="273">
        <f>IF(D53&lt;&gt;0,(ごみ搬入量内訳!E53+ごみ搬入量内訳!BL53-ごみ搬入量内訳!R53-ごみ搬入量内訳!BP53)/D53/365*1000000,"-")</f>
        <v>354.75017677584822</v>
      </c>
      <c r="O53" s="273">
        <f>IF(D53&lt;&gt;0,ごみ搬入量内訳!CZ53/ごみ処理概要!D53/365*1000000,"-")</f>
        <v>0</v>
      </c>
      <c r="P53" s="273">
        <f>ごみ搬入量内訳!DX53</f>
        <v>0</v>
      </c>
      <c r="Q53" s="273">
        <f>ごみ処理量内訳!E53</f>
        <v>388</v>
      </c>
      <c r="R53" s="273">
        <f>ごみ処理量内訳!N53</f>
        <v>54</v>
      </c>
      <c r="S53" s="273">
        <f t="shared" si="12"/>
        <v>4</v>
      </c>
      <c r="T53" s="273">
        <f>ごみ処理量内訳!G53</f>
        <v>0</v>
      </c>
      <c r="U53" s="273">
        <f>ごみ処理量内訳!L53</f>
        <v>0</v>
      </c>
      <c r="V53" s="273">
        <f>ごみ処理量内訳!H53</f>
        <v>0</v>
      </c>
      <c r="W53" s="273">
        <f>ごみ処理量内訳!I53</f>
        <v>0</v>
      </c>
      <c r="X53" s="273">
        <f>ごみ処理量内訳!J53</f>
        <v>0</v>
      </c>
      <c r="Y53" s="273">
        <f>ごみ処理量内訳!K53</f>
        <v>2</v>
      </c>
      <c r="Z53" s="273">
        <f>ごみ処理量内訳!M53</f>
        <v>2</v>
      </c>
      <c r="AA53" s="273">
        <f>資源化量内訳!AC53</f>
        <v>132</v>
      </c>
      <c r="AB53" s="273">
        <f t="shared" si="13"/>
        <v>578</v>
      </c>
      <c r="AC53" s="278">
        <f t="shared" si="14"/>
        <v>90.65743944636678</v>
      </c>
      <c r="AD53" s="273">
        <f>施設資源化量内訳!AC53</f>
        <v>0</v>
      </c>
      <c r="AE53" s="273">
        <f>施設資源化量内訳!BB53</f>
        <v>0</v>
      </c>
      <c r="AF53" s="273">
        <f>施設資源化量内訳!CA53</f>
        <v>0</v>
      </c>
      <c r="AG53" s="273">
        <f>施設資源化量内訳!CZ53</f>
        <v>0</v>
      </c>
      <c r="AH53" s="273">
        <f>施設資源化量内訳!DY53</f>
        <v>0</v>
      </c>
      <c r="AI53" s="273">
        <f>施設資源化量内訳!EX53</f>
        <v>2</v>
      </c>
      <c r="AJ53" s="273">
        <f>施設資源化量内訳!FW53</f>
        <v>0</v>
      </c>
      <c r="AK53" s="273">
        <f t="shared" si="15"/>
        <v>2</v>
      </c>
      <c r="AL53" s="278">
        <f t="shared" si="16"/>
        <v>23.183391003460208</v>
      </c>
      <c r="AM53" s="278">
        <f>IF((AB53+J53)&lt;&gt;0,(資源化量内訳!D53-資源化量内訳!T53-資源化量内訳!V53-資源化量内訳!X53-資源化量内訳!W53)/(AB53+J53)*100,"-")</f>
        <v>23.183391003460208</v>
      </c>
      <c r="AN53" s="273">
        <f>ごみ処理量内訳!AA53</f>
        <v>54</v>
      </c>
      <c r="AO53" s="273">
        <f>ごみ処理量内訳!AB53</f>
        <v>51</v>
      </c>
      <c r="AP53" s="273">
        <f>ごみ処理量内訳!AC53</f>
        <v>2</v>
      </c>
      <c r="AQ53" s="273">
        <f t="shared" si="17"/>
        <v>107</v>
      </c>
      <c r="AR53" s="315" t="s">
        <v>754</v>
      </c>
    </row>
    <row r="54" spans="1: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9"/>
        <v>456</v>
      </c>
      <c r="E54" s="273">
        <v>456</v>
      </c>
      <c r="F54" s="273">
        <v>0</v>
      </c>
      <c r="G54" s="273">
        <v>6</v>
      </c>
      <c r="H54" s="273">
        <f>SUM(ごみ搬入量内訳!E54,+ごみ搬入量内訳!AH54)</f>
        <v>99</v>
      </c>
      <c r="I54" s="273">
        <f>ごみ搬入量内訳!BK54</f>
        <v>14</v>
      </c>
      <c r="J54" s="273">
        <f>資源化量内訳!CA54</f>
        <v>0</v>
      </c>
      <c r="K54" s="273">
        <f t="shared" si="10"/>
        <v>113</v>
      </c>
      <c r="L54" s="276">
        <f t="shared" si="11"/>
        <v>678.92333573660176</v>
      </c>
      <c r="M54" s="273">
        <f>IF(D54&lt;&gt;0,(ごみ搬入量内訳!CB54+ごみ処理概要!J54)/ごみ処理概要!D54/365*1000000,"-")</f>
        <v>522.71088680605624</v>
      </c>
      <c r="N54" s="273">
        <f>IF(D54&lt;&gt;0,(ごみ搬入量内訳!E54+ごみ搬入量内訳!BL54-ごみ搬入量内訳!R54-ごみ搬入量内訳!BP54)/D54/365*1000000,"-")</f>
        <v>366.49843787551066</v>
      </c>
      <c r="O54" s="273">
        <f>IF(D54&lt;&gt;0,ごみ搬入量内訳!CZ54/ごみ処理概要!D54/365*1000000,"-")</f>
        <v>156.21244893054555</v>
      </c>
      <c r="P54" s="273">
        <f>ごみ搬入量内訳!DX54</f>
        <v>0</v>
      </c>
      <c r="Q54" s="273">
        <f>ごみ処理量内訳!E54</f>
        <v>70</v>
      </c>
      <c r="R54" s="273">
        <f>ごみ処理量内訳!N54</f>
        <v>0</v>
      </c>
      <c r="S54" s="273">
        <f t="shared" si="12"/>
        <v>9</v>
      </c>
      <c r="T54" s="273">
        <f>ごみ処理量内訳!G54</f>
        <v>9</v>
      </c>
      <c r="U54" s="273">
        <f>ごみ処理量内訳!L54</f>
        <v>0</v>
      </c>
      <c r="V54" s="273">
        <f>ごみ処理量内訳!H54</f>
        <v>0</v>
      </c>
      <c r="W54" s="273">
        <f>ごみ処理量内訳!I54</f>
        <v>0</v>
      </c>
      <c r="X54" s="273">
        <f>ごみ処理量内訳!J54</f>
        <v>0</v>
      </c>
      <c r="Y54" s="273">
        <f>ごみ処理量内訳!K54</f>
        <v>0</v>
      </c>
      <c r="Z54" s="273">
        <f>ごみ処理量内訳!M54</f>
        <v>0</v>
      </c>
      <c r="AA54" s="273">
        <f>資源化量内訳!AC54</f>
        <v>34</v>
      </c>
      <c r="AB54" s="273">
        <f t="shared" si="13"/>
        <v>113</v>
      </c>
      <c r="AC54" s="278">
        <f t="shared" si="14"/>
        <v>100</v>
      </c>
      <c r="AD54" s="273">
        <f>施設資源化量内訳!AC54</f>
        <v>0</v>
      </c>
      <c r="AE54" s="273">
        <f>施設資源化量内訳!BB54</f>
        <v>9</v>
      </c>
      <c r="AF54" s="273">
        <f>施設資源化量内訳!CA54</f>
        <v>0</v>
      </c>
      <c r="AG54" s="273">
        <f>施設資源化量内訳!CZ54</f>
        <v>0</v>
      </c>
      <c r="AH54" s="273">
        <f>施設資源化量内訳!DY54</f>
        <v>0</v>
      </c>
      <c r="AI54" s="273">
        <f>施設資源化量内訳!EX54</f>
        <v>0</v>
      </c>
      <c r="AJ54" s="273">
        <f>施設資源化量内訳!FW54</f>
        <v>0</v>
      </c>
      <c r="AK54" s="273">
        <f t="shared" si="15"/>
        <v>9</v>
      </c>
      <c r="AL54" s="278">
        <f t="shared" si="16"/>
        <v>38.053097345132741</v>
      </c>
      <c r="AM54" s="278">
        <f>IF((AB54+J54)&lt;&gt;0,(資源化量内訳!D54-資源化量内訳!T54-資源化量内訳!V54-資源化量内訳!X54-資源化量内訳!W54)/(AB54+J54)*100,"-")</f>
        <v>38.053097345132741</v>
      </c>
      <c r="AN54" s="273">
        <f>ごみ処理量内訳!AA54</f>
        <v>0</v>
      </c>
      <c r="AO54" s="273">
        <f>ごみ処理量内訳!AB54</f>
        <v>9</v>
      </c>
      <c r="AP54" s="273">
        <f>ごみ処理量内訳!AC54</f>
        <v>0</v>
      </c>
      <c r="AQ54" s="273">
        <f t="shared" si="17"/>
        <v>9</v>
      </c>
      <c r="AR54" s="315" t="s">
        <v>754</v>
      </c>
    </row>
    <row r="55" spans="1: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9"/>
        <v>1037</v>
      </c>
      <c r="E55" s="273">
        <v>1027</v>
      </c>
      <c r="F55" s="273">
        <v>10</v>
      </c>
      <c r="G55" s="273">
        <v>16</v>
      </c>
      <c r="H55" s="273">
        <f>SUM(ごみ搬入量内訳!E55,+ごみ搬入量内訳!AH55)</f>
        <v>224</v>
      </c>
      <c r="I55" s="273">
        <f>ごみ搬入量内訳!BK55</f>
        <v>18</v>
      </c>
      <c r="J55" s="273">
        <f>資源化量内訳!CA55</f>
        <v>0</v>
      </c>
      <c r="K55" s="273">
        <f t="shared" si="10"/>
        <v>242</v>
      </c>
      <c r="L55" s="276">
        <f t="shared" si="11"/>
        <v>639.35747216020923</v>
      </c>
      <c r="M55" s="273">
        <f>IF(D55&lt;&gt;0,(ごみ搬入量内訳!CB55+ごみ処理概要!J55)/ごみ処理概要!D55/365*1000000,"-")</f>
        <v>639.35747216020923</v>
      </c>
      <c r="N55" s="273">
        <f>IF(D55&lt;&gt;0,(ごみ搬入量内訳!E55+ごみ搬入量内訳!BL55-ごみ搬入量内訳!R55-ごみ搬入量内訳!BP55)/D55/365*1000000,"-")</f>
        <v>528.39460509108198</v>
      </c>
      <c r="O55" s="273">
        <f>IF(D55&lt;&gt;0,ごみ搬入量内訳!CZ55/ごみ処理概要!D55/365*1000000,"-")</f>
        <v>0</v>
      </c>
      <c r="P55" s="273">
        <f>ごみ搬入量内訳!DX55</f>
        <v>2</v>
      </c>
      <c r="Q55" s="273">
        <f>ごみ処理量内訳!E55</f>
        <v>146</v>
      </c>
      <c r="R55" s="273">
        <f>ごみ処理量内訳!N55</f>
        <v>52</v>
      </c>
      <c r="S55" s="273">
        <f t="shared" si="12"/>
        <v>2</v>
      </c>
      <c r="T55" s="273">
        <f>ごみ処理量内訳!G55</f>
        <v>0</v>
      </c>
      <c r="U55" s="273">
        <f>ごみ処理量内訳!L55</f>
        <v>0</v>
      </c>
      <c r="V55" s="273">
        <f>ごみ処理量内訳!H55</f>
        <v>0</v>
      </c>
      <c r="W55" s="273">
        <f>ごみ処理量内訳!I55</f>
        <v>0</v>
      </c>
      <c r="X55" s="273">
        <f>ごみ処理量内訳!J55</f>
        <v>0</v>
      </c>
      <c r="Y55" s="273">
        <f>ごみ処理量内訳!K55</f>
        <v>0</v>
      </c>
      <c r="Z55" s="273">
        <f>ごみ処理量内訳!M55</f>
        <v>2</v>
      </c>
      <c r="AA55" s="273">
        <f>資源化量内訳!AC55</f>
        <v>42</v>
      </c>
      <c r="AB55" s="273">
        <f t="shared" si="13"/>
        <v>242</v>
      </c>
      <c r="AC55" s="278">
        <f t="shared" si="14"/>
        <v>78.512396694214885</v>
      </c>
      <c r="AD55" s="273">
        <f>施設資源化量内訳!AC55</f>
        <v>20</v>
      </c>
      <c r="AE55" s="273">
        <f>施設資源化量内訳!BB55</f>
        <v>0</v>
      </c>
      <c r="AF55" s="273">
        <f>施設資源化量内訳!CA55</f>
        <v>0</v>
      </c>
      <c r="AG55" s="273">
        <f>施設資源化量内訳!CZ55</f>
        <v>0</v>
      </c>
      <c r="AH55" s="273">
        <f>施設資源化量内訳!DY55</f>
        <v>0</v>
      </c>
      <c r="AI55" s="273">
        <f>施設資源化量内訳!EX55</f>
        <v>0</v>
      </c>
      <c r="AJ55" s="273">
        <f>施設資源化量内訳!FW55</f>
        <v>0</v>
      </c>
      <c r="AK55" s="273">
        <f t="shared" si="15"/>
        <v>20</v>
      </c>
      <c r="AL55" s="278">
        <f t="shared" si="16"/>
        <v>25.619834710743799</v>
      </c>
      <c r="AM55" s="278">
        <f>IF((AB55+J55)&lt;&gt;0,(資源化量内訳!D55-資源化量内訳!T55-資源化量内訳!V55-資源化量内訳!X55-資源化量内訳!W55)/(AB55+J55)*100,"-")</f>
        <v>25.619834710743799</v>
      </c>
      <c r="AN55" s="273">
        <f>ごみ処理量内訳!AA55</f>
        <v>52</v>
      </c>
      <c r="AO55" s="273">
        <f>ごみ処理量内訳!AB55</f>
        <v>20</v>
      </c>
      <c r="AP55" s="273">
        <f>ごみ処理量内訳!AC55</f>
        <v>2</v>
      </c>
      <c r="AQ55" s="273">
        <f t="shared" si="17"/>
        <v>74</v>
      </c>
      <c r="AR55" s="315" t="s">
        <v>754</v>
      </c>
    </row>
    <row r="56" spans="1: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9"/>
        <v>1422</v>
      </c>
      <c r="E56" s="273">
        <v>1422</v>
      </c>
      <c r="F56" s="273">
        <v>0</v>
      </c>
      <c r="G56" s="273">
        <v>21</v>
      </c>
      <c r="H56" s="273">
        <f>SUM(ごみ搬入量内訳!E56,+ごみ搬入量内訳!AH56)</f>
        <v>191</v>
      </c>
      <c r="I56" s="273">
        <f>ごみ搬入量内訳!BK56</f>
        <v>37</v>
      </c>
      <c r="J56" s="273">
        <f>資源化量内訳!CA56</f>
        <v>0</v>
      </c>
      <c r="K56" s="273">
        <f t="shared" si="10"/>
        <v>228</v>
      </c>
      <c r="L56" s="276">
        <f t="shared" si="11"/>
        <v>439.28096641812613</v>
      </c>
      <c r="M56" s="273">
        <f>IF(D56&lt;&gt;0,(ごみ搬入量内訳!CB56+ごみ処理概要!J56)/ごみ処理概要!D56/365*1000000,"-")</f>
        <v>439.28096641812613</v>
      </c>
      <c r="N56" s="273">
        <f>IF(D56&lt;&gt;0,(ごみ搬入量内訳!E56+ごみ搬入量内訳!BL56-ごみ搬入量内訳!R56-ごみ搬入量内訳!BP56)/D56/365*1000000,"-")</f>
        <v>339.09407934030787</v>
      </c>
      <c r="O56" s="273">
        <f>IF(D56&lt;&gt;0,ごみ搬入量内訳!CZ56/ごみ処理概要!D56/365*1000000,"-")</f>
        <v>0</v>
      </c>
      <c r="P56" s="273">
        <f>ごみ搬入量内訳!DX56</f>
        <v>0</v>
      </c>
      <c r="Q56" s="273">
        <f>ごみ処理量内訳!E56</f>
        <v>147</v>
      </c>
      <c r="R56" s="273">
        <f>ごみ処理量内訳!N56</f>
        <v>20</v>
      </c>
      <c r="S56" s="273">
        <f t="shared" si="12"/>
        <v>9</v>
      </c>
      <c r="T56" s="273">
        <f>ごみ処理量内訳!G56</f>
        <v>5</v>
      </c>
      <c r="U56" s="273">
        <f>ごみ処理量内訳!L56</f>
        <v>0</v>
      </c>
      <c r="V56" s="273">
        <f>ごみ処理量内訳!H56</f>
        <v>0</v>
      </c>
      <c r="W56" s="273">
        <f>ごみ処理量内訳!I56</f>
        <v>0</v>
      </c>
      <c r="X56" s="273">
        <f>ごみ処理量内訳!J56</f>
        <v>0</v>
      </c>
      <c r="Y56" s="273">
        <f>ごみ処理量内訳!K56</f>
        <v>0</v>
      </c>
      <c r="Z56" s="273">
        <f>ごみ処理量内訳!M56</f>
        <v>4</v>
      </c>
      <c r="AA56" s="273">
        <f>資源化量内訳!AC56</f>
        <v>52</v>
      </c>
      <c r="AB56" s="273">
        <f t="shared" si="13"/>
        <v>228</v>
      </c>
      <c r="AC56" s="278">
        <f t="shared" si="14"/>
        <v>91.228070175438589</v>
      </c>
      <c r="AD56" s="273">
        <f>施設資源化量内訳!AC56</f>
        <v>0</v>
      </c>
      <c r="AE56" s="273">
        <f>施設資源化量内訳!BB56</f>
        <v>0</v>
      </c>
      <c r="AF56" s="273">
        <f>施設資源化量内訳!CA56</f>
        <v>0</v>
      </c>
      <c r="AG56" s="273">
        <f>施設資源化量内訳!CZ56</f>
        <v>0</v>
      </c>
      <c r="AH56" s="273">
        <f>施設資源化量内訳!DY56</f>
        <v>0</v>
      </c>
      <c r="AI56" s="273">
        <f>施設資源化量内訳!EX56</f>
        <v>0</v>
      </c>
      <c r="AJ56" s="273">
        <f>施設資源化量内訳!FW56</f>
        <v>0</v>
      </c>
      <c r="AK56" s="273">
        <f t="shared" si="15"/>
        <v>0</v>
      </c>
      <c r="AL56" s="278">
        <f t="shared" si="16"/>
        <v>22.807017543859647</v>
      </c>
      <c r="AM56" s="278">
        <f>IF((AB56+J56)&lt;&gt;0,(資源化量内訳!D56-資源化量内訳!T56-資源化量内訳!V56-資源化量内訳!X56-資源化量内訳!W56)/(AB56+J56)*100,"-")</f>
        <v>22.807017543859647</v>
      </c>
      <c r="AN56" s="273">
        <f>ごみ処理量内訳!AA56</f>
        <v>20</v>
      </c>
      <c r="AO56" s="273">
        <f>ごみ処理量内訳!AB56</f>
        <v>19</v>
      </c>
      <c r="AP56" s="273">
        <f>ごみ処理量内訳!AC56</f>
        <v>9</v>
      </c>
      <c r="AQ56" s="273">
        <f t="shared" si="17"/>
        <v>48</v>
      </c>
      <c r="AR56" s="315" t="s">
        <v>754</v>
      </c>
    </row>
    <row r="57" spans="1: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9"/>
        <v>5914</v>
      </c>
      <c r="E57" s="273">
        <v>5914</v>
      </c>
      <c r="F57" s="273">
        <v>0</v>
      </c>
      <c r="G57" s="273">
        <v>67</v>
      </c>
      <c r="H57" s="273">
        <f>SUM(ごみ搬入量内訳!E57,+ごみ搬入量内訳!AH57)</f>
        <v>807</v>
      </c>
      <c r="I57" s="273">
        <f>ごみ搬入量内訳!BK57</f>
        <v>185</v>
      </c>
      <c r="J57" s="273">
        <f>資源化量内訳!CA57</f>
        <v>24</v>
      </c>
      <c r="K57" s="273">
        <f t="shared" si="10"/>
        <v>1016</v>
      </c>
      <c r="L57" s="276">
        <f t="shared" si="11"/>
        <v>470.67325732763209</v>
      </c>
      <c r="M57" s="273">
        <f>IF(D57&lt;&gt;0,(ごみ搬入量内訳!CB57+ごみ処理概要!J57)/ごみ処理概要!D57/365*1000000,"-")</f>
        <v>404.42692288092803</v>
      </c>
      <c r="N57" s="273">
        <f>IF(D57&lt;&gt;0,(ごみ搬入量内訳!E57+ごみ搬入量内訳!BL57-ごみ搬入量内訳!R57-ごみ搬入量内訳!BP57)/D57/365*1000000,"-")</f>
        <v>319.65014523234862</v>
      </c>
      <c r="O57" s="273">
        <f>IF(D57&lt;&gt;0,ごみ搬入量内訳!CZ57/ごみ処理概要!D57/365*1000000,"-")</f>
        <v>66.246334446704125</v>
      </c>
      <c r="P57" s="273">
        <f>ごみ搬入量内訳!DX57</f>
        <v>0</v>
      </c>
      <c r="Q57" s="273">
        <f>ごみ処理量内訳!E57</f>
        <v>779</v>
      </c>
      <c r="R57" s="273">
        <f>ごみ処理量内訳!N57</f>
        <v>48</v>
      </c>
      <c r="S57" s="273">
        <f t="shared" si="12"/>
        <v>113</v>
      </c>
      <c r="T57" s="273">
        <f>ごみ処理量内訳!G57</f>
        <v>4</v>
      </c>
      <c r="U57" s="273">
        <f>ごみ処理量内訳!L57</f>
        <v>105</v>
      </c>
      <c r="V57" s="273">
        <f>ごみ処理量内訳!H57</f>
        <v>0</v>
      </c>
      <c r="W57" s="273">
        <f>ごみ処理量内訳!I57</f>
        <v>0</v>
      </c>
      <c r="X57" s="273">
        <f>ごみ処理量内訳!J57</f>
        <v>0</v>
      </c>
      <c r="Y57" s="273">
        <f>ごみ処理量内訳!K57</f>
        <v>2</v>
      </c>
      <c r="Z57" s="273">
        <f>ごみ処理量内訳!M57</f>
        <v>2</v>
      </c>
      <c r="AA57" s="273">
        <f>資源化量内訳!AC57</f>
        <v>52</v>
      </c>
      <c r="AB57" s="273">
        <f t="shared" si="13"/>
        <v>992</v>
      </c>
      <c r="AC57" s="278">
        <f t="shared" si="14"/>
        <v>95.161290322580655</v>
      </c>
      <c r="AD57" s="273">
        <f>施設資源化量内訳!AC57</f>
        <v>0</v>
      </c>
      <c r="AE57" s="273">
        <f>施設資源化量内訳!BB57</f>
        <v>0</v>
      </c>
      <c r="AF57" s="273">
        <f>施設資源化量内訳!CA57</f>
        <v>0</v>
      </c>
      <c r="AG57" s="273">
        <f>施設資源化量内訳!CZ57</f>
        <v>0</v>
      </c>
      <c r="AH57" s="273">
        <f>施設資源化量内訳!DY57</f>
        <v>0</v>
      </c>
      <c r="AI57" s="273">
        <f>施設資源化量内訳!EX57</f>
        <v>2</v>
      </c>
      <c r="AJ57" s="273">
        <f>施設資源化量内訳!FW57</f>
        <v>105</v>
      </c>
      <c r="AK57" s="273">
        <f t="shared" si="15"/>
        <v>107</v>
      </c>
      <c r="AL57" s="278">
        <f t="shared" si="16"/>
        <v>18.011811023622048</v>
      </c>
      <c r="AM57" s="278">
        <f>IF((AB57+J57)&lt;&gt;0,(資源化量内訳!D57-資源化量内訳!T57-資源化量内訳!V57-資源化量内訳!X57-資源化量内訳!W57)/(AB57+J57)*100,"-")</f>
        <v>17.814960629921259</v>
      </c>
      <c r="AN57" s="273">
        <f>ごみ処理量内訳!AA57</f>
        <v>48</v>
      </c>
      <c r="AO57" s="273">
        <f>ごみ処理量内訳!AB57</f>
        <v>91</v>
      </c>
      <c r="AP57" s="273">
        <f>ごみ処理量内訳!AC57</f>
        <v>6</v>
      </c>
      <c r="AQ57" s="273">
        <f t="shared" si="17"/>
        <v>145</v>
      </c>
      <c r="AR57" s="315" t="s">
        <v>754</v>
      </c>
    </row>
    <row r="58" spans="1: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9"/>
        <v>6503</v>
      </c>
      <c r="E58" s="273">
        <v>6503</v>
      </c>
      <c r="F58" s="273">
        <v>0</v>
      </c>
      <c r="G58" s="273">
        <v>151</v>
      </c>
      <c r="H58" s="273">
        <f>SUM(ごみ搬入量内訳!E58,+ごみ搬入量内訳!AH58)</f>
        <v>930</v>
      </c>
      <c r="I58" s="273">
        <f>ごみ搬入量内訳!BK58</f>
        <v>141</v>
      </c>
      <c r="J58" s="273">
        <f>資源化量内訳!CA58</f>
        <v>32</v>
      </c>
      <c r="K58" s="273">
        <f t="shared" si="10"/>
        <v>1103</v>
      </c>
      <c r="L58" s="276">
        <f t="shared" si="11"/>
        <v>464.69595697665352</v>
      </c>
      <c r="M58" s="273">
        <f>IF(D58&lt;&gt;0,(ごみ搬入量内訳!CB58+ごみ処理概要!J58)/ごみ処理概要!D58/365*1000000,"-")</f>
        <v>407.82020521613833</v>
      </c>
      <c r="N58" s="273">
        <f>IF(D58&lt;&gt;0,(ごみ搬入量内訳!E58+ごみ搬入量内訳!BL58-ごみ搬入量内訳!R58-ごみ搬入量内訳!BP58)/D58/365*1000000,"-")</f>
        <v>285.64266439725395</v>
      </c>
      <c r="O58" s="273">
        <f>IF(D58&lt;&gt;0,ごみ搬入量内訳!CZ58/ごみ処理概要!D58/365*1000000,"-")</f>
        <v>56.875751760515165</v>
      </c>
      <c r="P58" s="273">
        <f>ごみ搬入量内訳!DX58</f>
        <v>301</v>
      </c>
      <c r="Q58" s="273">
        <f>ごみ処理量内訳!E58</f>
        <v>792</v>
      </c>
      <c r="R58" s="273">
        <f>ごみ処理量内訳!N58</f>
        <v>13</v>
      </c>
      <c r="S58" s="273">
        <f t="shared" si="12"/>
        <v>8</v>
      </c>
      <c r="T58" s="273">
        <f>ごみ処理量内訳!G58</f>
        <v>6</v>
      </c>
      <c r="U58" s="273">
        <f>ごみ処理量内訳!L58</f>
        <v>2</v>
      </c>
      <c r="V58" s="273">
        <f>ごみ処理量内訳!H58</f>
        <v>0</v>
      </c>
      <c r="W58" s="273">
        <f>ごみ処理量内訳!I58</f>
        <v>0</v>
      </c>
      <c r="X58" s="273">
        <f>ごみ処理量内訳!J58</f>
        <v>0</v>
      </c>
      <c r="Y58" s="273">
        <f>ごみ処理量内訳!K58</f>
        <v>0</v>
      </c>
      <c r="Z58" s="273">
        <f>ごみ処理量内訳!M58</f>
        <v>0</v>
      </c>
      <c r="AA58" s="273">
        <f>資源化量内訳!AC58</f>
        <v>258</v>
      </c>
      <c r="AB58" s="273">
        <f t="shared" si="13"/>
        <v>1071</v>
      </c>
      <c r="AC58" s="278">
        <f t="shared" si="14"/>
        <v>98.78618113912232</v>
      </c>
      <c r="AD58" s="273">
        <f>施設資源化量内訳!AC58</f>
        <v>0</v>
      </c>
      <c r="AE58" s="273">
        <f>施設資源化量内訳!BB58</f>
        <v>5</v>
      </c>
      <c r="AF58" s="273">
        <f>施設資源化量内訳!CA58</f>
        <v>0</v>
      </c>
      <c r="AG58" s="273">
        <f>施設資源化量内訳!CZ58</f>
        <v>0</v>
      </c>
      <c r="AH58" s="273">
        <f>施設資源化量内訳!DY58</f>
        <v>0</v>
      </c>
      <c r="AI58" s="273">
        <f>施設資源化量内訳!EX58</f>
        <v>0</v>
      </c>
      <c r="AJ58" s="273">
        <f>施設資源化量内訳!FW58</f>
        <v>0</v>
      </c>
      <c r="AK58" s="273">
        <f t="shared" si="15"/>
        <v>5</v>
      </c>
      <c r="AL58" s="278">
        <f t="shared" si="16"/>
        <v>26.745240253853126</v>
      </c>
      <c r="AM58" s="278">
        <f>IF((AB58+J58)&lt;&gt;0,(資源化量内訳!D58-資源化量内訳!T58-資源化量内訳!V58-資源化量内訳!X58-資源化量内訳!W58)/(AB58+J58)*100,"-")</f>
        <v>26.745240253853126</v>
      </c>
      <c r="AN58" s="273">
        <f>ごみ処理量内訳!AA58</f>
        <v>13</v>
      </c>
      <c r="AO58" s="273">
        <f>ごみ処理量内訳!AB58</f>
        <v>101</v>
      </c>
      <c r="AP58" s="273">
        <f>ごみ処理量内訳!AC58</f>
        <v>2</v>
      </c>
      <c r="AQ58" s="273">
        <f t="shared" si="17"/>
        <v>116</v>
      </c>
      <c r="AR58" s="315" t="s">
        <v>754</v>
      </c>
    </row>
    <row r="59" spans="1: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9"/>
        <v>875</v>
      </c>
      <c r="E59" s="273">
        <v>875</v>
      </c>
      <c r="F59" s="273">
        <v>0</v>
      </c>
      <c r="G59" s="273">
        <v>11</v>
      </c>
      <c r="H59" s="273">
        <f>SUM(ごみ搬入量内訳!E59,+ごみ搬入量内訳!AH59)</f>
        <v>147</v>
      </c>
      <c r="I59" s="273">
        <f>ごみ搬入量内訳!BK59</f>
        <v>5</v>
      </c>
      <c r="J59" s="273">
        <f>資源化量内訳!CA59</f>
        <v>0</v>
      </c>
      <c r="K59" s="273">
        <f t="shared" si="10"/>
        <v>152</v>
      </c>
      <c r="L59" s="276">
        <f t="shared" si="11"/>
        <v>475.92954990215259</v>
      </c>
      <c r="M59" s="273">
        <f>IF(D59&lt;&gt;0,(ごみ搬入量内訳!CB59+ごみ処理概要!J59)/ごみ処理概要!D59/365*1000000,"-")</f>
        <v>475.92954990215259</v>
      </c>
      <c r="N59" s="273">
        <f>IF(D59&lt;&gt;0,(ごみ搬入量内訳!E59+ごみ搬入量内訳!BL59-ごみ搬入量内訳!R59-ごみ搬入量内訳!BP59)/D59/365*1000000,"-")</f>
        <v>325.6360078277886</v>
      </c>
      <c r="O59" s="273">
        <f>IF(D59&lt;&gt;0,ごみ搬入量内訳!CZ59/ごみ処理概要!D59/365*1000000,"-")</f>
        <v>0</v>
      </c>
      <c r="P59" s="273">
        <f>ごみ搬入量内訳!DX59</f>
        <v>0</v>
      </c>
      <c r="Q59" s="273">
        <f>ごみ処理量内訳!E59</f>
        <v>92</v>
      </c>
      <c r="R59" s="273">
        <f>ごみ処理量内訳!N59</f>
        <v>9</v>
      </c>
      <c r="S59" s="273">
        <f t="shared" si="12"/>
        <v>3</v>
      </c>
      <c r="T59" s="273">
        <f>ごみ処理量内訳!G59</f>
        <v>2</v>
      </c>
      <c r="U59" s="273">
        <f>ごみ処理量内訳!L59</f>
        <v>1</v>
      </c>
      <c r="V59" s="273">
        <f>ごみ処理量内訳!H59</f>
        <v>0</v>
      </c>
      <c r="W59" s="273">
        <f>ごみ処理量内訳!I59</f>
        <v>0</v>
      </c>
      <c r="X59" s="273">
        <f>ごみ処理量内訳!J59</f>
        <v>0</v>
      </c>
      <c r="Y59" s="273">
        <f>ごみ処理量内訳!K59</f>
        <v>0</v>
      </c>
      <c r="Z59" s="273">
        <f>ごみ処理量内訳!M59</f>
        <v>0</v>
      </c>
      <c r="AA59" s="273">
        <f>資源化量内訳!AC59</f>
        <v>48</v>
      </c>
      <c r="AB59" s="273">
        <f t="shared" si="13"/>
        <v>152</v>
      </c>
      <c r="AC59" s="278">
        <f t="shared" si="14"/>
        <v>94.078947368421055</v>
      </c>
      <c r="AD59" s="273">
        <f>施設資源化量内訳!AC59</f>
        <v>11</v>
      </c>
      <c r="AE59" s="273">
        <f>施設資源化量内訳!BB59</f>
        <v>2</v>
      </c>
      <c r="AF59" s="273">
        <f>施設資源化量内訳!CA59</f>
        <v>0</v>
      </c>
      <c r="AG59" s="273">
        <f>施設資源化量内訳!CZ59</f>
        <v>0</v>
      </c>
      <c r="AH59" s="273">
        <f>施設資源化量内訳!DY59</f>
        <v>0</v>
      </c>
      <c r="AI59" s="273">
        <f>施設資源化量内訳!EX59</f>
        <v>0</v>
      </c>
      <c r="AJ59" s="273">
        <f>施設資源化量内訳!FW59</f>
        <v>1</v>
      </c>
      <c r="AK59" s="273">
        <f t="shared" si="15"/>
        <v>14</v>
      </c>
      <c r="AL59" s="278">
        <f t="shared" si="16"/>
        <v>40.789473684210527</v>
      </c>
      <c r="AM59" s="278">
        <f>IF((AB59+J59)&lt;&gt;0,(資源化量内訳!D59-資源化量内訳!T59-資源化量内訳!V59-資源化量内訳!X59-資源化量内訳!W59)/(AB59+J59)*100,"-")</f>
        <v>40.789473684210527</v>
      </c>
      <c r="AN59" s="273">
        <f>ごみ処理量内訳!AA59</f>
        <v>9</v>
      </c>
      <c r="AO59" s="273">
        <f>ごみ処理量内訳!AB59</f>
        <v>0</v>
      </c>
      <c r="AP59" s="273">
        <f>ごみ処理量内訳!AC59</f>
        <v>0</v>
      </c>
      <c r="AQ59" s="273">
        <f t="shared" si="17"/>
        <v>9</v>
      </c>
      <c r="AR59" s="315" t="s">
        <v>754</v>
      </c>
    </row>
    <row r="60" spans="1: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9"/>
        <v>3875</v>
      </c>
      <c r="E60" s="273">
        <v>3875</v>
      </c>
      <c r="F60" s="273">
        <v>0</v>
      </c>
      <c r="G60" s="273">
        <v>100</v>
      </c>
      <c r="H60" s="273">
        <f>SUM(ごみ搬入量内訳!E60,+ごみ搬入量内訳!AH60)</f>
        <v>716</v>
      </c>
      <c r="I60" s="273">
        <f>ごみ搬入量内訳!BK60</f>
        <v>327</v>
      </c>
      <c r="J60" s="273">
        <f>資源化量内訳!CA60</f>
        <v>9</v>
      </c>
      <c r="K60" s="273">
        <f t="shared" si="10"/>
        <v>1052</v>
      </c>
      <c r="L60" s="276">
        <f t="shared" si="11"/>
        <v>743.79142730888213</v>
      </c>
      <c r="M60" s="273">
        <f>IF(D60&lt;&gt;0,(ごみ搬入量内訳!CB60+ごみ処理概要!J60)/ごみ処理概要!D60/365*1000000,"-")</f>
        <v>656.12019443216968</v>
      </c>
      <c r="N60" s="273">
        <f>IF(D60&lt;&gt;0,(ごみ搬入量内訳!E60+ごみ搬入量内訳!BL60-ごみ搬入量内訳!R60-ごみ搬入量内訳!BP60)/D60/365*1000000,"-")</f>
        <v>391.69244365885987</v>
      </c>
      <c r="O60" s="273">
        <f>IF(D60&lt;&gt;0,ごみ搬入量内訳!CZ60/ごみ処理概要!D60/365*1000000,"-")</f>
        <v>87.671232876712338</v>
      </c>
      <c r="P60" s="273">
        <f>ごみ搬入量内訳!DX60</f>
        <v>0</v>
      </c>
      <c r="Q60" s="273">
        <f>ごみ処理量内訳!E60</f>
        <v>627</v>
      </c>
      <c r="R60" s="273">
        <f>ごみ処理量内訳!N60</f>
        <v>0</v>
      </c>
      <c r="S60" s="273">
        <f t="shared" si="12"/>
        <v>143</v>
      </c>
      <c r="T60" s="273">
        <f>ごみ処理量内訳!G60</f>
        <v>0</v>
      </c>
      <c r="U60" s="273">
        <f>ごみ処理量内訳!L60</f>
        <v>52</v>
      </c>
      <c r="V60" s="273">
        <f>ごみ処理量内訳!H60</f>
        <v>91</v>
      </c>
      <c r="W60" s="273">
        <f>ごみ処理量内訳!I60</f>
        <v>0</v>
      </c>
      <c r="X60" s="273">
        <f>ごみ処理量内訳!J60</f>
        <v>0</v>
      </c>
      <c r="Y60" s="273">
        <f>ごみ処理量内訳!K60</f>
        <v>0</v>
      </c>
      <c r="Z60" s="273">
        <f>ごみ処理量内訳!M60</f>
        <v>0</v>
      </c>
      <c r="AA60" s="273">
        <f>資源化量内訳!AC60</f>
        <v>273</v>
      </c>
      <c r="AB60" s="273">
        <f t="shared" si="13"/>
        <v>1043</v>
      </c>
      <c r="AC60" s="278">
        <f t="shared" si="14"/>
        <v>100</v>
      </c>
      <c r="AD60" s="273">
        <f>施設資源化量内訳!AC60</f>
        <v>0</v>
      </c>
      <c r="AE60" s="273">
        <f>施設資源化量内訳!BB60</f>
        <v>0</v>
      </c>
      <c r="AF60" s="273">
        <f>施設資源化量内訳!CA60</f>
        <v>91</v>
      </c>
      <c r="AG60" s="273">
        <f>施設資源化量内訳!CZ60</f>
        <v>0</v>
      </c>
      <c r="AH60" s="273">
        <f>施設資源化量内訳!DY60</f>
        <v>0</v>
      </c>
      <c r="AI60" s="273">
        <f>施設資源化量内訳!EX60</f>
        <v>0</v>
      </c>
      <c r="AJ60" s="273">
        <f>施設資源化量内訳!FW60</f>
        <v>26</v>
      </c>
      <c r="AK60" s="273">
        <f t="shared" si="15"/>
        <v>117</v>
      </c>
      <c r="AL60" s="278">
        <f t="shared" si="16"/>
        <v>37.927756653992397</v>
      </c>
      <c r="AM60" s="278">
        <f>IF((AB60+J60)&lt;&gt;0,(資源化量内訳!D60-資源化量内訳!T60-資源化量内訳!V60-資源化量内訳!X60-資源化量内訳!W60)/(AB60+J60)*100,"-")</f>
        <v>37.927756653992397</v>
      </c>
      <c r="AN60" s="273">
        <f>ごみ処理量内訳!AA60</f>
        <v>0</v>
      </c>
      <c r="AO60" s="273">
        <f>ごみ処理量内訳!AB60</f>
        <v>69</v>
      </c>
      <c r="AP60" s="273">
        <f>ごみ処理量内訳!AC60</f>
        <v>5</v>
      </c>
      <c r="AQ60" s="273">
        <f t="shared" si="17"/>
        <v>74</v>
      </c>
      <c r="AR60" s="315" t="s">
        <v>754</v>
      </c>
    </row>
    <row r="61" spans="1: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9"/>
        <v>3625</v>
      </c>
      <c r="E61" s="273">
        <v>3625</v>
      </c>
      <c r="F61" s="273">
        <v>0</v>
      </c>
      <c r="G61" s="273">
        <v>21</v>
      </c>
      <c r="H61" s="273">
        <f>SUM(ごみ搬入量内訳!E61,+ごみ搬入量内訳!AH61)</f>
        <v>677</v>
      </c>
      <c r="I61" s="273">
        <f>ごみ搬入量内訳!BK61</f>
        <v>204</v>
      </c>
      <c r="J61" s="273">
        <f>資源化量内訳!CA61</f>
        <v>45</v>
      </c>
      <c r="K61" s="273">
        <f t="shared" si="10"/>
        <v>926</v>
      </c>
      <c r="L61" s="276">
        <f t="shared" si="11"/>
        <v>699.8582900330656</v>
      </c>
      <c r="M61" s="273">
        <f>IF(D61&lt;&gt;0,(ごみ搬入量内訳!CB61+ごみ処理概要!J61)/ごみ処理概要!D61/365*1000000,"-")</f>
        <v>600.85025980160606</v>
      </c>
      <c r="N61" s="273">
        <f>IF(D61&lt;&gt;0,(ごみ搬入量内訳!E61+ごみ搬入量内訳!BL61-ごみ搬入量内訳!R61-ごみ搬入量内訳!BP61)/D61/365*1000000,"-")</f>
        <v>340.10392064241847</v>
      </c>
      <c r="O61" s="273">
        <f>IF(D61&lt;&gt;0,ごみ搬入量内訳!CZ61/ごみ処理概要!D61/365*1000000,"-")</f>
        <v>99.008030231459628</v>
      </c>
      <c r="P61" s="273">
        <f>ごみ搬入量内訳!DX61</f>
        <v>0</v>
      </c>
      <c r="Q61" s="273">
        <f>ごみ処理量内訳!E61</f>
        <v>540</v>
      </c>
      <c r="R61" s="273">
        <f>ごみ処理量内訳!N61</f>
        <v>0</v>
      </c>
      <c r="S61" s="273">
        <f t="shared" si="12"/>
        <v>134</v>
      </c>
      <c r="T61" s="273">
        <f>ごみ処理量内訳!G61</f>
        <v>0</v>
      </c>
      <c r="U61" s="273">
        <f>ごみ処理量内訳!L61</f>
        <v>42</v>
      </c>
      <c r="V61" s="273">
        <f>ごみ処理量内訳!H61</f>
        <v>92</v>
      </c>
      <c r="W61" s="273">
        <f>ごみ処理量内訳!I61</f>
        <v>0</v>
      </c>
      <c r="X61" s="273">
        <f>ごみ処理量内訳!J61</f>
        <v>0</v>
      </c>
      <c r="Y61" s="273">
        <f>ごみ処理量内訳!K61</f>
        <v>0</v>
      </c>
      <c r="Z61" s="273">
        <f>ごみ処理量内訳!M61</f>
        <v>0</v>
      </c>
      <c r="AA61" s="273">
        <f>資源化量内訳!AC61</f>
        <v>207</v>
      </c>
      <c r="AB61" s="273">
        <f t="shared" si="13"/>
        <v>881</v>
      </c>
      <c r="AC61" s="278">
        <f t="shared" si="14"/>
        <v>100</v>
      </c>
      <c r="AD61" s="273">
        <f>施設資源化量内訳!AC61</f>
        <v>0</v>
      </c>
      <c r="AE61" s="273">
        <f>施設資源化量内訳!BB61</f>
        <v>0</v>
      </c>
      <c r="AF61" s="273">
        <f>施設資源化量内訳!CA61</f>
        <v>92</v>
      </c>
      <c r="AG61" s="273">
        <f>施設資源化量内訳!CZ61</f>
        <v>0</v>
      </c>
      <c r="AH61" s="273">
        <f>施設資源化量内訳!DY61</f>
        <v>0</v>
      </c>
      <c r="AI61" s="273">
        <f>施設資源化量内訳!EX61</f>
        <v>0</v>
      </c>
      <c r="AJ61" s="273">
        <f>施設資源化量内訳!FW61</f>
        <v>23</v>
      </c>
      <c r="AK61" s="273">
        <f t="shared" si="15"/>
        <v>115</v>
      </c>
      <c r="AL61" s="278">
        <f t="shared" si="16"/>
        <v>39.632829373650111</v>
      </c>
      <c r="AM61" s="278">
        <f>IF((AB61+J61)&lt;&gt;0,(資源化量内訳!D61-資源化量内訳!T61-資源化量内訳!V61-資源化量内訳!X61-資源化量内訳!W61)/(AB61+J61)*100,"-")</f>
        <v>39.632829373650111</v>
      </c>
      <c r="AN61" s="273">
        <f>ごみ処理量内訳!AA61</f>
        <v>0</v>
      </c>
      <c r="AO61" s="273">
        <f>ごみ処理量内訳!AB61</f>
        <v>57</v>
      </c>
      <c r="AP61" s="273">
        <f>ごみ処理量内訳!AC61</f>
        <v>4</v>
      </c>
      <c r="AQ61" s="273">
        <f t="shared" si="17"/>
        <v>61</v>
      </c>
      <c r="AR61" s="315" t="s">
        <v>754</v>
      </c>
    </row>
    <row r="62" spans="1: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9"/>
        <v>2526</v>
      </c>
      <c r="E62" s="273">
        <v>2526</v>
      </c>
      <c r="F62" s="273">
        <v>0</v>
      </c>
      <c r="G62" s="273">
        <v>22</v>
      </c>
      <c r="H62" s="273">
        <f>SUM(ごみ搬入量内訳!E62,+ごみ搬入量内訳!AH62)</f>
        <v>526</v>
      </c>
      <c r="I62" s="273">
        <f>ごみ搬入量内訳!BK62</f>
        <v>67</v>
      </c>
      <c r="J62" s="273">
        <f>資源化量内訳!CA62</f>
        <v>2</v>
      </c>
      <c r="K62" s="273">
        <f t="shared" si="10"/>
        <v>595</v>
      </c>
      <c r="L62" s="276">
        <f t="shared" si="11"/>
        <v>645.34322498074812</v>
      </c>
      <c r="M62" s="273">
        <f>IF(D62&lt;&gt;0,(ごみ搬入量内訳!CB62+ごみ処理概要!J62)/ごみ処理概要!D62/365*1000000,"-")</f>
        <v>634.497120359223</v>
      </c>
      <c r="N62" s="273">
        <f>IF(D62&lt;&gt;0,(ごみ搬入量内訳!E62+ごみ搬入量内訳!BL62-ごみ搬入量内訳!R62-ごみ搬入量内訳!BP62)/D62/365*1000000,"-")</f>
        <v>436.01340578531222</v>
      </c>
      <c r="O62" s="273">
        <f>IF(D62&lt;&gt;0,ごみ搬入量内訳!CZ62/ごみ処理概要!D62/365*1000000,"-")</f>
        <v>10.846104621525177</v>
      </c>
      <c r="P62" s="273">
        <f>ごみ搬入量内訳!DX62</f>
        <v>0</v>
      </c>
      <c r="Q62" s="273">
        <f>ごみ処理量内訳!E62</f>
        <v>379</v>
      </c>
      <c r="R62" s="273">
        <f>ごみ処理量内訳!N62</f>
        <v>0</v>
      </c>
      <c r="S62" s="273">
        <f t="shared" si="12"/>
        <v>77</v>
      </c>
      <c r="T62" s="273">
        <f>ごみ処理量内訳!G62</f>
        <v>0</v>
      </c>
      <c r="U62" s="273">
        <f>ごみ処理量内訳!L62</f>
        <v>34</v>
      </c>
      <c r="V62" s="273">
        <f>ごみ処理量内訳!H62</f>
        <v>43</v>
      </c>
      <c r="W62" s="273">
        <f>ごみ処理量内訳!I62</f>
        <v>0</v>
      </c>
      <c r="X62" s="273">
        <f>ごみ処理量内訳!J62</f>
        <v>0</v>
      </c>
      <c r="Y62" s="273">
        <f>ごみ処理量内訳!K62</f>
        <v>0</v>
      </c>
      <c r="Z62" s="273">
        <f>ごみ処理量内訳!M62</f>
        <v>0</v>
      </c>
      <c r="AA62" s="273">
        <f>資源化量内訳!AC62</f>
        <v>137</v>
      </c>
      <c r="AB62" s="273">
        <f t="shared" si="13"/>
        <v>593</v>
      </c>
      <c r="AC62" s="278">
        <f t="shared" si="14"/>
        <v>100</v>
      </c>
      <c r="AD62" s="273">
        <f>施設資源化量内訳!AC62</f>
        <v>0</v>
      </c>
      <c r="AE62" s="273">
        <f>施設資源化量内訳!BB62</f>
        <v>0</v>
      </c>
      <c r="AF62" s="273">
        <f>施設資源化量内訳!CA62</f>
        <v>43</v>
      </c>
      <c r="AG62" s="273">
        <f>施設資源化量内訳!CZ62</f>
        <v>0</v>
      </c>
      <c r="AH62" s="273">
        <f>施設資源化量内訳!DY62</f>
        <v>0</v>
      </c>
      <c r="AI62" s="273">
        <f>施設資源化量内訳!EX62</f>
        <v>0</v>
      </c>
      <c r="AJ62" s="273">
        <f>施設資源化量内訳!FW62</f>
        <v>16</v>
      </c>
      <c r="AK62" s="273">
        <f t="shared" si="15"/>
        <v>59</v>
      </c>
      <c r="AL62" s="278">
        <f t="shared" si="16"/>
        <v>33.277310924369743</v>
      </c>
      <c r="AM62" s="278">
        <f>IF((AB62+J62)&lt;&gt;0,(資源化量内訳!D62-資源化量内訳!T62-資源化量内訳!V62-資源化量内訳!X62-資源化量内訳!W62)/(AB62+J62)*100,"-")</f>
        <v>33.277310924369743</v>
      </c>
      <c r="AN62" s="273">
        <f>ごみ処理量内訳!AA62</f>
        <v>0</v>
      </c>
      <c r="AO62" s="273">
        <f>ごみ処理量内訳!AB62</f>
        <v>40</v>
      </c>
      <c r="AP62" s="273">
        <f>ごみ処理量内訳!AC62</f>
        <v>3</v>
      </c>
      <c r="AQ62" s="273">
        <f t="shared" si="17"/>
        <v>43</v>
      </c>
      <c r="AR62" s="315" t="s">
        <v>754</v>
      </c>
    </row>
    <row r="63" spans="1: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9"/>
        <v>647</v>
      </c>
      <c r="E63" s="273">
        <v>647</v>
      </c>
      <c r="F63" s="273">
        <v>0</v>
      </c>
      <c r="G63" s="273">
        <v>11</v>
      </c>
      <c r="H63" s="273">
        <f>SUM(ごみ搬入量内訳!E63,+ごみ搬入量内訳!AH63)</f>
        <v>125</v>
      </c>
      <c r="I63" s="273">
        <f>ごみ搬入量内訳!BK63</f>
        <v>76</v>
      </c>
      <c r="J63" s="273">
        <f>資源化量内訳!CA63</f>
        <v>3</v>
      </c>
      <c r="K63" s="273">
        <f t="shared" si="10"/>
        <v>204</v>
      </c>
      <c r="L63" s="276">
        <f t="shared" si="11"/>
        <v>863.83942749465382</v>
      </c>
      <c r="M63" s="273">
        <f>IF(D63&lt;&gt;0,(ごみ搬入量内訳!CB63+ごみ処理概要!J63)/ごみ処理概要!D63/365*1000000,"-")</f>
        <v>677.52111960365016</v>
      </c>
      <c r="N63" s="273">
        <f>IF(D63&lt;&gt;0,(ごみ搬入量内訳!E63+ごみ搬入量内訳!BL63-ごみ搬入量内訳!R63-ごみ搬入量内訳!BP63)/D63/365*1000000,"-")</f>
        <v>436.15422074484979</v>
      </c>
      <c r="O63" s="273">
        <f>IF(D63&lt;&gt;0,ごみ搬入量内訳!CZ63/ごみ処理概要!D63/365*1000000,"-")</f>
        <v>186.3183078910038</v>
      </c>
      <c r="P63" s="273">
        <f>ごみ搬入量内訳!DX63</f>
        <v>0</v>
      </c>
      <c r="Q63" s="273">
        <f>ごみ処理量内訳!E63</f>
        <v>135</v>
      </c>
      <c r="R63" s="273">
        <f>ごみ処理量内訳!N63</f>
        <v>0</v>
      </c>
      <c r="S63" s="273">
        <f t="shared" si="12"/>
        <v>24</v>
      </c>
      <c r="T63" s="273">
        <f>ごみ処理量内訳!G63</f>
        <v>0</v>
      </c>
      <c r="U63" s="273">
        <f>ごみ処理量内訳!L63</f>
        <v>12</v>
      </c>
      <c r="V63" s="273">
        <f>ごみ処理量内訳!H63</f>
        <v>12</v>
      </c>
      <c r="W63" s="273">
        <f>ごみ処理量内訳!I63</f>
        <v>0</v>
      </c>
      <c r="X63" s="273">
        <f>ごみ処理量内訳!J63</f>
        <v>0</v>
      </c>
      <c r="Y63" s="273">
        <f>ごみ処理量内訳!K63</f>
        <v>0</v>
      </c>
      <c r="Z63" s="273">
        <f>ごみ処理量内訳!M63</f>
        <v>0</v>
      </c>
      <c r="AA63" s="273">
        <f>資源化量内訳!AC63</f>
        <v>42</v>
      </c>
      <c r="AB63" s="273">
        <f t="shared" si="13"/>
        <v>201</v>
      </c>
      <c r="AC63" s="278">
        <f t="shared" si="14"/>
        <v>100</v>
      </c>
      <c r="AD63" s="273">
        <f>施設資源化量内訳!AC63</f>
        <v>0</v>
      </c>
      <c r="AE63" s="273">
        <f>施設資源化量内訳!BB63</f>
        <v>0</v>
      </c>
      <c r="AF63" s="273">
        <f>施設資源化量内訳!CA63</f>
        <v>12</v>
      </c>
      <c r="AG63" s="273">
        <f>施設資源化量内訳!CZ63</f>
        <v>0</v>
      </c>
      <c r="AH63" s="273">
        <f>施設資源化量内訳!DY63</f>
        <v>0</v>
      </c>
      <c r="AI63" s="273">
        <f>施設資源化量内訳!EX63</f>
        <v>0</v>
      </c>
      <c r="AJ63" s="273">
        <f>施設資源化量内訳!FW63</f>
        <v>7</v>
      </c>
      <c r="AK63" s="273">
        <f t="shared" si="15"/>
        <v>19</v>
      </c>
      <c r="AL63" s="278">
        <f t="shared" si="16"/>
        <v>31.372549019607842</v>
      </c>
      <c r="AM63" s="278">
        <f>IF((AB63+J63)&lt;&gt;0,(資源化量内訳!D63-資源化量内訳!T63-資源化量内訳!V63-資源化量内訳!X63-資源化量内訳!W63)/(AB63+J63)*100,"-")</f>
        <v>31.372549019607842</v>
      </c>
      <c r="AN63" s="273">
        <f>ごみ処理量内訳!AA63</f>
        <v>0</v>
      </c>
      <c r="AO63" s="273">
        <f>ごみ処理量内訳!AB63</f>
        <v>15</v>
      </c>
      <c r="AP63" s="273">
        <f>ごみ処理量内訳!AC63</f>
        <v>2</v>
      </c>
      <c r="AQ63" s="273">
        <f t="shared" si="17"/>
        <v>17</v>
      </c>
      <c r="AR63" s="315" t="s">
        <v>754</v>
      </c>
    </row>
    <row r="64" spans="1: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9"/>
        <v>3228</v>
      </c>
      <c r="E64" s="273">
        <v>3228</v>
      </c>
      <c r="F64" s="273">
        <v>0</v>
      </c>
      <c r="G64" s="273">
        <v>57</v>
      </c>
      <c r="H64" s="273">
        <f>SUM(ごみ搬入量内訳!E64,+ごみ搬入量内訳!AH64)</f>
        <v>595</v>
      </c>
      <c r="I64" s="273">
        <f>ごみ搬入量内訳!BK64</f>
        <v>247</v>
      </c>
      <c r="J64" s="273">
        <f>資源化量内訳!CA64</f>
        <v>38</v>
      </c>
      <c r="K64" s="273">
        <f t="shared" si="10"/>
        <v>880</v>
      </c>
      <c r="L64" s="276">
        <f t="shared" si="11"/>
        <v>746.88937549863363</v>
      </c>
      <c r="M64" s="273">
        <f>IF(D64&lt;&gt;0,(ごみ搬入量内訳!CB64+ごみ処理概要!J64)/ごみ処理概要!D64/365*1000000,"-")</f>
        <v>668.80548624195819</v>
      </c>
      <c r="N64" s="273">
        <f>IF(D64&lt;&gt;0,(ごみ搬入量内訳!E64+ごみ搬入量内訳!BL64-ごみ搬入量内訳!R64-ごみ搬入量内訳!BP64)/D64/365*1000000,"-")</f>
        <v>450.67983907928914</v>
      </c>
      <c r="O64" s="273">
        <f>IF(D64&lt;&gt;0,ごみ搬入量内訳!CZ64/ごみ処理概要!D64/365*1000000,"-")</f>
        <v>78.08388925667532</v>
      </c>
      <c r="P64" s="273">
        <f>ごみ搬入量内訳!DX64</f>
        <v>0</v>
      </c>
      <c r="Q64" s="273">
        <f>ごみ処理量内訳!E64</f>
        <v>574</v>
      </c>
      <c r="R64" s="273">
        <f>ごみ処理量内訳!N64</f>
        <v>0</v>
      </c>
      <c r="S64" s="273">
        <f t="shared" si="12"/>
        <v>96</v>
      </c>
      <c r="T64" s="273">
        <f>ごみ処理量内訳!G64</f>
        <v>0</v>
      </c>
      <c r="U64" s="273">
        <f>ごみ処理量内訳!L64</f>
        <v>50</v>
      </c>
      <c r="V64" s="273">
        <f>ごみ処理量内訳!H64</f>
        <v>46</v>
      </c>
      <c r="W64" s="273">
        <f>ごみ処理量内訳!I64</f>
        <v>0</v>
      </c>
      <c r="X64" s="273">
        <f>ごみ処理量内訳!J64</f>
        <v>0</v>
      </c>
      <c r="Y64" s="273">
        <f>ごみ処理量内訳!K64</f>
        <v>0</v>
      </c>
      <c r="Z64" s="273">
        <f>ごみ処理量内訳!M64</f>
        <v>0</v>
      </c>
      <c r="AA64" s="273">
        <f>資源化量内訳!AC64</f>
        <v>172</v>
      </c>
      <c r="AB64" s="273">
        <f t="shared" si="13"/>
        <v>842</v>
      </c>
      <c r="AC64" s="278">
        <f t="shared" si="14"/>
        <v>100</v>
      </c>
      <c r="AD64" s="273">
        <f>施設資源化量内訳!AC64</f>
        <v>0</v>
      </c>
      <c r="AE64" s="273">
        <f>施設資源化量内訳!BB64</f>
        <v>0</v>
      </c>
      <c r="AF64" s="273">
        <f>施設資源化量内訳!CA64</f>
        <v>46</v>
      </c>
      <c r="AG64" s="273">
        <f>施設資源化量内訳!CZ64</f>
        <v>0</v>
      </c>
      <c r="AH64" s="273">
        <f>施設資源化量内訳!DY64</f>
        <v>0</v>
      </c>
      <c r="AI64" s="273">
        <f>施設資源化量内訳!EX64</f>
        <v>0</v>
      </c>
      <c r="AJ64" s="273">
        <f>施設資源化量内訳!FW64</f>
        <v>24</v>
      </c>
      <c r="AK64" s="273">
        <f t="shared" si="15"/>
        <v>70</v>
      </c>
      <c r="AL64" s="278">
        <f t="shared" si="16"/>
        <v>31.818181818181817</v>
      </c>
      <c r="AM64" s="278">
        <f>IF((AB64+J64)&lt;&gt;0,(資源化量内訳!D64-資源化量内訳!T64-資源化量内訳!V64-資源化量内訳!X64-資源化量内訳!W64)/(AB64+J64)*100,"-")</f>
        <v>31.818181818181817</v>
      </c>
      <c r="AN64" s="273">
        <f>ごみ処理量内訳!AA64</f>
        <v>0</v>
      </c>
      <c r="AO64" s="273">
        <f>ごみ処理量内訳!AB64</f>
        <v>64</v>
      </c>
      <c r="AP64" s="273">
        <f>ごみ処理量内訳!AC64</f>
        <v>4</v>
      </c>
      <c r="AQ64" s="273">
        <f t="shared" si="17"/>
        <v>68</v>
      </c>
      <c r="AR64" s="315" t="s">
        <v>754</v>
      </c>
    </row>
    <row r="65" spans="1: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9"/>
        <v>9865</v>
      </c>
      <c r="E65" s="273">
        <v>9865</v>
      </c>
      <c r="F65" s="273">
        <v>0</v>
      </c>
      <c r="G65" s="273">
        <v>150</v>
      </c>
      <c r="H65" s="273">
        <f>SUM(ごみ搬入量内訳!E65,+ごみ搬入量内訳!AH65)</f>
        <v>1810</v>
      </c>
      <c r="I65" s="273">
        <f>ごみ搬入量内訳!BK65</f>
        <v>1500</v>
      </c>
      <c r="J65" s="273">
        <f>資源化量内訳!CA65</f>
        <v>41</v>
      </c>
      <c r="K65" s="273">
        <f t="shared" si="10"/>
        <v>3351</v>
      </c>
      <c r="L65" s="276">
        <f t="shared" si="11"/>
        <v>930.64591158724977</v>
      </c>
      <c r="M65" s="273">
        <f>IF(D65&lt;&gt;0,(ごみ搬入量内訳!CB65+ごみ処理概要!J65)/ごみ処理概要!D65/365*1000000,"-")</f>
        <v>660.70027563893382</v>
      </c>
      <c r="N65" s="273">
        <f>IF(D65&lt;&gt;0,(ごみ搬入量内訳!E65+ごみ搬入量内訳!BL65-ごみ搬入量内訳!R65-ごみ搬入量内訳!BP65)/D65/365*1000000,"-")</f>
        <v>483.23601496920759</v>
      </c>
      <c r="O65" s="273">
        <f>IF(D65&lt;&gt;0,ごみ搬入量内訳!CZ65/ごみ処理概要!D65/365*1000000,"-")</f>
        <v>269.94563594831601</v>
      </c>
      <c r="P65" s="273">
        <f>ごみ搬入量内訳!DX65</f>
        <v>0</v>
      </c>
      <c r="Q65" s="273">
        <f>ごみ処理量内訳!E65</f>
        <v>2543</v>
      </c>
      <c r="R65" s="273">
        <f>ごみ処理量内訳!N65</f>
        <v>0</v>
      </c>
      <c r="S65" s="273">
        <f t="shared" si="12"/>
        <v>297</v>
      </c>
      <c r="T65" s="273">
        <f>ごみ処理量内訳!G65</f>
        <v>0</v>
      </c>
      <c r="U65" s="273">
        <f>ごみ処理量内訳!L65</f>
        <v>174</v>
      </c>
      <c r="V65" s="273">
        <f>ごみ処理量内訳!H65</f>
        <v>123</v>
      </c>
      <c r="W65" s="273">
        <f>ごみ処理量内訳!I65</f>
        <v>0</v>
      </c>
      <c r="X65" s="273">
        <f>ごみ処理量内訳!J65</f>
        <v>0</v>
      </c>
      <c r="Y65" s="273">
        <f>ごみ処理量内訳!K65</f>
        <v>0</v>
      </c>
      <c r="Z65" s="273">
        <f>ごみ処理量内訳!M65</f>
        <v>0</v>
      </c>
      <c r="AA65" s="273">
        <f>資源化量内訳!AC65</f>
        <v>470</v>
      </c>
      <c r="AB65" s="273">
        <f t="shared" si="13"/>
        <v>3310</v>
      </c>
      <c r="AC65" s="278">
        <f t="shared" si="14"/>
        <v>100</v>
      </c>
      <c r="AD65" s="273">
        <f>施設資源化量内訳!AC65</f>
        <v>0</v>
      </c>
      <c r="AE65" s="273">
        <f>施設資源化量内訳!BB65</f>
        <v>0</v>
      </c>
      <c r="AF65" s="273">
        <f>施設資源化量内訳!CA65</f>
        <v>123</v>
      </c>
      <c r="AG65" s="273">
        <f>施設資源化量内訳!CZ65</f>
        <v>0</v>
      </c>
      <c r="AH65" s="273">
        <f>施設資源化量内訳!DY65</f>
        <v>0</v>
      </c>
      <c r="AI65" s="273">
        <f>施設資源化量内訳!EX65</f>
        <v>0</v>
      </c>
      <c r="AJ65" s="273">
        <f>施設資源化量内訳!FW65</f>
        <v>89</v>
      </c>
      <c r="AK65" s="273">
        <f t="shared" si="15"/>
        <v>212</v>
      </c>
      <c r="AL65" s="278">
        <f t="shared" si="16"/>
        <v>21.575649059982094</v>
      </c>
      <c r="AM65" s="278">
        <f>IF((AB65+J65)&lt;&gt;0,(資源化量内訳!D65-資源化量内訳!T65-資源化量内訳!V65-資源化量内訳!X65-資源化量内訳!W65)/(AB65+J65)*100,"-")</f>
        <v>21.575649059982094</v>
      </c>
      <c r="AN65" s="273">
        <f>ごみ処理量内訳!AA65</f>
        <v>0</v>
      </c>
      <c r="AO65" s="273">
        <f>ごみ処理量内訳!AB65</f>
        <v>275</v>
      </c>
      <c r="AP65" s="273">
        <f>ごみ処理量内訳!AC65</f>
        <v>17</v>
      </c>
      <c r="AQ65" s="273">
        <f t="shared" si="17"/>
        <v>292</v>
      </c>
      <c r="AR65" s="315" t="s">
        <v>754</v>
      </c>
    </row>
    <row r="66" spans="1: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9"/>
        <v>2426</v>
      </c>
      <c r="E66" s="273">
        <v>2426</v>
      </c>
      <c r="F66" s="273">
        <v>0</v>
      </c>
      <c r="G66" s="273">
        <v>19</v>
      </c>
      <c r="H66" s="273">
        <f>SUM(ごみ搬入量内訳!E66,+ごみ搬入量内訳!AH66)</f>
        <v>652</v>
      </c>
      <c r="I66" s="273">
        <f>ごみ搬入量内訳!BK66</f>
        <v>13</v>
      </c>
      <c r="J66" s="273">
        <f>資源化量内訳!CA66</f>
        <v>0</v>
      </c>
      <c r="K66" s="273">
        <f t="shared" si="10"/>
        <v>665</v>
      </c>
      <c r="L66" s="276">
        <f t="shared" si="11"/>
        <v>750.99662333849051</v>
      </c>
      <c r="M66" s="273">
        <f>IF(D66&lt;&gt;0,(ごみ搬入量内訳!CB66+ごみ処理概要!J66)/ごみ処理概要!D66/365*1000000,"-")</f>
        <v>513.83979491580931</v>
      </c>
      <c r="N66" s="273">
        <f>IF(D66&lt;&gt;0,(ごみ搬入量内訳!E66+ごみ搬入量内訳!BL66-ごみ搬入量内訳!R66-ごみ搬入量内訳!BP66)/D66/365*1000000,"-")</f>
        <v>354.60592440343765</v>
      </c>
      <c r="O66" s="273">
        <f>IF(D66&lt;&gt;0,ごみ搬入量内訳!CZ66/ごみ処理概要!D66/365*1000000,"-")</f>
        <v>237.15682842268123</v>
      </c>
      <c r="P66" s="273">
        <f>ごみ搬入量内訳!DX66</f>
        <v>0</v>
      </c>
      <c r="Q66" s="273">
        <f>ごみ処理量内訳!E66</f>
        <v>487</v>
      </c>
      <c r="R66" s="273">
        <f>ごみ処理量内訳!N66</f>
        <v>0</v>
      </c>
      <c r="S66" s="273">
        <f t="shared" si="12"/>
        <v>38</v>
      </c>
      <c r="T66" s="273">
        <f>ごみ処理量内訳!G66</f>
        <v>0</v>
      </c>
      <c r="U66" s="273">
        <f>ごみ処理量内訳!L66</f>
        <v>2</v>
      </c>
      <c r="V66" s="273">
        <f>ごみ処理量内訳!H66</f>
        <v>35</v>
      </c>
      <c r="W66" s="273">
        <f>ごみ処理量内訳!I66</f>
        <v>0</v>
      </c>
      <c r="X66" s="273">
        <f>ごみ処理量内訳!J66</f>
        <v>0</v>
      </c>
      <c r="Y66" s="273">
        <f>ごみ処理量内訳!K66</f>
        <v>0</v>
      </c>
      <c r="Z66" s="273">
        <f>ごみ処理量内訳!M66</f>
        <v>1</v>
      </c>
      <c r="AA66" s="273">
        <f>資源化量内訳!AC66</f>
        <v>140</v>
      </c>
      <c r="AB66" s="273">
        <f t="shared" si="13"/>
        <v>665</v>
      </c>
      <c r="AC66" s="278">
        <f t="shared" si="14"/>
        <v>100</v>
      </c>
      <c r="AD66" s="273">
        <f>施設資源化量内訳!AC66</f>
        <v>0</v>
      </c>
      <c r="AE66" s="273">
        <f>施設資源化量内訳!BB66</f>
        <v>0</v>
      </c>
      <c r="AF66" s="273">
        <f>施設資源化量内訳!CA66</f>
        <v>35</v>
      </c>
      <c r="AG66" s="273">
        <f>施設資源化量内訳!CZ66</f>
        <v>0</v>
      </c>
      <c r="AH66" s="273">
        <f>施設資源化量内訳!DY66</f>
        <v>0</v>
      </c>
      <c r="AI66" s="273">
        <f>施設資源化量内訳!EX66</f>
        <v>0</v>
      </c>
      <c r="AJ66" s="273">
        <f>施設資源化量内訳!FW66</f>
        <v>0</v>
      </c>
      <c r="AK66" s="273">
        <f t="shared" si="15"/>
        <v>35</v>
      </c>
      <c r="AL66" s="278">
        <f t="shared" si="16"/>
        <v>26.315789473684209</v>
      </c>
      <c r="AM66" s="278">
        <f>IF((AB66+J66)&lt;&gt;0,(資源化量内訳!D66-資源化量内訳!T66-資源化量内訳!V66-資源化量内訳!X66-資源化量内訳!W66)/(AB66+J66)*100,"-")</f>
        <v>26.315789473684209</v>
      </c>
      <c r="AN66" s="273">
        <f>ごみ処理量内訳!AA66</f>
        <v>0</v>
      </c>
      <c r="AO66" s="273">
        <f>ごみ処理量内訳!AB66</f>
        <v>48</v>
      </c>
      <c r="AP66" s="273">
        <f>ごみ処理量内訳!AC66</f>
        <v>2</v>
      </c>
      <c r="AQ66" s="273">
        <f t="shared" si="17"/>
        <v>50</v>
      </c>
      <c r="AR66" s="315" t="s">
        <v>754</v>
      </c>
    </row>
    <row r="67" spans="1:4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9"/>
        <v>1620</v>
      </c>
      <c r="E67" s="273">
        <v>1620</v>
      </c>
      <c r="F67" s="273">
        <v>0</v>
      </c>
      <c r="G67" s="273">
        <v>14</v>
      </c>
      <c r="H67" s="273">
        <f>SUM(ごみ搬入量内訳!E67,+ごみ搬入量内訳!AH67)</f>
        <v>446</v>
      </c>
      <c r="I67" s="273">
        <f>ごみ搬入量内訳!BK67</f>
        <v>60</v>
      </c>
      <c r="J67" s="273">
        <f>資源化量内訳!CA67</f>
        <v>0</v>
      </c>
      <c r="K67" s="273">
        <f t="shared" si="10"/>
        <v>506</v>
      </c>
      <c r="L67" s="276">
        <f t="shared" si="11"/>
        <v>855.74158633519369</v>
      </c>
      <c r="M67" s="273">
        <f>IF(D67&lt;&gt;0,(ごみ搬入量内訳!CB67+ごみ処理概要!J67)/ごみ処理概要!D67/365*1000000,"-")</f>
        <v>485.37121596482325</v>
      </c>
      <c r="N67" s="273">
        <f>IF(D67&lt;&gt;0,(ごみ搬入量内訳!E67+ごみ搬入量内訳!BL67-ごみ搬入量内訳!R67-ごみ搬入量内訳!BP67)/D67/365*1000000,"-")</f>
        <v>414.34128192119061</v>
      </c>
      <c r="O67" s="273">
        <f>IF(D67&lt;&gt;0,ごみ搬入量内訳!CZ67/ごみ処理概要!D67/365*1000000,"-")</f>
        <v>370.37037037037032</v>
      </c>
      <c r="P67" s="273">
        <f>ごみ搬入量内訳!DX67</f>
        <v>0</v>
      </c>
      <c r="Q67" s="273">
        <f>ごみ処理量内訳!E67</f>
        <v>454</v>
      </c>
      <c r="R67" s="273">
        <f>ごみ処理量内訳!N67</f>
        <v>11</v>
      </c>
      <c r="S67" s="273">
        <f t="shared" si="12"/>
        <v>45</v>
      </c>
      <c r="T67" s="273">
        <f>ごみ処理量内訳!G67</f>
        <v>3</v>
      </c>
      <c r="U67" s="273">
        <f>ごみ処理量内訳!L67</f>
        <v>42</v>
      </c>
      <c r="V67" s="273">
        <f>ごみ処理量内訳!H67</f>
        <v>0</v>
      </c>
      <c r="W67" s="273">
        <f>ごみ処理量内訳!I67</f>
        <v>0</v>
      </c>
      <c r="X67" s="273">
        <f>ごみ処理量内訳!J67</f>
        <v>0</v>
      </c>
      <c r="Y67" s="273">
        <f>ごみ処理量内訳!K67</f>
        <v>0</v>
      </c>
      <c r="Z67" s="273">
        <f>ごみ処理量内訳!M67</f>
        <v>0</v>
      </c>
      <c r="AA67" s="273">
        <f>資源化量内訳!AC67</f>
        <v>0</v>
      </c>
      <c r="AB67" s="273">
        <f t="shared" si="13"/>
        <v>510</v>
      </c>
      <c r="AC67" s="278">
        <f t="shared" si="14"/>
        <v>97.843137254901961</v>
      </c>
      <c r="AD67" s="273">
        <f>施設資源化量内訳!AC67</f>
        <v>0</v>
      </c>
      <c r="AE67" s="273">
        <f>施設資源化量内訳!BB67</f>
        <v>0</v>
      </c>
      <c r="AF67" s="273">
        <f>施設資源化量内訳!CA67</f>
        <v>0</v>
      </c>
      <c r="AG67" s="273">
        <f>施設資源化量内訳!CZ67</f>
        <v>0</v>
      </c>
      <c r="AH67" s="273">
        <f>施設資源化量内訳!DY67</f>
        <v>0</v>
      </c>
      <c r="AI67" s="273">
        <f>施設資源化量内訳!EX67</f>
        <v>0</v>
      </c>
      <c r="AJ67" s="273">
        <f>施設資源化量内訳!FW67</f>
        <v>42</v>
      </c>
      <c r="AK67" s="273">
        <f t="shared" si="15"/>
        <v>42</v>
      </c>
      <c r="AL67" s="278">
        <f t="shared" si="16"/>
        <v>8.235294117647058</v>
      </c>
      <c r="AM67" s="278">
        <f>IF((AB67+J67)&lt;&gt;0,(資源化量内訳!D67-資源化量内訳!T67-資源化量内訳!V67-資源化量内訳!X67-資源化量内訳!W67)/(AB67+J67)*100,"-")</f>
        <v>8.235294117647058</v>
      </c>
      <c r="AN67" s="273">
        <f>ごみ処理量内訳!AA67</f>
        <v>11</v>
      </c>
      <c r="AO67" s="273">
        <f>ごみ処理量内訳!AB67</f>
        <v>42</v>
      </c>
      <c r="AP67" s="273">
        <f>ごみ処理量内訳!AC67</f>
        <v>1</v>
      </c>
      <c r="AQ67" s="273">
        <f t="shared" si="17"/>
        <v>54</v>
      </c>
      <c r="AR67" s="315" t="s">
        <v>754</v>
      </c>
    </row>
    <row r="68" spans="1:4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9"/>
        <v>8507</v>
      </c>
      <c r="E68" s="273">
        <v>8507</v>
      </c>
      <c r="F68" s="273">
        <v>0</v>
      </c>
      <c r="G68" s="273">
        <v>207</v>
      </c>
      <c r="H68" s="273">
        <f>SUM(ごみ搬入量内訳!E68,+ごみ搬入量内訳!AH68)</f>
        <v>2185</v>
      </c>
      <c r="I68" s="273">
        <f>ごみ搬入量内訳!BK68</f>
        <v>93</v>
      </c>
      <c r="J68" s="273">
        <f>資源化量内訳!CA68</f>
        <v>0</v>
      </c>
      <c r="K68" s="273">
        <f t="shared" si="10"/>
        <v>2278</v>
      </c>
      <c r="L68" s="276">
        <f t="shared" si="11"/>
        <v>733.64239924896651</v>
      </c>
      <c r="M68" s="273">
        <f>IF(D68&lt;&gt;0,(ごみ搬入量内訳!CB68+ごみ処理概要!J68)/ごみ処理概要!D68/365*1000000,"-")</f>
        <v>470.52306641911338</v>
      </c>
      <c r="N68" s="273">
        <f>IF(D68&lt;&gt;0,(ごみ搬入量内訳!E68+ごみ搬入量内訳!BL68-ごみ搬入量内訳!R68-ごみ搬入量内訳!BP68)/D68/365*1000000,"-")</f>
        <v>429.62201957775301</v>
      </c>
      <c r="O68" s="273">
        <f>IF(D68&lt;&gt;0,ごみ搬入量内訳!CZ68/ごみ処理概要!D68/365*1000000,"-")</f>
        <v>263.11933282985325</v>
      </c>
      <c r="P68" s="273">
        <f>ごみ搬入量内訳!DX68</f>
        <v>0</v>
      </c>
      <c r="Q68" s="273">
        <f>ごみ処理量内訳!E68</f>
        <v>2102</v>
      </c>
      <c r="R68" s="273">
        <f>ごみ処理量内訳!N68</f>
        <v>12</v>
      </c>
      <c r="S68" s="273">
        <f t="shared" si="12"/>
        <v>164</v>
      </c>
      <c r="T68" s="273">
        <f>ごみ処理量内訳!G68</f>
        <v>37</v>
      </c>
      <c r="U68" s="273">
        <f>ごみ処理量内訳!L68</f>
        <v>127</v>
      </c>
      <c r="V68" s="273">
        <f>ごみ処理量内訳!H68</f>
        <v>0</v>
      </c>
      <c r="W68" s="273">
        <f>ごみ処理量内訳!I68</f>
        <v>0</v>
      </c>
      <c r="X68" s="273">
        <f>ごみ処理量内訳!J68</f>
        <v>0</v>
      </c>
      <c r="Y68" s="273">
        <f>ごみ処理量内訳!K68</f>
        <v>0</v>
      </c>
      <c r="Z68" s="273">
        <f>ごみ処理量内訳!M68</f>
        <v>0</v>
      </c>
      <c r="AA68" s="273">
        <f>資源化量内訳!AC68</f>
        <v>0</v>
      </c>
      <c r="AB68" s="273">
        <f t="shared" si="13"/>
        <v>2278</v>
      </c>
      <c r="AC68" s="278">
        <f t="shared" si="14"/>
        <v>99.47322212467077</v>
      </c>
      <c r="AD68" s="273">
        <f>施設資源化量内訳!AC68</f>
        <v>176</v>
      </c>
      <c r="AE68" s="273">
        <f>施設資源化量内訳!BB68</f>
        <v>0</v>
      </c>
      <c r="AF68" s="273">
        <f>施設資源化量内訳!CA68</f>
        <v>0</v>
      </c>
      <c r="AG68" s="273">
        <f>施設資源化量内訳!CZ68</f>
        <v>0</v>
      </c>
      <c r="AH68" s="273">
        <f>施設資源化量内訳!DY68</f>
        <v>0</v>
      </c>
      <c r="AI68" s="273">
        <f>施設資源化量内訳!EX68</f>
        <v>0</v>
      </c>
      <c r="AJ68" s="273">
        <f>施設資源化量内訳!FW68</f>
        <v>118</v>
      </c>
      <c r="AK68" s="273">
        <f t="shared" si="15"/>
        <v>294</v>
      </c>
      <c r="AL68" s="278">
        <f t="shared" si="16"/>
        <v>12.906057945566285</v>
      </c>
      <c r="AM68" s="278">
        <f>IF((AB68+J68)&lt;&gt;0,(資源化量内訳!D68-資源化量内訳!T68-資源化量内訳!V68-資源化量内訳!X68-資源化量内訳!W68)/(AB68+J68)*100,"-")</f>
        <v>5.179982440737489</v>
      </c>
      <c r="AN68" s="273">
        <f>ごみ処理量内訳!AA68</f>
        <v>12</v>
      </c>
      <c r="AO68" s="273">
        <f>ごみ処理量内訳!AB68</f>
        <v>87</v>
      </c>
      <c r="AP68" s="273">
        <f>ごみ処理量内訳!AC68</f>
        <v>0</v>
      </c>
      <c r="AQ68" s="273">
        <f t="shared" si="17"/>
        <v>99</v>
      </c>
      <c r="AR68" s="315" t="s">
        <v>754</v>
      </c>
    </row>
    <row r="69" spans="1:4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9"/>
        <v>4282</v>
      </c>
      <c r="E69" s="273">
        <v>4282</v>
      </c>
      <c r="F69" s="273">
        <v>0</v>
      </c>
      <c r="G69" s="273">
        <v>58</v>
      </c>
      <c r="H69" s="273">
        <f>SUM(ごみ搬入量内訳!E69,+ごみ搬入量内訳!AH69)</f>
        <v>785</v>
      </c>
      <c r="I69" s="273">
        <f>ごみ搬入量内訳!BK69</f>
        <v>34</v>
      </c>
      <c r="J69" s="273">
        <f>資源化量内訳!CA69</f>
        <v>0</v>
      </c>
      <c r="K69" s="273">
        <f t="shared" si="10"/>
        <v>819</v>
      </c>
      <c r="L69" s="276">
        <f t="shared" si="11"/>
        <v>524.01579085435685</v>
      </c>
      <c r="M69" s="273">
        <f>IF(D69&lt;&gt;0,(ごみ搬入量内訳!CB69+ごみ処理概要!J69)/ごみ処理概要!D69/365*1000000,"-")</f>
        <v>436.99973767219262</v>
      </c>
      <c r="N69" s="273">
        <f>IF(D69&lt;&gt;0,(ごみ搬入量内訳!E69+ごみ搬入量内訳!BL69-ごみ搬入量内訳!R69-ごみ搬入量内訳!BP69)/D69/365*1000000,"-")</f>
        <v>311.59424926260289</v>
      </c>
      <c r="O69" s="273">
        <f>IF(D69&lt;&gt;0,ごみ搬入量内訳!CZ69/ごみ処理概要!D69/365*1000000,"-")</f>
        <v>87.016053182164256</v>
      </c>
      <c r="P69" s="273">
        <f>ごみ搬入量内訳!DX69</f>
        <v>0</v>
      </c>
      <c r="Q69" s="273">
        <f>ごみ処理量内訳!E69</f>
        <v>611</v>
      </c>
      <c r="R69" s="273">
        <f>ごみ処理量内訳!N69</f>
        <v>0</v>
      </c>
      <c r="S69" s="273">
        <f t="shared" si="12"/>
        <v>16</v>
      </c>
      <c r="T69" s="273">
        <f>ごみ処理量内訳!G69</f>
        <v>0</v>
      </c>
      <c r="U69" s="273">
        <f>ごみ処理量内訳!L69</f>
        <v>12</v>
      </c>
      <c r="V69" s="273">
        <f>ごみ処理量内訳!H69</f>
        <v>4</v>
      </c>
      <c r="W69" s="273">
        <f>ごみ処理量内訳!I69</f>
        <v>0</v>
      </c>
      <c r="X69" s="273">
        <f>ごみ処理量内訳!J69</f>
        <v>0</v>
      </c>
      <c r="Y69" s="273">
        <f>ごみ処理量内訳!K69</f>
        <v>0</v>
      </c>
      <c r="Z69" s="273">
        <f>ごみ処理量内訳!M69</f>
        <v>0</v>
      </c>
      <c r="AA69" s="273">
        <f>資源化量内訳!AC69</f>
        <v>192</v>
      </c>
      <c r="AB69" s="273">
        <f t="shared" si="13"/>
        <v>819</v>
      </c>
      <c r="AC69" s="278">
        <f t="shared" si="14"/>
        <v>100</v>
      </c>
      <c r="AD69" s="273">
        <f>施設資源化量内訳!AC69</f>
        <v>37</v>
      </c>
      <c r="AE69" s="273">
        <f>施設資源化量内訳!BB69</f>
        <v>0</v>
      </c>
      <c r="AF69" s="273">
        <f>施設資源化量内訳!CA69</f>
        <v>4</v>
      </c>
      <c r="AG69" s="273">
        <f>施設資源化量内訳!CZ69</f>
        <v>0</v>
      </c>
      <c r="AH69" s="273">
        <f>施設資源化量内訳!DY69</f>
        <v>0</v>
      </c>
      <c r="AI69" s="273">
        <f>施設資源化量内訳!EX69</f>
        <v>0</v>
      </c>
      <c r="AJ69" s="273">
        <f>施設資源化量内訳!FW69</f>
        <v>1</v>
      </c>
      <c r="AK69" s="273">
        <f t="shared" si="15"/>
        <v>42</v>
      </c>
      <c r="AL69" s="278">
        <f t="shared" si="16"/>
        <v>28.571428571428569</v>
      </c>
      <c r="AM69" s="278">
        <f>IF((AB69+J69)&lt;&gt;0,(資源化量内訳!D69-資源化量内訳!T69-資源化量内訳!V69-資源化量内訳!X69-資源化量内訳!W69)/(AB69+J69)*100,"-")</f>
        <v>28.571428571428569</v>
      </c>
      <c r="AN69" s="273">
        <f>ごみ処理量内訳!AA69</f>
        <v>0</v>
      </c>
      <c r="AO69" s="273">
        <f>ごみ処理量内訳!AB69</f>
        <v>44</v>
      </c>
      <c r="AP69" s="273">
        <f>ごみ処理量内訳!AC69</f>
        <v>0</v>
      </c>
      <c r="AQ69" s="273">
        <f t="shared" si="17"/>
        <v>44</v>
      </c>
      <c r="AR69" s="315" t="s">
        <v>754</v>
      </c>
    </row>
    <row r="70" spans="1:4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9"/>
        <v>3920</v>
      </c>
      <c r="E70" s="273">
        <v>3920</v>
      </c>
      <c r="F70" s="273">
        <v>0</v>
      </c>
      <c r="G70" s="273">
        <v>40</v>
      </c>
      <c r="H70" s="273">
        <f>SUM(ごみ搬入量内訳!E70,+ごみ搬入量内訳!AH70)</f>
        <v>1059</v>
      </c>
      <c r="I70" s="273">
        <f>ごみ搬入量内訳!BK70</f>
        <v>52</v>
      </c>
      <c r="J70" s="273">
        <f>資源化量内訳!CA70</f>
        <v>0</v>
      </c>
      <c r="K70" s="273">
        <f t="shared" si="10"/>
        <v>1111</v>
      </c>
      <c r="L70" s="276">
        <f t="shared" si="11"/>
        <v>776.48867766284593</v>
      </c>
      <c r="M70" s="273">
        <f>IF(D70&lt;&gt;0,(ごみ搬入量内訳!CB70+ごみ処理概要!J70)/ごみ処理概要!D70/365*1000000,"-")</f>
        <v>496.22588761532012</v>
      </c>
      <c r="N70" s="273">
        <f>IF(D70&lt;&gt;0,(ごみ搬入量内訳!E70+ごみ搬入量内訳!BL70-ごみ搬入量内訳!R70-ごみ搬入量内訳!BP70)/D70/365*1000000,"-")</f>
        <v>357.14285714285717</v>
      </c>
      <c r="O70" s="273">
        <f>IF(D70&lt;&gt;0,ごみ搬入量内訳!CZ70/ごみ処理概要!D70/365*1000000,"-")</f>
        <v>280.26279004752587</v>
      </c>
      <c r="P70" s="273">
        <f>ごみ搬入量内訳!DX70</f>
        <v>0</v>
      </c>
      <c r="Q70" s="273">
        <f>ごみ処理量内訳!E70</f>
        <v>862</v>
      </c>
      <c r="R70" s="273">
        <f>ごみ処理量内訳!N70</f>
        <v>0</v>
      </c>
      <c r="S70" s="273">
        <f t="shared" si="12"/>
        <v>249</v>
      </c>
      <c r="T70" s="273">
        <f>ごみ処理量内訳!G70</f>
        <v>28</v>
      </c>
      <c r="U70" s="273">
        <f>ごみ処理量内訳!L70</f>
        <v>199</v>
      </c>
      <c r="V70" s="273">
        <f>ごみ処理量内訳!H70</f>
        <v>22</v>
      </c>
      <c r="W70" s="273">
        <f>ごみ処理量内訳!I70</f>
        <v>0</v>
      </c>
      <c r="X70" s="273">
        <f>ごみ処理量内訳!J70</f>
        <v>0</v>
      </c>
      <c r="Y70" s="273">
        <f>ごみ処理量内訳!K70</f>
        <v>0</v>
      </c>
      <c r="Z70" s="273">
        <f>ごみ処理量内訳!M70</f>
        <v>0</v>
      </c>
      <c r="AA70" s="273">
        <f>資源化量内訳!AC70</f>
        <v>0</v>
      </c>
      <c r="AB70" s="273">
        <f t="shared" si="13"/>
        <v>1111</v>
      </c>
      <c r="AC70" s="278">
        <f t="shared" si="14"/>
        <v>100</v>
      </c>
      <c r="AD70" s="273">
        <f>施設資源化量内訳!AC70</f>
        <v>1</v>
      </c>
      <c r="AE70" s="273">
        <f>施設資源化量内訳!BB70</f>
        <v>28</v>
      </c>
      <c r="AF70" s="273">
        <f>施設資源化量内訳!CA70</f>
        <v>22</v>
      </c>
      <c r="AG70" s="273">
        <f>施設資源化量内訳!CZ70</f>
        <v>0</v>
      </c>
      <c r="AH70" s="273">
        <f>施設資源化量内訳!DY70</f>
        <v>0</v>
      </c>
      <c r="AI70" s="273">
        <f>施設資源化量内訳!EX70</f>
        <v>0</v>
      </c>
      <c r="AJ70" s="273">
        <f>施設資源化量内訳!FW70</f>
        <v>189</v>
      </c>
      <c r="AK70" s="273">
        <f t="shared" si="15"/>
        <v>240</v>
      </c>
      <c r="AL70" s="278">
        <f t="shared" si="16"/>
        <v>21.602160216021602</v>
      </c>
      <c r="AM70" s="278">
        <f>IF((AB70+J70)&lt;&gt;0,(資源化量内訳!D70-資源化量内訳!T70-資源化量内訳!V70-資源化量内訳!X70-資源化量内訳!W70)/(AB70+J70)*100,"-")</f>
        <v>21.602160216021602</v>
      </c>
      <c r="AN70" s="273">
        <f>ごみ処理量内訳!AA70</f>
        <v>0</v>
      </c>
      <c r="AO70" s="273">
        <f>ごみ処理量内訳!AB70</f>
        <v>89</v>
      </c>
      <c r="AP70" s="273">
        <f>ごみ処理量内訳!AC70</f>
        <v>0</v>
      </c>
      <c r="AQ70" s="273">
        <f t="shared" si="17"/>
        <v>89</v>
      </c>
      <c r="AR70" s="315" t="s">
        <v>754</v>
      </c>
    </row>
    <row r="71" spans="1:44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ref="D71:D102" si="18">+E71+F71</f>
        <v>9144</v>
      </c>
      <c r="E71" s="273">
        <v>9144</v>
      </c>
      <c r="F71" s="273">
        <v>0</v>
      </c>
      <c r="G71" s="273">
        <v>103</v>
      </c>
      <c r="H71" s="273">
        <f>SUM(ごみ搬入量内訳!E71,+ごみ搬入量内訳!AH71)</f>
        <v>2461</v>
      </c>
      <c r="I71" s="273">
        <f>ごみ搬入量内訳!BK71</f>
        <v>79</v>
      </c>
      <c r="J71" s="273">
        <f>資源化量内訳!CA71</f>
        <v>0</v>
      </c>
      <c r="K71" s="273">
        <f t="shared" ref="K71:K102" si="19">SUM(H71:J71)</f>
        <v>2540</v>
      </c>
      <c r="L71" s="276">
        <f t="shared" ref="L71:L102" si="20">IF(D71&lt;&gt;0,K71/D71/365*1000000,"-")</f>
        <v>761.03500761035014</v>
      </c>
      <c r="M71" s="273">
        <f>IF(D71&lt;&gt;0,(ごみ搬入量内訳!CB71+ごみ処理概要!J71)/ごみ処理概要!D71/365*1000000,"-")</f>
        <v>455.42252423926459</v>
      </c>
      <c r="N71" s="273">
        <f>IF(D71&lt;&gt;0,(ごみ搬入量内訳!E71+ごみ搬入量内訳!BL71-ごみ搬入量内訳!R71-ごみ搬入量内訳!BP71)/D71/365*1000000,"-")</f>
        <v>366.43535996356627</v>
      </c>
      <c r="O71" s="273">
        <f>IF(D71&lt;&gt;0,ごみ搬入量内訳!CZ71/ごみ処理概要!D71/365*1000000,"-")</f>
        <v>305.61248337108549</v>
      </c>
      <c r="P71" s="273">
        <f>ごみ搬入量内訳!DX71</f>
        <v>0</v>
      </c>
      <c r="Q71" s="273">
        <f>ごみ処理量内訳!E71</f>
        <v>2218</v>
      </c>
      <c r="R71" s="273">
        <f>ごみ処理量内訳!N71</f>
        <v>20</v>
      </c>
      <c r="S71" s="273">
        <f t="shared" ref="S71:S102" si="21">SUM(T71:Z71)</f>
        <v>302</v>
      </c>
      <c r="T71" s="273">
        <f>ごみ処理量内訳!G71</f>
        <v>0</v>
      </c>
      <c r="U71" s="273">
        <f>ごみ処理量内訳!L71</f>
        <v>302</v>
      </c>
      <c r="V71" s="273">
        <f>ごみ処理量内訳!H71</f>
        <v>0</v>
      </c>
      <c r="W71" s="273">
        <f>ごみ処理量内訳!I71</f>
        <v>0</v>
      </c>
      <c r="X71" s="273">
        <f>ごみ処理量内訳!J71</f>
        <v>0</v>
      </c>
      <c r="Y71" s="273">
        <f>ごみ処理量内訳!K71</f>
        <v>0</v>
      </c>
      <c r="Z71" s="273">
        <f>ごみ処理量内訳!M71</f>
        <v>0</v>
      </c>
      <c r="AA71" s="273">
        <f>資源化量内訳!AC71</f>
        <v>0</v>
      </c>
      <c r="AB71" s="273">
        <f t="shared" ref="AB71:AB102" si="22">SUM(Q71,R71,S71,AA71)</f>
        <v>2540</v>
      </c>
      <c r="AC71" s="278">
        <f t="shared" ref="AC71:AC102" si="23">IF(AB71&lt;&gt;0,(AA71+Q71+S71)/AB71*100,"-")</f>
        <v>99.212598425196859</v>
      </c>
      <c r="AD71" s="273">
        <f>施設資源化量内訳!AC71</f>
        <v>0</v>
      </c>
      <c r="AE71" s="273">
        <f>施設資源化量内訳!BB71</f>
        <v>0</v>
      </c>
      <c r="AF71" s="273">
        <f>施設資源化量内訳!CA71</f>
        <v>0</v>
      </c>
      <c r="AG71" s="273">
        <f>施設資源化量内訳!CZ71</f>
        <v>0</v>
      </c>
      <c r="AH71" s="273">
        <f>施設資源化量内訳!DY71</f>
        <v>0</v>
      </c>
      <c r="AI71" s="273">
        <f>施設資源化量内訳!EX71</f>
        <v>0</v>
      </c>
      <c r="AJ71" s="273">
        <f>施設資源化量内訳!FW71</f>
        <v>299</v>
      </c>
      <c r="AK71" s="273">
        <f t="shared" ref="AK71:AK102" si="24">SUM(AD71:AJ71)</f>
        <v>299</v>
      </c>
      <c r="AL71" s="278">
        <f t="shared" ref="AL71:AL102" si="25">IF((AB71+J71)&lt;&gt;0,(AA71+AK71+J71)/(AB71+J71)*100,"-")</f>
        <v>11.771653543307087</v>
      </c>
      <c r="AM71" s="278">
        <f>IF((AB71+J71)&lt;&gt;0,(資源化量内訳!D71-資源化量内訳!T71-資源化量内訳!V71-資源化量内訳!X71-資源化量内訳!W71)/(AB71+J71)*100,"-")</f>
        <v>11.771653543307087</v>
      </c>
      <c r="AN71" s="273">
        <f>ごみ処理量内訳!AA71</f>
        <v>20</v>
      </c>
      <c r="AO71" s="273">
        <f>ごみ処理量内訳!AB71</f>
        <v>218</v>
      </c>
      <c r="AP71" s="273">
        <f>ごみ処理量内訳!AC71</f>
        <v>0</v>
      </c>
      <c r="AQ71" s="273">
        <f t="shared" ref="AQ71:AQ102" si="26">SUM(AN71:AP71)</f>
        <v>238</v>
      </c>
      <c r="AR71" s="315" t="s">
        <v>754</v>
      </c>
    </row>
    <row r="72" spans="1:44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si="18"/>
        <v>9629</v>
      </c>
      <c r="E72" s="273">
        <v>9629</v>
      </c>
      <c r="F72" s="273">
        <v>0</v>
      </c>
      <c r="G72" s="273">
        <v>152</v>
      </c>
      <c r="H72" s="273">
        <f>SUM(ごみ搬入量内訳!E72,+ごみ搬入量内訳!AH72)</f>
        <v>2402</v>
      </c>
      <c r="I72" s="273">
        <f>ごみ搬入量内訳!BK72</f>
        <v>72</v>
      </c>
      <c r="J72" s="273">
        <f>資源化量内訳!CA72</f>
        <v>0</v>
      </c>
      <c r="K72" s="273">
        <f t="shared" si="19"/>
        <v>2474</v>
      </c>
      <c r="L72" s="276">
        <f t="shared" si="20"/>
        <v>703.92379185593757</v>
      </c>
      <c r="M72" s="273">
        <f>IF(D72&lt;&gt;0,(ごみ搬入量内訳!CB72+ごみ処理概要!J72)/ごみ処理概要!D72/365*1000000,"-")</f>
        <v>437.03595161306384</v>
      </c>
      <c r="N72" s="273">
        <f>IF(D72&lt;&gt;0,(ごみ搬入量内訳!E72+ごみ搬入量内訳!BL72-ごみ搬入量内訳!R72-ごみ搬入量内訳!BP72)/D72/365*1000000,"-")</f>
        <v>354.80718207128291</v>
      </c>
      <c r="O72" s="273">
        <f>IF(D72&lt;&gt;0,ごみ搬入量内訳!CZ72/ごみ処理概要!D72/365*1000000,"-")</f>
        <v>266.88784024287361</v>
      </c>
      <c r="P72" s="273">
        <f>ごみ搬入量内訳!DX72</f>
        <v>0</v>
      </c>
      <c r="Q72" s="273">
        <f>ごみ処理量内訳!E72</f>
        <v>2160</v>
      </c>
      <c r="R72" s="273">
        <f>ごみ処理量内訳!N72</f>
        <v>0</v>
      </c>
      <c r="S72" s="273">
        <f t="shared" si="21"/>
        <v>314</v>
      </c>
      <c r="T72" s="273">
        <f>ごみ処理量内訳!G72</f>
        <v>6</v>
      </c>
      <c r="U72" s="273">
        <f>ごみ処理量内訳!L72</f>
        <v>291</v>
      </c>
      <c r="V72" s="273">
        <f>ごみ処理量内訳!H72</f>
        <v>0</v>
      </c>
      <c r="W72" s="273">
        <f>ごみ処理量内訳!I72</f>
        <v>0</v>
      </c>
      <c r="X72" s="273">
        <f>ごみ処理量内訳!J72</f>
        <v>0</v>
      </c>
      <c r="Y72" s="273">
        <f>ごみ処理量内訳!K72</f>
        <v>0</v>
      </c>
      <c r="Z72" s="273">
        <f>ごみ処理量内訳!M72</f>
        <v>17</v>
      </c>
      <c r="AA72" s="273">
        <f>資源化量内訳!AC72</f>
        <v>0</v>
      </c>
      <c r="AB72" s="273">
        <f t="shared" si="22"/>
        <v>2474</v>
      </c>
      <c r="AC72" s="278">
        <f t="shared" si="23"/>
        <v>100</v>
      </c>
      <c r="AD72" s="273">
        <f>施設資源化量内訳!AC72</f>
        <v>2</v>
      </c>
      <c r="AE72" s="273">
        <f>施設資源化量内訳!BB72</f>
        <v>6</v>
      </c>
      <c r="AF72" s="273">
        <f>施設資源化量内訳!CA72</f>
        <v>0</v>
      </c>
      <c r="AG72" s="273">
        <f>施設資源化量内訳!CZ72</f>
        <v>0</v>
      </c>
      <c r="AH72" s="273">
        <f>施設資源化量内訳!DY72</f>
        <v>0</v>
      </c>
      <c r="AI72" s="273">
        <f>施設資源化量内訳!EX72</f>
        <v>0</v>
      </c>
      <c r="AJ72" s="273">
        <f>施設資源化量内訳!FW72</f>
        <v>289</v>
      </c>
      <c r="AK72" s="273">
        <f t="shared" si="24"/>
        <v>297</v>
      </c>
      <c r="AL72" s="278">
        <f t="shared" si="25"/>
        <v>12.00485044462409</v>
      </c>
      <c r="AM72" s="278">
        <f>IF((AB72+J72)&lt;&gt;0,(資源化量内訳!D72-資源化量内訳!T72-資源化量内訳!V72-資源化量内訳!X72-資源化量内訳!W72)/(AB72+J72)*100,"-")</f>
        <v>12.00485044462409</v>
      </c>
      <c r="AN72" s="273">
        <f>ごみ処理量内訳!AA72</f>
        <v>0</v>
      </c>
      <c r="AO72" s="273">
        <f>ごみ処理量内訳!AB72</f>
        <v>211</v>
      </c>
      <c r="AP72" s="273">
        <f>ごみ処理量内訳!AC72</f>
        <v>18</v>
      </c>
      <c r="AQ72" s="273">
        <f t="shared" si="26"/>
        <v>229</v>
      </c>
      <c r="AR72" s="315" t="s">
        <v>754</v>
      </c>
    </row>
    <row r="73" spans="1:44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18"/>
        <v>8393</v>
      </c>
      <c r="E73" s="273">
        <v>8393</v>
      </c>
      <c r="F73" s="273">
        <v>0</v>
      </c>
      <c r="G73" s="273">
        <v>609</v>
      </c>
      <c r="H73" s="273">
        <f>SUM(ごみ搬入量内訳!E73,+ごみ搬入量内訳!AH73)</f>
        <v>3522</v>
      </c>
      <c r="I73" s="273">
        <f>ごみ搬入量内訳!BK73</f>
        <v>555</v>
      </c>
      <c r="J73" s="273">
        <f>資源化量内訳!CA73</f>
        <v>13</v>
      </c>
      <c r="K73" s="273">
        <f t="shared" si="19"/>
        <v>4090</v>
      </c>
      <c r="L73" s="276">
        <f t="shared" si="20"/>
        <v>1335.0982309132366</v>
      </c>
      <c r="M73" s="273">
        <f>IF(D73&lt;&gt;0,(ごみ搬入量内訳!CB73+ごみ処理概要!J73)/ごみ処理概要!D73/365*1000000,"-")</f>
        <v>533.06000270936818</v>
      </c>
      <c r="N73" s="273">
        <f>IF(D73&lt;&gt;0,(ごみ搬入量内訳!E73+ごみ搬入量内訳!BL73-ごみ搬入量内訳!R73-ごみ搬入量内訳!BP73)/D73/365*1000000,"-")</f>
        <v>350.58569682171543</v>
      </c>
      <c r="O73" s="273">
        <f>IF(D73&lt;&gt;0,ごみ搬入量内訳!CZ73/ごみ処理概要!D73/365*1000000,"-")</f>
        <v>802.03822820386847</v>
      </c>
      <c r="P73" s="273">
        <f>ごみ搬入量内訳!DX73</f>
        <v>35</v>
      </c>
      <c r="Q73" s="273">
        <f>ごみ処理量内訳!E73</f>
        <v>3273</v>
      </c>
      <c r="R73" s="273">
        <f>ごみ処理量内訳!N73</f>
        <v>0</v>
      </c>
      <c r="S73" s="273">
        <f t="shared" si="21"/>
        <v>804</v>
      </c>
      <c r="T73" s="273">
        <f>ごみ処理量内訳!G73</f>
        <v>0</v>
      </c>
      <c r="U73" s="273">
        <f>ごみ処理量内訳!L73</f>
        <v>730</v>
      </c>
      <c r="V73" s="273">
        <f>ごみ処理量内訳!H73</f>
        <v>0</v>
      </c>
      <c r="W73" s="273">
        <f>ごみ処理量内訳!I73</f>
        <v>0</v>
      </c>
      <c r="X73" s="273">
        <f>ごみ処理量内訳!J73</f>
        <v>0</v>
      </c>
      <c r="Y73" s="273">
        <f>ごみ処理量内訳!K73</f>
        <v>0</v>
      </c>
      <c r="Z73" s="273">
        <f>ごみ処理量内訳!M73</f>
        <v>74</v>
      </c>
      <c r="AA73" s="273">
        <f>資源化量内訳!AC73</f>
        <v>0</v>
      </c>
      <c r="AB73" s="273">
        <f t="shared" si="22"/>
        <v>4077</v>
      </c>
      <c r="AC73" s="278">
        <f t="shared" si="23"/>
        <v>100</v>
      </c>
      <c r="AD73" s="273">
        <f>施設資源化量内訳!AC73</f>
        <v>0</v>
      </c>
      <c r="AE73" s="273">
        <f>施設資源化量内訳!BB73</f>
        <v>0</v>
      </c>
      <c r="AF73" s="273">
        <f>施設資源化量内訳!CA73</f>
        <v>0</v>
      </c>
      <c r="AG73" s="273">
        <f>施設資源化量内訳!CZ73</f>
        <v>0</v>
      </c>
      <c r="AH73" s="273">
        <f>施設資源化量内訳!DY73</f>
        <v>0</v>
      </c>
      <c r="AI73" s="273">
        <f>施設資源化量内訳!EX73</f>
        <v>0</v>
      </c>
      <c r="AJ73" s="273">
        <f>施設資源化量内訳!FW73</f>
        <v>685</v>
      </c>
      <c r="AK73" s="273">
        <f t="shared" si="24"/>
        <v>685</v>
      </c>
      <c r="AL73" s="278">
        <f t="shared" si="25"/>
        <v>17.066014669926648</v>
      </c>
      <c r="AM73" s="278">
        <f>IF((AB73+J73)&lt;&gt;0,(資源化量内訳!D73-資源化量内訳!T73-資源化量内訳!V73-資源化量内訳!X73-資源化量内訳!W73)/(AB73+J73)*100,"-")</f>
        <v>17.066014669926648</v>
      </c>
      <c r="AN73" s="273">
        <f>ごみ処理量内訳!AA73</f>
        <v>0</v>
      </c>
      <c r="AO73" s="273">
        <f>ごみ処理量内訳!AB73</f>
        <v>336</v>
      </c>
      <c r="AP73" s="273">
        <f>ごみ処理量内訳!AC73</f>
        <v>74</v>
      </c>
      <c r="AQ73" s="273">
        <f t="shared" si="26"/>
        <v>410</v>
      </c>
      <c r="AR73" s="315" t="s">
        <v>754</v>
      </c>
    </row>
    <row r="74" spans="1:44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18"/>
        <v>2626</v>
      </c>
      <c r="E74" s="273">
        <v>2596</v>
      </c>
      <c r="F74" s="273">
        <v>30</v>
      </c>
      <c r="G74" s="273">
        <v>133</v>
      </c>
      <c r="H74" s="273">
        <f>SUM(ごみ搬入量内訳!E74,+ごみ搬入量内訳!AH74)</f>
        <v>728</v>
      </c>
      <c r="I74" s="273">
        <f>ごみ搬入量内訳!BK74</f>
        <v>53</v>
      </c>
      <c r="J74" s="273">
        <f>資源化量内訳!CA74</f>
        <v>0</v>
      </c>
      <c r="K74" s="273">
        <f t="shared" si="19"/>
        <v>781</v>
      </c>
      <c r="L74" s="276">
        <f t="shared" si="20"/>
        <v>814.82331584054089</v>
      </c>
      <c r="M74" s="273">
        <f>IF(D74&lt;&gt;0,(ごみ搬入量内訳!CB74+ごみ処理概要!J74)/ごみ処理概要!D74/365*1000000,"-")</f>
        <v>495.57115880186541</v>
      </c>
      <c r="N74" s="273">
        <f>IF(D74&lt;&gt;0,(ごみ搬入量内訳!E74+ごみ搬入量内訳!BL74-ごみ搬入量内訳!R74-ごみ搬入量内訳!BP74)/D74/365*1000000,"-")</f>
        <v>394.3703116360108</v>
      </c>
      <c r="O74" s="273">
        <f>IF(D74&lt;&gt;0,ごみ搬入量内訳!CZ74/ごみ処理概要!D74/365*1000000,"-")</f>
        <v>319.25215703867542</v>
      </c>
      <c r="P74" s="273">
        <f>ごみ搬入量内訳!DX74</f>
        <v>7</v>
      </c>
      <c r="Q74" s="273">
        <f>ごみ処理量内訳!E74</f>
        <v>633</v>
      </c>
      <c r="R74" s="273">
        <f>ごみ処理量内訳!N74</f>
        <v>0</v>
      </c>
      <c r="S74" s="273">
        <f t="shared" si="21"/>
        <v>148</v>
      </c>
      <c r="T74" s="273">
        <f>ごみ処理量内訳!G74</f>
        <v>0</v>
      </c>
      <c r="U74" s="273">
        <f>ごみ処理量内訳!L74</f>
        <v>140</v>
      </c>
      <c r="V74" s="273">
        <f>ごみ処理量内訳!H74</f>
        <v>0</v>
      </c>
      <c r="W74" s="273">
        <f>ごみ処理量内訳!I74</f>
        <v>0</v>
      </c>
      <c r="X74" s="273">
        <f>ごみ処理量内訳!J74</f>
        <v>0</v>
      </c>
      <c r="Y74" s="273">
        <f>ごみ処理量内訳!K74</f>
        <v>0</v>
      </c>
      <c r="Z74" s="273">
        <f>ごみ処理量内訳!M74</f>
        <v>8</v>
      </c>
      <c r="AA74" s="273">
        <f>資源化量内訳!AC74</f>
        <v>0</v>
      </c>
      <c r="AB74" s="273">
        <f t="shared" si="22"/>
        <v>781</v>
      </c>
      <c r="AC74" s="278">
        <f t="shared" si="23"/>
        <v>100</v>
      </c>
      <c r="AD74" s="273">
        <f>施設資源化量内訳!AC74</f>
        <v>0</v>
      </c>
      <c r="AE74" s="273">
        <f>施設資源化量内訳!BB74</f>
        <v>0</v>
      </c>
      <c r="AF74" s="273">
        <f>施設資源化量内訳!CA74</f>
        <v>0</v>
      </c>
      <c r="AG74" s="273">
        <f>施設資源化量内訳!CZ74</f>
        <v>0</v>
      </c>
      <c r="AH74" s="273">
        <f>施設資源化量内訳!DY74</f>
        <v>0</v>
      </c>
      <c r="AI74" s="273">
        <f>施設資源化量内訳!EX74</f>
        <v>0</v>
      </c>
      <c r="AJ74" s="273">
        <f>施設資源化量内訳!FW74</f>
        <v>101</v>
      </c>
      <c r="AK74" s="273">
        <f t="shared" si="24"/>
        <v>101</v>
      </c>
      <c r="AL74" s="278">
        <f t="shared" si="25"/>
        <v>12.932138284250961</v>
      </c>
      <c r="AM74" s="278">
        <f>IF((AB74+J74)&lt;&gt;0,(資源化量内訳!D74-資源化量内訳!T74-資源化量内訳!V74-資源化量内訳!X74-資源化量内訳!W74)/(AB74+J74)*100,"-")</f>
        <v>12.932138284250961</v>
      </c>
      <c r="AN74" s="273">
        <f>ごみ処理量内訳!AA74</f>
        <v>0</v>
      </c>
      <c r="AO74" s="273">
        <f>ごみ処理量内訳!AB74</f>
        <v>64</v>
      </c>
      <c r="AP74" s="273">
        <f>ごみ処理量内訳!AC74</f>
        <v>8</v>
      </c>
      <c r="AQ74" s="273">
        <f t="shared" si="26"/>
        <v>72</v>
      </c>
      <c r="AR74" s="315" t="s">
        <v>754</v>
      </c>
    </row>
    <row r="75" spans="1:44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18"/>
        <v>13913</v>
      </c>
      <c r="E75" s="273">
        <v>13913</v>
      </c>
      <c r="F75" s="273">
        <v>0</v>
      </c>
      <c r="G75" s="273">
        <v>617</v>
      </c>
      <c r="H75" s="273">
        <f>SUM(ごみ搬入量内訳!E75,+ごみ搬入量内訳!AH75)</f>
        <v>3322</v>
      </c>
      <c r="I75" s="273">
        <f>ごみ搬入量内訳!BK75</f>
        <v>176</v>
      </c>
      <c r="J75" s="273">
        <f>資源化量内訳!CA75</f>
        <v>55</v>
      </c>
      <c r="K75" s="273">
        <f t="shared" si="19"/>
        <v>3553</v>
      </c>
      <c r="L75" s="276">
        <f t="shared" si="20"/>
        <v>699.65115901261174</v>
      </c>
      <c r="M75" s="273">
        <f>IF(D75&lt;&gt;0,(ごみ搬入量内訳!CB75+ごみ処理概要!J75)/ごみ処理概要!D75/365*1000000,"-")</f>
        <v>543.29793068274569</v>
      </c>
      <c r="N75" s="273">
        <f>IF(D75&lt;&gt;0,(ごみ搬入量内訳!E75+ごみ搬入量内訳!BL75-ごみ搬入量内訳!R75-ごみ搬入量内訳!BP75)/D75/365*1000000,"-")</f>
        <v>466.69666390652679</v>
      </c>
      <c r="O75" s="273">
        <f>IF(D75&lt;&gt;0,ごみ搬入量内訳!CZ75/ごみ処理概要!D75/365*1000000,"-")</f>
        <v>156.35322832986594</v>
      </c>
      <c r="P75" s="273">
        <f>ごみ搬入量内訳!DX75</f>
        <v>0</v>
      </c>
      <c r="Q75" s="273">
        <f>ごみ処理量内訳!E75</f>
        <v>3012</v>
      </c>
      <c r="R75" s="273">
        <f>ごみ処理量内訳!N75</f>
        <v>0</v>
      </c>
      <c r="S75" s="273">
        <f t="shared" si="21"/>
        <v>303</v>
      </c>
      <c r="T75" s="273">
        <f>ごみ処理量内訳!G75</f>
        <v>14</v>
      </c>
      <c r="U75" s="273">
        <f>ごみ処理量内訳!L75</f>
        <v>289</v>
      </c>
      <c r="V75" s="273">
        <f>ごみ処理量内訳!H75</f>
        <v>0</v>
      </c>
      <c r="W75" s="273">
        <f>ごみ処理量内訳!I75</f>
        <v>0</v>
      </c>
      <c r="X75" s="273">
        <f>ごみ処理量内訳!J75</f>
        <v>0</v>
      </c>
      <c r="Y75" s="273">
        <f>ごみ処理量内訳!K75</f>
        <v>0</v>
      </c>
      <c r="Z75" s="273">
        <f>ごみ処理量内訳!M75</f>
        <v>0</v>
      </c>
      <c r="AA75" s="273">
        <f>資源化量内訳!AC75</f>
        <v>183</v>
      </c>
      <c r="AB75" s="273">
        <f t="shared" si="22"/>
        <v>3498</v>
      </c>
      <c r="AC75" s="278">
        <f t="shared" si="23"/>
        <v>100</v>
      </c>
      <c r="AD75" s="273">
        <f>施設資源化量内訳!AC75</f>
        <v>202</v>
      </c>
      <c r="AE75" s="273">
        <f>施設資源化量内訳!BB75</f>
        <v>6</v>
      </c>
      <c r="AF75" s="273">
        <f>施設資源化量内訳!CA75</f>
        <v>0</v>
      </c>
      <c r="AG75" s="273">
        <f>施設資源化量内訳!CZ75</f>
        <v>0</v>
      </c>
      <c r="AH75" s="273">
        <f>施設資源化量内訳!DY75</f>
        <v>0</v>
      </c>
      <c r="AI75" s="273">
        <f>施設資源化量内訳!EX75</f>
        <v>0</v>
      </c>
      <c r="AJ75" s="273">
        <f>施設資源化量内訳!FW75</f>
        <v>215</v>
      </c>
      <c r="AK75" s="273">
        <f t="shared" si="24"/>
        <v>423</v>
      </c>
      <c r="AL75" s="278">
        <f t="shared" si="25"/>
        <v>18.603996622572474</v>
      </c>
      <c r="AM75" s="278">
        <f>IF((AB75+J75)&lt;&gt;0,(資源化量内訳!D75-資源化量内訳!T75-資源化量内訳!V75-資源化量内訳!X75-資源化量内訳!W75)/(AB75+J75)*100,"-")</f>
        <v>16.12721643681396</v>
      </c>
      <c r="AN75" s="273">
        <f>ごみ処理量内訳!AA75</f>
        <v>0</v>
      </c>
      <c r="AO75" s="273">
        <f>ごみ処理量内訳!AB75</f>
        <v>0</v>
      </c>
      <c r="AP75" s="273">
        <f>ごみ処理量内訳!AC75</f>
        <v>68</v>
      </c>
      <c r="AQ75" s="273">
        <f t="shared" si="26"/>
        <v>68</v>
      </c>
      <c r="AR75" s="315" t="s">
        <v>754</v>
      </c>
    </row>
    <row r="76" spans="1:44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18"/>
        <v>10911</v>
      </c>
      <c r="E76" s="273">
        <v>10911</v>
      </c>
      <c r="F76" s="273">
        <v>0</v>
      </c>
      <c r="G76" s="273">
        <v>88</v>
      </c>
      <c r="H76" s="273">
        <f>SUM(ごみ搬入量内訳!E76,+ごみ搬入量内訳!AH76)</f>
        <v>2555</v>
      </c>
      <c r="I76" s="273">
        <f>ごみ搬入量内訳!BK76</f>
        <v>136</v>
      </c>
      <c r="J76" s="273">
        <f>資源化量内訳!CA76</f>
        <v>0</v>
      </c>
      <c r="K76" s="273">
        <f t="shared" si="19"/>
        <v>2691</v>
      </c>
      <c r="L76" s="276">
        <f t="shared" si="20"/>
        <v>675.70366966602762</v>
      </c>
      <c r="M76" s="273">
        <f>IF(D76&lt;&gt;0,(ごみ搬入量内訳!CB76+ごみ処理概要!J76)/ごみ処理概要!D76/365*1000000,"-")</f>
        <v>470.5569219450523</v>
      </c>
      <c r="N76" s="273">
        <f>IF(D76&lt;&gt;0,(ごみ搬入量内訳!E76+ごみ搬入量内訳!BL76-ごみ搬入量内訳!R76-ごみ搬入量内訳!BP76)/D76/365*1000000,"-")</f>
        <v>415.06435004011286</v>
      </c>
      <c r="O76" s="273">
        <f>IF(D76&lt;&gt;0,ごみ搬入量内訳!CZ76/ごみ処理概要!D76/365*1000000,"-")</f>
        <v>205.14674772097533</v>
      </c>
      <c r="P76" s="273">
        <f>ごみ搬入量内訳!DX76</f>
        <v>0</v>
      </c>
      <c r="Q76" s="273">
        <f>ごみ処理量内訳!E76</f>
        <v>2432</v>
      </c>
      <c r="R76" s="273">
        <f>ごみ処理量内訳!N76</f>
        <v>38</v>
      </c>
      <c r="S76" s="273">
        <f t="shared" si="21"/>
        <v>221</v>
      </c>
      <c r="T76" s="273">
        <f>ごみ処理量内訳!G76</f>
        <v>0</v>
      </c>
      <c r="U76" s="273">
        <f>ごみ処理量内訳!L76</f>
        <v>221</v>
      </c>
      <c r="V76" s="273">
        <f>ごみ処理量内訳!H76</f>
        <v>0</v>
      </c>
      <c r="W76" s="273">
        <f>ごみ処理量内訳!I76</f>
        <v>0</v>
      </c>
      <c r="X76" s="273">
        <f>ごみ処理量内訳!J76</f>
        <v>0</v>
      </c>
      <c r="Y76" s="273">
        <f>ごみ処理量内訳!K76</f>
        <v>0</v>
      </c>
      <c r="Z76" s="273">
        <f>ごみ処理量内訳!M76</f>
        <v>0</v>
      </c>
      <c r="AA76" s="273">
        <f>資源化量内訳!AC76</f>
        <v>0</v>
      </c>
      <c r="AB76" s="273">
        <f t="shared" si="22"/>
        <v>2691</v>
      </c>
      <c r="AC76" s="278">
        <f t="shared" si="23"/>
        <v>98.587885544407285</v>
      </c>
      <c r="AD76" s="273">
        <f>施設資源化量内訳!AC76</f>
        <v>149</v>
      </c>
      <c r="AE76" s="273">
        <f>施設資源化量内訳!BB76</f>
        <v>0</v>
      </c>
      <c r="AF76" s="273">
        <f>施設資源化量内訳!CA76</f>
        <v>0</v>
      </c>
      <c r="AG76" s="273">
        <f>施設資源化量内訳!CZ76</f>
        <v>0</v>
      </c>
      <c r="AH76" s="273">
        <f>施設資源化量内訳!DY76</f>
        <v>0</v>
      </c>
      <c r="AI76" s="273">
        <f>施設資源化量内訳!EX76</f>
        <v>0</v>
      </c>
      <c r="AJ76" s="273">
        <f>施設資源化量内訳!FW76</f>
        <v>211</v>
      </c>
      <c r="AK76" s="273">
        <f t="shared" si="24"/>
        <v>360</v>
      </c>
      <c r="AL76" s="278">
        <f t="shared" si="25"/>
        <v>13.377926421404682</v>
      </c>
      <c r="AM76" s="278">
        <f>IF((AB76+J76)&lt;&gt;0,(資源化量内訳!D76-資源化量内訳!T76-資源化量内訳!V76-資源化量内訳!X76-資源化量内訳!W76)/(AB76+J76)*100,"-")</f>
        <v>7.8409513192121887</v>
      </c>
      <c r="AN76" s="273">
        <f>ごみ処理量内訳!AA76</f>
        <v>38</v>
      </c>
      <c r="AO76" s="273">
        <f>ごみ処理量内訳!AB76</f>
        <v>97</v>
      </c>
      <c r="AP76" s="273">
        <f>ごみ処理量内訳!AC76</f>
        <v>0</v>
      </c>
      <c r="AQ76" s="273">
        <f t="shared" si="26"/>
        <v>135</v>
      </c>
      <c r="AR76" s="315" t="s">
        <v>754</v>
      </c>
    </row>
    <row r="77" spans="1:44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18"/>
        <v>6385</v>
      </c>
      <c r="E77" s="273">
        <v>6385</v>
      </c>
      <c r="F77" s="273">
        <v>0</v>
      </c>
      <c r="G77" s="273">
        <v>110</v>
      </c>
      <c r="H77" s="273">
        <f>SUM(ごみ搬入量内訳!E77,+ごみ搬入量内訳!AH77)</f>
        <v>1168</v>
      </c>
      <c r="I77" s="273">
        <f>ごみ搬入量内訳!BK77</f>
        <v>0</v>
      </c>
      <c r="J77" s="273">
        <f>資源化量内訳!CA77</f>
        <v>0</v>
      </c>
      <c r="K77" s="273">
        <f t="shared" si="19"/>
        <v>1168</v>
      </c>
      <c r="L77" s="276">
        <f t="shared" si="20"/>
        <v>501.17462803445579</v>
      </c>
      <c r="M77" s="273">
        <f>IF(D77&lt;&gt;0,(ごみ搬入量内訳!CB77+ごみ処理概要!J77)/ごみ処理概要!D77/365*1000000,"-")</f>
        <v>487.44381630748433</v>
      </c>
      <c r="N77" s="273">
        <f>IF(D77&lt;&gt;0,(ごみ搬入量内訳!E77+ごみ搬入量内訳!BL77-ごみ搬入量内訳!R77-ごみ搬入量内訳!BP77)/D77/365*1000000,"-")</f>
        <v>333.83036011199192</v>
      </c>
      <c r="O77" s="273">
        <f>IF(D77&lt;&gt;0,ごみ搬入量内訳!CZ77/ごみ処理概要!D77/365*1000000,"-")</f>
        <v>13.730811726971391</v>
      </c>
      <c r="P77" s="273">
        <f>ごみ搬入量内訳!DX77</f>
        <v>0</v>
      </c>
      <c r="Q77" s="273">
        <f>ごみ処理量内訳!E77</f>
        <v>736</v>
      </c>
      <c r="R77" s="273">
        <f>ごみ処理量内訳!N77</f>
        <v>25</v>
      </c>
      <c r="S77" s="273">
        <f t="shared" si="21"/>
        <v>407</v>
      </c>
      <c r="T77" s="273">
        <f>ごみ処理量内訳!G77</f>
        <v>0</v>
      </c>
      <c r="U77" s="273">
        <f>ごみ処理量内訳!L77</f>
        <v>197</v>
      </c>
      <c r="V77" s="273">
        <f>ごみ処理量内訳!H77</f>
        <v>210</v>
      </c>
      <c r="W77" s="273">
        <f>ごみ処理量内訳!I77</f>
        <v>0</v>
      </c>
      <c r="X77" s="273">
        <f>ごみ処理量内訳!J77</f>
        <v>0</v>
      </c>
      <c r="Y77" s="273">
        <f>ごみ処理量内訳!K77</f>
        <v>0</v>
      </c>
      <c r="Z77" s="273">
        <f>ごみ処理量内訳!M77</f>
        <v>0</v>
      </c>
      <c r="AA77" s="273">
        <f>資源化量内訳!AC77</f>
        <v>0</v>
      </c>
      <c r="AB77" s="273">
        <f t="shared" si="22"/>
        <v>1168</v>
      </c>
      <c r="AC77" s="278">
        <f t="shared" si="23"/>
        <v>97.859589041095902</v>
      </c>
      <c r="AD77" s="273">
        <f>施設資源化量内訳!AC77</f>
        <v>75</v>
      </c>
      <c r="AE77" s="273">
        <f>施設資源化量内訳!BB77</f>
        <v>0</v>
      </c>
      <c r="AF77" s="273">
        <f>施設資源化量内訳!CA77</f>
        <v>210</v>
      </c>
      <c r="AG77" s="273">
        <f>施設資源化量内訳!CZ77</f>
        <v>0</v>
      </c>
      <c r="AH77" s="273">
        <f>施設資源化量内訳!DY77</f>
        <v>0</v>
      </c>
      <c r="AI77" s="273">
        <f>施設資源化量内訳!EX77</f>
        <v>0</v>
      </c>
      <c r="AJ77" s="273">
        <f>施設資源化量内訳!FW77</f>
        <v>152</v>
      </c>
      <c r="AK77" s="273">
        <f t="shared" si="24"/>
        <v>437</v>
      </c>
      <c r="AL77" s="278">
        <f t="shared" si="25"/>
        <v>37.414383561643838</v>
      </c>
      <c r="AM77" s="278">
        <f>IF((AB77+J77)&lt;&gt;0,(資源化量内訳!D77-資源化量内訳!T77-資源化量内訳!V77-資源化量内訳!X77-資源化量内訳!W77)/(AB77+J77)*100,"-")</f>
        <v>37.157534246575338</v>
      </c>
      <c r="AN77" s="273">
        <f>ごみ処理量内訳!AA77</f>
        <v>25</v>
      </c>
      <c r="AO77" s="273">
        <f>ごみ処理量内訳!AB77</f>
        <v>0</v>
      </c>
      <c r="AP77" s="273">
        <f>ごみ処理量内訳!AC77</f>
        <v>0</v>
      </c>
      <c r="AQ77" s="273">
        <f t="shared" si="26"/>
        <v>25</v>
      </c>
      <c r="AR77" s="315" t="s">
        <v>754</v>
      </c>
    </row>
    <row r="78" spans="1:44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18"/>
        <v>11160</v>
      </c>
      <c r="E78" s="273">
        <v>11160</v>
      </c>
      <c r="F78" s="273">
        <v>0</v>
      </c>
      <c r="G78" s="273">
        <v>335</v>
      </c>
      <c r="H78" s="273">
        <f>SUM(ごみ搬入量内訳!E78,+ごみ搬入量内訳!AH78)</f>
        <v>4861</v>
      </c>
      <c r="I78" s="273">
        <f>ごみ搬入量内訳!BK78</f>
        <v>103</v>
      </c>
      <c r="J78" s="273">
        <f>資源化量内訳!CA78</f>
        <v>12</v>
      </c>
      <c r="K78" s="273">
        <f t="shared" si="19"/>
        <v>4976</v>
      </c>
      <c r="L78" s="276">
        <f t="shared" si="20"/>
        <v>1221.5839347964845</v>
      </c>
      <c r="M78" s="273">
        <f>IF(D78&lt;&gt;0,(ごみ搬入量内訳!CB78+ごみ処理概要!J78)/ごみ処理概要!D78/365*1000000,"-")</f>
        <v>758.08906564540678</v>
      </c>
      <c r="N78" s="273">
        <f>IF(D78&lt;&gt;0,(ごみ搬入量内訳!E78+ごみ搬入量内訳!BL78-ごみ搬入量内訳!R78-ごみ搬入量内訳!BP78)/D78/365*1000000,"-")</f>
        <v>656.20857269111798</v>
      </c>
      <c r="O78" s="273">
        <f>IF(D78&lt;&gt;0,ごみ搬入量内訳!CZ78/ごみ処理概要!D78/365*1000000,"-")</f>
        <v>463.49486915107769</v>
      </c>
      <c r="P78" s="273">
        <f>ごみ搬入量内訳!DX78</f>
        <v>0</v>
      </c>
      <c r="Q78" s="273">
        <f>ごみ処理量内訳!E78</f>
        <v>3994</v>
      </c>
      <c r="R78" s="273">
        <f>ごみ処理量内訳!N78</f>
        <v>54</v>
      </c>
      <c r="S78" s="273">
        <f t="shared" si="21"/>
        <v>837</v>
      </c>
      <c r="T78" s="273">
        <f>ごみ処理量内訳!G78</f>
        <v>9</v>
      </c>
      <c r="U78" s="273">
        <f>ごみ処理量内訳!L78</f>
        <v>828</v>
      </c>
      <c r="V78" s="273">
        <f>ごみ処理量内訳!H78</f>
        <v>0</v>
      </c>
      <c r="W78" s="273">
        <f>ごみ処理量内訳!I78</f>
        <v>0</v>
      </c>
      <c r="X78" s="273">
        <f>ごみ処理量内訳!J78</f>
        <v>0</v>
      </c>
      <c r="Y78" s="273">
        <f>ごみ処理量内訳!K78</f>
        <v>0</v>
      </c>
      <c r="Z78" s="273">
        <f>ごみ処理量内訳!M78</f>
        <v>0</v>
      </c>
      <c r="AA78" s="273">
        <f>資源化量内訳!AC78</f>
        <v>79</v>
      </c>
      <c r="AB78" s="273">
        <f t="shared" si="22"/>
        <v>4964</v>
      </c>
      <c r="AC78" s="278">
        <f t="shared" si="23"/>
        <v>98.912167606768733</v>
      </c>
      <c r="AD78" s="273">
        <f>施設資源化量内訳!AC78</f>
        <v>245</v>
      </c>
      <c r="AE78" s="273">
        <f>施設資源化量内訳!BB78</f>
        <v>3</v>
      </c>
      <c r="AF78" s="273">
        <f>施設資源化量内訳!CA78</f>
        <v>0</v>
      </c>
      <c r="AG78" s="273">
        <f>施設資源化量内訳!CZ78</f>
        <v>0</v>
      </c>
      <c r="AH78" s="273">
        <f>施設資源化量内訳!DY78</f>
        <v>0</v>
      </c>
      <c r="AI78" s="273">
        <f>施設資源化量内訳!EX78</f>
        <v>0</v>
      </c>
      <c r="AJ78" s="273">
        <f>施設資源化量内訳!FW78</f>
        <v>816</v>
      </c>
      <c r="AK78" s="273">
        <f t="shared" si="24"/>
        <v>1064</v>
      </c>
      <c r="AL78" s="278">
        <f t="shared" si="25"/>
        <v>23.211414790996784</v>
      </c>
      <c r="AM78" s="278">
        <f>IF((AB78+J78)&lt;&gt;0,(資源化量内訳!D78-資源化量内訳!T78-資源化量内訳!V78-資源化量内訳!X78-資源化量内訳!W78)/(AB78+J78)*100,"-")</f>
        <v>18.287781350482316</v>
      </c>
      <c r="AN78" s="273">
        <f>ごみ処理量内訳!AA78</f>
        <v>54</v>
      </c>
      <c r="AO78" s="273">
        <f>ごみ処理量内訳!AB78</f>
        <v>159</v>
      </c>
      <c r="AP78" s="273">
        <f>ごみ処理量内訳!AC78</f>
        <v>0</v>
      </c>
      <c r="AQ78" s="273">
        <f t="shared" si="26"/>
        <v>213</v>
      </c>
      <c r="AR78" s="315" t="s">
        <v>754</v>
      </c>
    </row>
    <row r="79" spans="1:44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18"/>
        <v>4269</v>
      </c>
      <c r="E79" s="273">
        <v>4269</v>
      </c>
      <c r="F79" s="273">
        <v>0</v>
      </c>
      <c r="G79" s="273">
        <v>51</v>
      </c>
      <c r="H79" s="273">
        <f>SUM(ごみ搬入量内訳!E79,+ごみ搬入量内訳!AH79)</f>
        <v>851</v>
      </c>
      <c r="I79" s="273">
        <f>ごみ搬入量内訳!BK79</f>
        <v>1721</v>
      </c>
      <c r="J79" s="273">
        <f>資源化量内訳!CA79</f>
        <v>0</v>
      </c>
      <c r="K79" s="273">
        <f t="shared" si="19"/>
        <v>2572</v>
      </c>
      <c r="L79" s="276">
        <f t="shared" si="20"/>
        <v>1650.6384030137626</v>
      </c>
      <c r="M79" s="273">
        <f>IF(D79&lt;&gt;0,(ごみ搬入量内訳!CB79+ごみ処理概要!J79)/ごみ処理概要!D79/365*1000000,"-")</f>
        <v>575.02799731739174</v>
      </c>
      <c r="N79" s="273">
        <f>IF(D79&lt;&gt;0,(ごみ搬入量内訳!E79+ごみ搬入量内訳!BL79-ごみ搬入量内訳!R79-ごみ搬入量内訳!BP79)/D79/365*1000000,"-")</f>
        <v>489.03050664715676</v>
      </c>
      <c r="O79" s="273">
        <f>IF(D79&lt;&gt;0,ごみ搬入量内訳!CZ79/ごみ処理概要!D79/365*1000000,"-")</f>
        <v>1075.6104056963711</v>
      </c>
      <c r="P79" s="273">
        <f>ごみ搬入量内訳!DX79</f>
        <v>0</v>
      </c>
      <c r="Q79" s="273">
        <f>ごみ処理量内訳!E79</f>
        <v>768</v>
      </c>
      <c r="R79" s="273">
        <f>ごみ処理量内訳!N79</f>
        <v>0</v>
      </c>
      <c r="S79" s="273">
        <f t="shared" si="21"/>
        <v>1669</v>
      </c>
      <c r="T79" s="273">
        <f>ごみ処理量内訳!G79</f>
        <v>0</v>
      </c>
      <c r="U79" s="273">
        <f>ごみ処理量内訳!L79</f>
        <v>52</v>
      </c>
      <c r="V79" s="273">
        <f>ごみ処理量内訳!H79</f>
        <v>1617</v>
      </c>
      <c r="W79" s="273">
        <f>ごみ処理量内訳!I79</f>
        <v>0</v>
      </c>
      <c r="X79" s="273">
        <f>ごみ処理量内訳!J79</f>
        <v>0</v>
      </c>
      <c r="Y79" s="273">
        <f>ごみ処理量内訳!K79</f>
        <v>0</v>
      </c>
      <c r="Z79" s="273">
        <f>ごみ処理量内訳!M79</f>
        <v>0</v>
      </c>
      <c r="AA79" s="273">
        <f>資源化量内訳!AC79</f>
        <v>135</v>
      </c>
      <c r="AB79" s="273">
        <f t="shared" si="22"/>
        <v>2572</v>
      </c>
      <c r="AC79" s="278">
        <f t="shared" si="23"/>
        <v>100</v>
      </c>
      <c r="AD79" s="273">
        <f>施設資源化量内訳!AC79</f>
        <v>0</v>
      </c>
      <c r="AE79" s="273">
        <f>施設資源化量内訳!BB79</f>
        <v>0</v>
      </c>
      <c r="AF79" s="273">
        <f>施設資源化量内訳!CA79</f>
        <v>1617</v>
      </c>
      <c r="AG79" s="273">
        <f>施設資源化量内訳!CZ79</f>
        <v>0</v>
      </c>
      <c r="AH79" s="273">
        <f>施設資源化量内訳!DY79</f>
        <v>0</v>
      </c>
      <c r="AI79" s="273">
        <f>施設資源化量内訳!EX79</f>
        <v>0</v>
      </c>
      <c r="AJ79" s="273">
        <f>施設資源化量内訳!FW79</f>
        <v>22</v>
      </c>
      <c r="AK79" s="273">
        <f t="shared" si="24"/>
        <v>1639</v>
      </c>
      <c r="AL79" s="278">
        <f t="shared" si="25"/>
        <v>68.973561430793168</v>
      </c>
      <c r="AM79" s="278">
        <f>IF((AB79+J79)&lt;&gt;0,(資源化量内訳!D79-資源化量内訳!T79-資源化量内訳!V79-資源化量内訳!X79-資源化量内訳!W79)/(AB79+J79)*100,"-")</f>
        <v>68.973561430793168</v>
      </c>
      <c r="AN79" s="273">
        <f>ごみ処理量内訳!AA79</f>
        <v>0</v>
      </c>
      <c r="AO79" s="273">
        <f>ごみ処理量内訳!AB79</f>
        <v>90</v>
      </c>
      <c r="AP79" s="273">
        <f>ごみ処理量内訳!AC79</f>
        <v>0</v>
      </c>
      <c r="AQ79" s="273">
        <f t="shared" si="26"/>
        <v>90</v>
      </c>
      <c r="AR79" s="315" t="s">
        <v>754</v>
      </c>
    </row>
    <row r="80" spans="1:44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18"/>
        <v>3259</v>
      </c>
      <c r="E80" s="273">
        <v>3259</v>
      </c>
      <c r="F80" s="273">
        <v>0</v>
      </c>
      <c r="G80" s="273">
        <v>384</v>
      </c>
      <c r="H80" s="273">
        <f>SUM(ごみ搬入量内訳!E80,+ごみ搬入量内訳!AH80)</f>
        <v>1261</v>
      </c>
      <c r="I80" s="273">
        <f>ごみ搬入量内訳!BK80</f>
        <v>99</v>
      </c>
      <c r="J80" s="273">
        <f>資源化量内訳!CA80</f>
        <v>0</v>
      </c>
      <c r="K80" s="273">
        <f t="shared" si="19"/>
        <v>1360</v>
      </c>
      <c r="L80" s="276">
        <f t="shared" si="20"/>
        <v>1143.3038960602253</v>
      </c>
      <c r="M80" s="273">
        <f>IF(D80&lt;&gt;0,(ごみ搬入量内訳!CB80+ごみ処理概要!J80)/ごみ処理概要!D80/365*1000000,"-")</f>
        <v>759.12016039881132</v>
      </c>
      <c r="N80" s="273">
        <f>IF(D80&lt;&gt;0,(ごみ搬入量内訳!E80+ごみ搬入量内訳!BL80-ごみ搬入量内訳!R80-ごみ搬入量内訳!BP80)/D80/365*1000000,"-")</f>
        <v>547.27267377588726</v>
      </c>
      <c r="O80" s="273">
        <f>IF(D80&lt;&gt;0,ごみ搬入量内訳!CZ80/ごみ処理概要!D80/365*1000000,"-")</f>
        <v>384.18373566141395</v>
      </c>
      <c r="P80" s="273">
        <f>ごみ搬入量内訳!DX80</f>
        <v>0</v>
      </c>
      <c r="Q80" s="273">
        <f>ごみ処理量内訳!E80</f>
        <v>1005</v>
      </c>
      <c r="R80" s="273">
        <f>ごみ処理量内訳!N80</f>
        <v>0</v>
      </c>
      <c r="S80" s="273">
        <f t="shared" si="21"/>
        <v>102</v>
      </c>
      <c r="T80" s="273">
        <f>ごみ処理量内訳!G80</f>
        <v>0</v>
      </c>
      <c r="U80" s="273">
        <f>ごみ処理量内訳!L80</f>
        <v>102</v>
      </c>
      <c r="V80" s="273">
        <f>ごみ処理量内訳!H80</f>
        <v>0</v>
      </c>
      <c r="W80" s="273">
        <f>ごみ処理量内訳!I80</f>
        <v>0</v>
      </c>
      <c r="X80" s="273">
        <f>ごみ処理量内訳!J80</f>
        <v>0</v>
      </c>
      <c r="Y80" s="273">
        <f>ごみ処理量内訳!K80</f>
        <v>0</v>
      </c>
      <c r="Z80" s="273">
        <f>ごみ処理量内訳!M80</f>
        <v>0</v>
      </c>
      <c r="AA80" s="273">
        <f>資源化量内訳!AC80</f>
        <v>252</v>
      </c>
      <c r="AB80" s="273">
        <f t="shared" si="22"/>
        <v>1359</v>
      </c>
      <c r="AC80" s="278">
        <f t="shared" si="23"/>
        <v>100</v>
      </c>
      <c r="AD80" s="273">
        <f>施設資源化量内訳!AC80</f>
        <v>0</v>
      </c>
      <c r="AE80" s="273">
        <f>施設資源化量内訳!BB80</f>
        <v>0</v>
      </c>
      <c r="AF80" s="273">
        <f>施設資源化量内訳!CA80</f>
        <v>0</v>
      </c>
      <c r="AG80" s="273">
        <f>施設資源化量内訳!CZ80</f>
        <v>0</v>
      </c>
      <c r="AH80" s="273">
        <f>施設資源化量内訳!DY80</f>
        <v>0</v>
      </c>
      <c r="AI80" s="273">
        <f>施設資源化量内訳!EX80</f>
        <v>0</v>
      </c>
      <c r="AJ80" s="273">
        <f>施設資源化量内訳!FW80</f>
        <v>45</v>
      </c>
      <c r="AK80" s="273">
        <f t="shared" si="24"/>
        <v>45</v>
      </c>
      <c r="AL80" s="278">
        <f t="shared" si="25"/>
        <v>21.85430463576159</v>
      </c>
      <c r="AM80" s="278">
        <f>IF((AB80+J80)&lt;&gt;0,(資源化量内訳!D80-資源化量内訳!T80-資源化量内訳!V80-資源化量内訳!X80-資源化量内訳!W80)/(AB80+J80)*100,"-")</f>
        <v>21.85430463576159</v>
      </c>
      <c r="AN80" s="273">
        <f>ごみ処理量内訳!AA80</f>
        <v>0</v>
      </c>
      <c r="AO80" s="273">
        <f>ごみ処理量内訳!AB80</f>
        <v>120</v>
      </c>
      <c r="AP80" s="273">
        <f>ごみ処理量内訳!AC80</f>
        <v>0</v>
      </c>
      <c r="AQ80" s="273">
        <f t="shared" si="26"/>
        <v>120</v>
      </c>
      <c r="AR80" s="315" t="s">
        <v>754</v>
      </c>
    </row>
    <row r="81" spans="1:44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18"/>
        <v>7646</v>
      </c>
      <c r="E81" s="273">
        <v>7646</v>
      </c>
      <c r="F81" s="273">
        <v>0</v>
      </c>
      <c r="G81" s="273">
        <v>153</v>
      </c>
      <c r="H81" s="273">
        <f>SUM(ごみ搬入量内訳!E81,+ごみ搬入量内訳!AH81)</f>
        <v>2110</v>
      </c>
      <c r="I81" s="273">
        <f>ごみ搬入量内訳!BK81</f>
        <v>623</v>
      </c>
      <c r="J81" s="273">
        <f>資源化量内訳!CA81</f>
        <v>0</v>
      </c>
      <c r="K81" s="273">
        <f t="shared" si="19"/>
        <v>2733</v>
      </c>
      <c r="L81" s="276">
        <f t="shared" si="20"/>
        <v>979.29260173642592</v>
      </c>
      <c r="M81" s="273">
        <f>IF(D81&lt;&gt;0,(ごみ搬入量内訳!CB81+ごみ処理概要!J81)/ごみ処理概要!D81/365*1000000,"-")</f>
        <v>795.47368307898489</v>
      </c>
      <c r="N81" s="273">
        <f>IF(D81&lt;&gt;0,(ごみ搬入量内訳!E81+ごみ搬入量内訳!BL81-ごみ搬入量内訳!R81-ごみ搬入量内訳!BP81)/D81/365*1000000,"-")</f>
        <v>612.0130859004081</v>
      </c>
      <c r="O81" s="273">
        <f>IF(D81&lt;&gt;0,ごみ搬入量内訳!CZ81/ごみ処理概要!D81/365*1000000,"-")</f>
        <v>183.81891865744109</v>
      </c>
      <c r="P81" s="273">
        <f>ごみ搬入量内訳!DX81</f>
        <v>0</v>
      </c>
      <c r="Q81" s="273">
        <f>ごみ処理量内訳!E81</f>
        <v>2361</v>
      </c>
      <c r="R81" s="273">
        <f>ごみ処理量内訳!N81</f>
        <v>0</v>
      </c>
      <c r="S81" s="273">
        <f t="shared" si="21"/>
        <v>0</v>
      </c>
      <c r="T81" s="273">
        <f>ごみ処理量内訳!G81</f>
        <v>0</v>
      </c>
      <c r="U81" s="273">
        <f>ごみ処理量内訳!L81</f>
        <v>0</v>
      </c>
      <c r="V81" s="273">
        <f>ごみ処理量内訳!H81</f>
        <v>0</v>
      </c>
      <c r="W81" s="273">
        <f>ごみ処理量内訳!I81</f>
        <v>0</v>
      </c>
      <c r="X81" s="273">
        <f>ごみ処理量内訳!J81</f>
        <v>0</v>
      </c>
      <c r="Y81" s="273">
        <f>ごみ処理量内訳!K81</f>
        <v>0</v>
      </c>
      <c r="Z81" s="273">
        <f>ごみ処理量内訳!M81</f>
        <v>0</v>
      </c>
      <c r="AA81" s="273">
        <f>資源化量内訳!AC81</f>
        <v>372</v>
      </c>
      <c r="AB81" s="273">
        <f t="shared" si="22"/>
        <v>2733</v>
      </c>
      <c r="AC81" s="278">
        <f t="shared" si="23"/>
        <v>100</v>
      </c>
      <c r="AD81" s="273">
        <f>施設資源化量内訳!AC81</f>
        <v>140</v>
      </c>
      <c r="AE81" s="273">
        <f>施設資源化量内訳!BB81</f>
        <v>0</v>
      </c>
      <c r="AF81" s="273">
        <f>施設資源化量内訳!CA81</f>
        <v>0</v>
      </c>
      <c r="AG81" s="273">
        <f>施設資源化量内訳!CZ81</f>
        <v>0</v>
      </c>
      <c r="AH81" s="273">
        <f>施設資源化量内訳!DY81</f>
        <v>0</v>
      </c>
      <c r="AI81" s="273">
        <f>施設資源化量内訳!EX81</f>
        <v>0</v>
      </c>
      <c r="AJ81" s="273">
        <f>施設資源化量内訳!FW81</f>
        <v>0</v>
      </c>
      <c r="AK81" s="273">
        <f t="shared" si="24"/>
        <v>140</v>
      </c>
      <c r="AL81" s="278">
        <f t="shared" si="25"/>
        <v>18.733991950237833</v>
      </c>
      <c r="AM81" s="278">
        <f>IF((AB81+J81)&lt;&gt;0,(資源化量内訳!D81-資源化量内訳!T81-資源化量内訳!V81-資源化量内訳!X81-資源化量内訳!W81)/(AB81+J81)*100,"-")</f>
        <v>18.733991950237833</v>
      </c>
      <c r="AN81" s="273">
        <f>ごみ処理量内訳!AA81</f>
        <v>0</v>
      </c>
      <c r="AO81" s="273">
        <f>ごみ処理量内訳!AB81</f>
        <v>0</v>
      </c>
      <c r="AP81" s="273">
        <f>ごみ処理量内訳!AC81</f>
        <v>0</v>
      </c>
      <c r="AQ81" s="273">
        <f t="shared" si="26"/>
        <v>0</v>
      </c>
      <c r="AR81" s="315" t="s">
        <v>754</v>
      </c>
    </row>
    <row r="82" spans="1:44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18"/>
        <v>2207</v>
      </c>
      <c r="E82" s="273">
        <v>2207</v>
      </c>
      <c r="F82" s="273">
        <v>0</v>
      </c>
      <c r="G82" s="273">
        <v>20</v>
      </c>
      <c r="H82" s="273">
        <f>SUM(ごみ搬入量内訳!E82,+ごみ搬入量内訳!AH82)</f>
        <v>381</v>
      </c>
      <c r="I82" s="273">
        <f>ごみ搬入量内訳!BK82</f>
        <v>0</v>
      </c>
      <c r="J82" s="273">
        <f>資源化量内訳!CA82</f>
        <v>30</v>
      </c>
      <c r="K82" s="273">
        <f t="shared" si="19"/>
        <v>411</v>
      </c>
      <c r="L82" s="276">
        <f t="shared" si="20"/>
        <v>510.20724841879212</v>
      </c>
      <c r="M82" s="273">
        <f>IF(D82&lt;&gt;0,(ごみ搬入量内訳!CB82+ごみ処理概要!J82)/ごみ処理概要!D82/365*1000000,"-")</f>
        <v>451.86238059474522</v>
      </c>
      <c r="N82" s="273">
        <f>IF(D82&lt;&gt;0,(ごみ搬入量内訳!E82+ごみ搬入量内訳!BL82-ごみ搬入量内訳!R82-ごみ搬入量内訳!BP82)/D82/365*1000000,"-")</f>
        <v>337.65540527958984</v>
      </c>
      <c r="O82" s="273">
        <f>IF(D82&lt;&gt;0,ごみ搬入量内訳!CZ82/ごみ処理概要!D82/365*1000000,"-")</f>
        <v>58.34486782404678</v>
      </c>
      <c r="P82" s="273">
        <f>ごみ搬入量内訳!DX82</f>
        <v>0</v>
      </c>
      <c r="Q82" s="273">
        <f>ごみ処理量内訳!E82</f>
        <v>301</v>
      </c>
      <c r="R82" s="273">
        <f>ごみ処理量内訳!N82</f>
        <v>5</v>
      </c>
      <c r="S82" s="273">
        <f t="shared" si="21"/>
        <v>72</v>
      </c>
      <c r="T82" s="273">
        <f>ごみ処理量内訳!G82</f>
        <v>13</v>
      </c>
      <c r="U82" s="273">
        <f>ごみ処理量内訳!L82</f>
        <v>59</v>
      </c>
      <c r="V82" s="273">
        <f>ごみ処理量内訳!H82</f>
        <v>0</v>
      </c>
      <c r="W82" s="273">
        <f>ごみ処理量内訳!I82</f>
        <v>0</v>
      </c>
      <c r="X82" s="273">
        <f>ごみ処理量内訳!J82</f>
        <v>0</v>
      </c>
      <c r="Y82" s="273">
        <f>ごみ処理量内訳!K82</f>
        <v>0</v>
      </c>
      <c r="Z82" s="273">
        <f>ごみ処理量内訳!M82</f>
        <v>0</v>
      </c>
      <c r="AA82" s="273">
        <f>資源化量内訳!AC82</f>
        <v>3</v>
      </c>
      <c r="AB82" s="273">
        <f t="shared" si="22"/>
        <v>381</v>
      </c>
      <c r="AC82" s="278">
        <f t="shared" si="23"/>
        <v>98.687664041994751</v>
      </c>
      <c r="AD82" s="273">
        <f>施設資源化量内訳!AC82</f>
        <v>27</v>
      </c>
      <c r="AE82" s="273">
        <f>施設資源化量内訳!BB82</f>
        <v>0</v>
      </c>
      <c r="AF82" s="273">
        <f>施設資源化量内訳!CA82</f>
        <v>0</v>
      </c>
      <c r="AG82" s="273">
        <f>施設資源化量内訳!CZ82</f>
        <v>0</v>
      </c>
      <c r="AH82" s="273">
        <f>施設資源化量内訳!DY82</f>
        <v>0</v>
      </c>
      <c r="AI82" s="273">
        <f>施設資源化量内訳!EX82</f>
        <v>0</v>
      </c>
      <c r="AJ82" s="273">
        <f>施設資源化量内訳!FW82</f>
        <v>59</v>
      </c>
      <c r="AK82" s="273">
        <f t="shared" si="24"/>
        <v>86</v>
      </c>
      <c r="AL82" s="278">
        <f t="shared" si="25"/>
        <v>28.953771289537713</v>
      </c>
      <c r="AM82" s="278">
        <f>IF((AB82+J82)&lt;&gt;0,(資源化量内訳!D82-資源化量内訳!T82-資源化量内訳!V82-資源化量内訳!X82-資源化量内訳!W82)/(AB82+J82)*100,"-")</f>
        <v>28.710462287104622</v>
      </c>
      <c r="AN82" s="273">
        <f>ごみ処理量内訳!AA82</f>
        <v>5</v>
      </c>
      <c r="AO82" s="273">
        <f>ごみ処理量内訳!AB82</f>
        <v>0</v>
      </c>
      <c r="AP82" s="273">
        <f>ごみ処理量内訳!AC82</f>
        <v>2</v>
      </c>
      <c r="AQ82" s="273">
        <f t="shared" si="26"/>
        <v>7</v>
      </c>
      <c r="AR82" s="315" t="s">
        <v>754</v>
      </c>
    </row>
    <row r="83" spans="1:44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18"/>
        <v>10315</v>
      </c>
      <c r="E83" s="273">
        <v>10315</v>
      </c>
      <c r="F83" s="273">
        <v>0</v>
      </c>
      <c r="G83" s="273">
        <v>48</v>
      </c>
      <c r="H83" s="273">
        <f>SUM(ごみ搬入量内訳!E83,+ごみ搬入量内訳!AH83)</f>
        <v>1798</v>
      </c>
      <c r="I83" s="273">
        <f>ごみ搬入量内訳!BK83</f>
        <v>386</v>
      </c>
      <c r="J83" s="273">
        <f>資源化量内訳!CA83</f>
        <v>39</v>
      </c>
      <c r="K83" s="273">
        <f t="shared" si="19"/>
        <v>2223</v>
      </c>
      <c r="L83" s="276">
        <f t="shared" si="20"/>
        <v>590.44216761067469</v>
      </c>
      <c r="M83" s="273">
        <f>IF(D83&lt;&gt;0,(ごみ搬入量内訳!CB83+ごみ処理概要!J83)/ごみ処理概要!D83/365*1000000,"-")</f>
        <v>470.91946161661104</v>
      </c>
      <c r="N83" s="273">
        <f>IF(D83&lt;&gt;0,(ごみ搬入量内訳!E83+ごみ搬入量内訳!BL83-ごみ搬入量内訳!R83-ごみ搬入量内訳!BP83)/D83/365*1000000,"-")</f>
        <v>365.4738743285148</v>
      </c>
      <c r="O83" s="273">
        <f>IF(D83&lt;&gt;0,ごみ搬入量内訳!CZ83/ごみ処理概要!D83/365*1000000,"-")</f>
        <v>119.52270599406371</v>
      </c>
      <c r="P83" s="273">
        <f>ごみ搬入量内訳!DX83</f>
        <v>0</v>
      </c>
      <c r="Q83" s="273">
        <f>ごみ処理量内訳!E83</f>
        <v>1788</v>
      </c>
      <c r="R83" s="273">
        <f>ごみ処理量内訳!N83</f>
        <v>26</v>
      </c>
      <c r="S83" s="273">
        <f t="shared" si="21"/>
        <v>370</v>
      </c>
      <c r="T83" s="273">
        <f>ごみ処理量内訳!G83</f>
        <v>12</v>
      </c>
      <c r="U83" s="273">
        <f>ごみ処理量内訳!L83</f>
        <v>358</v>
      </c>
      <c r="V83" s="273">
        <f>ごみ処理量内訳!H83</f>
        <v>0</v>
      </c>
      <c r="W83" s="273">
        <f>ごみ処理量内訳!I83</f>
        <v>0</v>
      </c>
      <c r="X83" s="273">
        <f>ごみ処理量内訳!J83</f>
        <v>0</v>
      </c>
      <c r="Y83" s="273">
        <f>ごみ処理量内訳!K83</f>
        <v>0</v>
      </c>
      <c r="Z83" s="273">
        <f>ごみ処理量内訳!M83</f>
        <v>0</v>
      </c>
      <c r="AA83" s="273">
        <f>資源化量内訳!AC83</f>
        <v>0</v>
      </c>
      <c r="AB83" s="273">
        <f t="shared" si="22"/>
        <v>2184</v>
      </c>
      <c r="AC83" s="278">
        <f t="shared" si="23"/>
        <v>98.80952380952381</v>
      </c>
      <c r="AD83" s="273">
        <f>施設資源化量内訳!AC83</f>
        <v>144</v>
      </c>
      <c r="AE83" s="273">
        <f>施設資源化量内訳!BB83</f>
        <v>9</v>
      </c>
      <c r="AF83" s="273">
        <f>施設資源化量内訳!CA83</f>
        <v>0</v>
      </c>
      <c r="AG83" s="273">
        <f>施設資源化量内訳!CZ83</f>
        <v>0</v>
      </c>
      <c r="AH83" s="273">
        <f>施設資源化量内訳!DY83</f>
        <v>0</v>
      </c>
      <c r="AI83" s="273">
        <f>施設資源化量内訳!EX83</f>
        <v>0</v>
      </c>
      <c r="AJ83" s="273">
        <f>施設資源化量内訳!FW83</f>
        <v>358</v>
      </c>
      <c r="AK83" s="273">
        <f t="shared" si="24"/>
        <v>511</v>
      </c>
      <c r="AL83" s="278">
        <f t="shared" si="25"/>
        <v>24.741340530814217</v>
      </c>
      <c r="AM83" s="278">
        <f>IF((AB83+J83)&lt;&gt;0,(資源化量内訳!D83-資源化量内訳!T83-資源化量内訳!V83-資源化量内訳!X83-資源化量内訳!W83)/(AB83+J83)*100,"-")</f>
        <v>24.516419253261361</v>
      </c>
      <c r="AN83" s="273">
        <f>ごみ処理量内訳!AA83</f>
        <v>26</v>
      </c>
      <c r="AO83" s="273">
        <f>ごみ処理量内訳!AB83</f>
        <v>30</v>
      </c>
      <c r="AP83" s="273">
        <f>ごみ処理量内訳!AC83</f>
        <v>0</v>
      </c>
      <c r="AQ83" s="273">
        <f t="shared" si="26"/>
        <v>56</v>
      </c>
      <c r="AR83" s="315" t="s">
        <v>754</v>
      </c>
    </row>
    <row r="84" spans="1:44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18"/>
        <v>1570</v>
      </c>
      <c r="E84" s="273">
        <v>1570</v>
      </c>
      <c r="F84" s="273">
        <v>0</v>
      </c>
      <c r="G84" s="273">
        <v>22</v>
      </c>
      <c r="H84" s="273">
        <f>SUM(ごみ搬入量内訳!E84,+ごみ搬入量内訳!AH84)</f>
        <v>342</v>
      </c>
      <c r="I84" s="273">
        <f>ごみ搬入量内訳!BK84</f>
        <v>161</v>
      </c>
      <c r="J84" s="273">
        <f>資源化量内訳!CA84</f>
        <v>0</v>
      </c>
      <c r="K84" s="273">
        <f t="shared" si="19"/>
        <v>503</v>
      </c>
      <c r="L84" s="276">
        <f t="shared" si="20"/>
        <v>877.75935782217948</v>
      </c>
      <c r="M84" s="273">
        <f>IF(D84&lt;&gt;0,(ごみ搬入量内訳!CB84+ごみ処理概要!J84)/ごみ処理概要!D84/365*1000000,"-")</f>
        <v>595.06151295698453</v>
      </c>
      <c r="N84" s="273">
        <f>IF(D84&lt;&gt;0,(ごみ搬入量内訳!E84+ごみ搬入量内訳!BL84-ごみ搬入量内訳!R84-ごみ搬入量内訳!BP84)/D84/365*1000000,"-")</f>
        <v>495.59375272663806</v>
      </c>
      <c r="O84" s="273">
        <f>IF(D84&lt;&gt;0,ごみ搬入量内訳!CZ84/ごみ処理概要!D84/365*1000000,"-")</f>
        <v>282.69784486519501</v>
      </c>
      <c r="P84" s="273">
        <f>ごみ搬入量内訳!DX84</f>
        <v>0</v>
      </c>
      <c r="Q84" s="273">
        <f>ごみ処理量内訳!E84</f>
        <v>414</v>
      </c>
      <c r="R84" s="273">
        <f>ごみ処理量内訳!N84</f>
        <v>8</v>
      </c>
      <c r="S84" s="273">
        <f t="shared" si="21"/>
        <v>8</v>
      </c>
      <c r="T84" s="273">
        <f>ごみ処理量内訳!G84</f>
        <v>8</v>
      </c>
      <c r="U84" s="273">
        <f>ごみ処理量内訳!L84</f>
        <v>0</v>
      </c>
      <c r="V84" s="273">
        <f>ごみ処理量内訳!H84</f>
        <v>0</v>
      </c>
      <c r="W84" s="273">
        <f>ごみ処理量内訳!I84</f>
        <v>0</v>
      </c>
      <c r="X84" s="273">
        <f>ごみ処理量内訳!J84</f>
        <v>0</v>
      </c>
      <c r="Y84" s="273">
        <f>ごみ処理量内訳!K84</f>
        <v>0</v>
      </c>
      <c r="Z84" s="273">
        <f>ごみ処理量内訳!M84</f>
        <v>0</v>
      </c>
      <c r="AA84" s="273">
        <f>資源化量内訳!AC84</f>
        <v>73</v>
      </c>
      <c r="AB84" s="273">
        <f t="shared" si="22"/>
        <v>503</v>
      </c>
      <c r="AC84" s="278">
        <f t="shared" si="23"/>
        <v>98.409542743538765</v>
      </c>
      <c r="AD84" s="273">
        <f>施設資源化量内訳!AC84</f>
        <v>0</v>
      </c>
      <c r="AE84" s="273">
        <f>施設資源化量内訳!BB84</f>
        <v>8</v>
      </c>
      <c r="AF84" s="273">
        <f>施設資源化量内訳!CA84</f>
        <v>0</v>
      </c>
      <c r="AG84" s="273">
        <f>施設資源化量内訳!CZ84</f>
        <v>0</v>
      </c>
      <c r="AH84" s="273">
        <f>施設資源化量内訳!DY84</f>
        <v>0</v>
      </c>
      <c r="AI84" s="273">
        <f>施設資源化量内訳!EX84</f>
        <v>0</v>
      </c>
      <c r="AJ84" s="273">
        <f>施設資源化量内訳!FW84</f>
        <v>0</v>
      </c>
      <c r="AK84" s="273">
        <f t="shared" si="24"/>
        <v>8</v>
      </c>
      <c r="AL84" s="278">
        <f t="shared" si="25"/>
        <v>16.103379721669981</v>
      </c>
      <c r="AM84" s="278">
        <f>IF((AB84+J84)&lt;&gt;0,(資源化量内訳!D84-資源化量内訳!T84-資源化量内訳!V84-資源化量内訳!X84-資源化量内訳!W84)/(AB84+J84)*100,"-")</f>
        <v>16.103379721669981</v>
      </c>
      <c r="AN84" s="273">
        <f>ごみ処理量内訳!AA84</f>
        <v>8</v>
      </c>
      <c r="AO84" s="273">
        <f>ごみ処理量内訳!AB84</f>
        <v>54</v>
      </c>
      <c r="AP84" s="273">
        <f>ごみ処理量内訳!AC84</f>
        <v>0</v>
      </c>
      <c r="AQ84" s="273">
        <f t="shared" si="26"/>
        <v>62</v>
      </c>
      <c r="AR84" s="315" t="s">
        <v>754</v>
      </c>
    </row>
    <row r="85" spans="1: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84">
    <sortCondition ref="A8:A84"/>
    <sortCondition ref="B8:B84"/>
    <sortCondition ref="C8:C84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83" man="1"/>
    <brk id="29" min="1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長野県</v>
      </c>
      <c r="B7" s="283" t="str">
        <f>ごみ処理概要!B7</f>
        <v>20000</v>
      </c>
      <c r="C7" s="284" t="s">
        <v>3</v>
      </c>
      <c r="D7" s="288">
        <f t="shared" ref="D7:D38" si="0">SUM(E7,AH7,BK7)</f>
        <v>554579</v>
      </c>
      <c r="E7" s="288">
        <f t="shared" ref="E7:E38" si="1">SUM(F7,J7,N7,R7,Z7,AD7)</f>
        <v>345744</v>
      </c>
      <c r="F7" s="288">
        <f t="shared" ref="F7:F3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8" si="3">SUM(K7:M7)</f>
        <v>263260</v>
      </c>
      <c r="K7" s="288">
        <f>SUM(K$8:K$207)</f>
        <v>7191</v>
      </c>
      <c r="L7" s="288">
        <f>SUM(L$8:L$207)</f>
        <v>255435</v>
      </c>
      <c r="M7" s="288">
        <f>SUM(M$8:M$207)</f>
        <v>634</v>
      </c>
      <c r="N7" s="288">
        <f t="shared" ref="N7:N38" si="4">SUM(O7:Q7)</f>
        <v>12288</v>
      </c>
      <c r="O7" s="288">
        <f>SUM(O$8:O$207)</f>
        <v>677</v>
      </c>
      <c r="P7" s="288">
        <f>SUM(P$8:P$207)</f>
        <v>11611</v>
      </c>
      <c r="Q7" s="288">
        <f>SUM(Q$8:Q$207)</f>
        <v>0</v>
      </c>
      <c r="R7" s="288">
        <f t="shared" ref="R7:R38" si="5">SUM(S7:U7)</f>
        <v>69023</v>
      </c>
      <c r="S7" s="288">
        <f>SUM(S$8:S$207)</f>
        <v>3407</v>
      </c>
      <c r="T7" s="288">
        <f>SUM(T$8:T$207)</f>
        <v>65077</v>
      </c>
      <c r="U7" s="288">
        <f>SUM(U$8:U$207)</f>
        <v>539</v>
      </c>
      <c r="V7" s="288">
        <f t="shared" ref="V7:V38" si="6">SUM(W7:Y7)</f>
        <v>32</v>
      </c>
      <c r="W7" s="288">
        <f>SUM(W$8:W$207)</f>
        <v>1</v>
      </c>
      <c r="X7" s="288">
        <f>SUM(X$8:X$207)</f>
        <v>31</v>
      </c>
      <c r="Y7" s="288">
        <f>SUM(Y$8:Y$207)</f>
        <v>0</v>
      </c>
      <c r="Z7" s="288">
        <f t="shared" ref="Z7:Z38" si="7">SUM(AA7:AC7)</f>
        <v>176</v>
      </c>
      <c r="AA7" s="288">
        <f>SUM(AA$8:AA$207)</f>
        <v>42</v>
      </c>
      <c r="AB7" s="288">
        <f>SUM(AB$8:AB$207)</f>
        <v>134</v>
      </c>
      <c r="AC7" s="288">
        <f>SUM(AC$8:AC$207)</f>
        <v>0</v>
      </c>
      <c r="AD7" s="288">
        <f t="shared" ref="AD7:AD38" si="8">SUM(AE7:AG7)</f>
        <v>997</v>
      </c>
      <c r="AE7" s="288">
        <f>SUM(AE$8:AE$207)</f>
        <v>331</v>
      </c>
      <c r="AF7" s="288">
        <f>SUM(AF$8:AF$207)</f>
        <v>475</v>
      </c>
      <c r="AG7" s="288">
        <f>SUM(AG$8:AG$207)</f>
        <v>191</v>
      </c>
      <c r="AH7" s="288">
        <f t="shared" ref="AH7:AH38" si="9">SUM(AI7,AM7,AQ7,AU7,BC7,BG7)</f>
        <v>157147</v>
      </c>
      <c r="AI7" s="288">
        <f t="shared" ref="AI7:AI38" si="10">SUM(AJ7:AL7)</f>
        <v>1</v>
      </c>
      <c r="AJ7" s="288">
        <f>SUM(AJ$8:AJ$207)</f>
        <v>0</v>
      </c>
      <c r="AK7" s="288">
        <f>SUM(AK$8:AK$207)</f>
        <v>0</v>
      </c>
      <c r="AL7" s="288">
        <f>SUM(AL$8:AL$207)</f>
        <v>1</v>
      </c>
      <c r="AM7" s="288">
        <f t="shared" ref="AM7:AM38" si="11">SUM(AN7:AP7)</f>
        <v>152761</v>
      </c>
      <c r="AN7" s="288">
        <f>SUM(AN$8:AN$207)</f>
        <v>988</v>
      </c>
      <c r="AO7" s="288">
        <f>SUM(AO$8:AO$207)</f>
        <v>1090</v>
      </c>
      <c r="AP7" s="288">
        <f>SUM(AP$8:AP$207)</f>
        <v>150683</v>
      </c>
      <c r="AQ7" s="288">
        <f t="shared" ref="AQ7:AQ38" si="12">SUM(AR7:AT7)</f>
        <v>1228</v>
      </c>
      <c r="AR7" s="288">
        <f>SUM(AR$8:AR$207)</f>
        <v>0</v>
      </c>
      <c r="AS7" s="288">
        <f>SUM(AS$8:AS$207)</f>
        <v>6</v>
      </c>
      <c r="AT7" s="288">
        <f>SUM(AT$8:AT$207)</f>
        <v>1222</v>
      </c>
      <c r="AU7" s="288">
        <f t="shared" ref="AU7:AU38" si="13">SUM(AV7:AX7)</f>
        <v>3066</v>
      </c>
      <c r="AV7" s="288">
        <f>SUM(AV$8:AV$207)</f>
        <v>32</v>
      </c>
      <c r="AW7" s="288">
        <f>SUM(AW$8:AW$207)</f>
        <v>253</v>
      </c>
      <c r="AX7" s="288">
        <f>SUM(AX$8:AX$207)</f>
        <v>2781</v>
      </c>
      <c r="AY7" s="288">
        <f t="shared" ref="AY7:AY3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38" si="15">SUM(BD7:BF7)</f>
        <v>22</v>
      </c>
      <c r="BD7" s="288">
        <f>SUM(BD$8:BD$207)</f>
        <v>0</v>
      </c>
      <c r="BE7" s="288">
        <f>SUM(BE$8:BE$207)</f>
        <v>0</v>
      </c>
      <c r="BF7" s="288">
        <f>SUM(BF$8:BF$207)</f>
        <v>22</v>
      </c>
      <c r="BG7" s="288">
        <f t="shared" ref="BG7:BG38" si="16">SUM(BH7:BJ7)</f>
        <v>69</v>
      </c>
      <c r="BH7" s="288">
        <f>SUM(BH$8:BH$207)</f>
        <v>0</v>
      </c>
      <c r="BI7" s="288">
        <f>SUM(BI$8:BI$207)</f>
        <v>0</v>
      </c>
      <c r="BJ7" s="288">
        <f>SUM(BJ$8:BJ$207)</f>
        <v>69</v>
      </c>
      <c r="BK7" s="288">
        <f t="shared" ref="BK7:BK38" si="17">SUM(BL7,BT7)</f>
        <v>51688</v>
      </c>
      <c r="BL7" s="288">
        <f t="shared" ref="BL7:BL38" si="18">SUM(BM7:BP7,BR7,BS7)</f>
        <v>21051</v>
      </c>
      <c r="BM7" s="288">
        <f t="shared" ref="BM7:BS7" si="19">SUM(BM$8:BM$207)</f>
        <v>10</v>
      </c>
      <c r="BN7" s="288">
        <f t="shared" si="19"/>
        <v>11247</v>
      </c>
      <c r="BO7" s="288">
        <f t="shared" si="19"/>
        <v>1928</v>
      </c>
      <c r="BP7" s="288">
        <f t="shared" si="19"/>
        <v>4904</v>
      </c>
      <c r="BQ7" s="288">
        <f t="shared" si="19"/>
        <v>16</v>
      </c>
      <c r="BR7" s="288">
        <f>SUM(BR$8:BR$207)</f>
        <v>90</v>
      </c>
      <c r="BS7" s="288">
        <f t="shared" si="19"/>
        <v>2872</v>
      </c>
      <c r="BT7" s="288">
        <f t="shared" ref="BT7:BT38" si="20">SUM(BU7:BX7,BZ7,CA7)</f>
        <v>30637</v>
      </c>
      <c r="BU7" s="288">
        <f>SUM(BU$8:BU$207)</f>
        <v>0</v>
      </c>
      <c r="BV7" s="288">
        <f t="shared" ref="BV7:CA7" si="21">SUM(BV$8:BV$207)</f>
        <v>25757</v>
      </c>
      <c r="BW7" s="288">
        <f t="shared" si="21"/>
        <v>1567</v>
      </c>
      <c r="BX7" s="288">
        <f t="shared" si="21"/>
        <v>1490</v>
      </c>
      <c r="BY7" s="288">
        <f t="shared" si="21"/>
        <v>3</v>
      </c>
      <c r="BZ7" s="288">
        <f t="shared" si="21"/>
        <v>1617</v>
      </c>
      <c r="CA7" s="288">
        <f t="shared" si="21"/>
        <v>206</v>
      </c>
      <c r="CB7" s="288">
        <f t="shared" ref="CB7:CB38" si="22">SUM(CJ7,CR7)</f>
        <v>366795</v>
      </c>
      <c r="CC7" s="288">
        <f t="shared" ref="CC7:CF7" si="23">SUM(CK7,CS7)</f>
        <v>10</v>
      </c>
      <c r="CD7" s="288">
        <f t="shared" si="23"/>
        <v>274507</v>
      </c>
      <c r="CE7" s="288">
        <f t="shared" si="23"/>
        <v>14216</v>
      </c>
      <c r="CF7" s="288">
        <f t="shared" si="23"/>
        <v>73927</v>
      </c>
      <c r="CG7" s="288">
        <f t="shared" ref="CG7:CG38" si="24">SUM(CO7,CW7)</f>
        <v>48</v>
      </c>
      <c r="CH7" s="288">
        <f t="shared" ref="CH7:CH38" si="25">SUM(CP7,CX7)</f>
        <v>266</v>
      </c>
      <c r="CI7" s="288">
        <f t="shared" ref="CI7:CI38" si="26">SUM(CQ7,CY7)</f>
        <v>3869</v>
      </c>
      <c r="CJ7" s="288">
        <f t="shared" ref="CJ7:CJ38" si="27">SUM(CK7:CN7,CP7,CQ7)</f>
        <v>345744</v>
      </c>
      <c r="CK7" s="288">
        <f t="shared" ref="CK7:CK38" si="28">F7</f>
        <v>0</v>
      </c>
      <c r="CL7" s="288">
        <f t="shared" ref="CL7:CL38" si="29">J7</f>
        <v>263260</v>
      </c>
      <c r="CM7" s="288">
        <f t="shared" ref="CM7:CM38" si="30">N7</f>
        <v>12288</v>
      </c>
      <c r="CN7" s="288">
        <f t="shared" ref="CN7:CN38" si="31">R7</f>
        <v>69023</v>
      </c>
      <c r="CO7" s="288">
        <f t="shared" ref="CO7:CO38" si="32">V7</f>
        <v>32</v>
      </c>
      <c r="CP7" s="288">
        <f t="shared" ref="CP7:CP38" si="33">Z7</f>
        <v>176</v>
      </c>
      <c r="CQ7" s="288">
        <f t="shared" ref="CQ7:CQ38" si="34">AD7</f>
        <v>997</v>
      </c>
      <c r="CR7" s="288">
        <f t="shared" ref="CR7:CR38" si="35">SUM(CS7:CV7,CX7,CY7)</f>
        <v>21051</v>
      </c>
      <c r="CS7" s="288">
        <f t="shared" ref="CS7:CS38" si="36">BM7</f>
        <v>10</v>
      </c>
      <c r="CT7" s="288">
        <f t="shared" ref="CT7:CT38" si="37">BN7</f>
        <v>11247</v>
      </c>
      <c r="CU7" s="288">
        <f t="shared" ref="CU7:CU38" si="38">BO7</f>
        <v>1928</v>
      </c>
      <c r="CV7" s="288">
        <f t="shared" ref="CV7:CV38" si="39">BP7</f>
        <v>4904</v>
      </c>
      <c r="CW7" s="288">
        <f t="shared" ref="CW7:CY7" si="40">BQ7</f>
        <v>16</v>
      </c>
      <c r="CX7" s="288">
        <f t="shared" si="40"/>
        <v>90</v>
      </c>
      <c r="CY7" s="288">
        <f t="shared" si="40"/>
        <v>2872</v>
      </c>
      <c r="CZ7" s="288">
        <f t="shared" ref="CZ7:CZ38" si="41">SUM(DH7,DP7)</f>
        <v>187784</v>
      </c>
      <c r="DA7" s="288">
        <f t="shared" ref="DA7:DA38" si="42">SUM(DI7,DQ7)</f>
        <v>1</v>
      </c>
      <c r="DB7" s="288">
        <f t="shared" ref="DB7:DG7" si="43">SUM(DJ7,DR7)</f>
        <v>178518</v>
      </c>
      <c r="DC7" s="288">
        <f t="shared" si="43"/>
        <v>2795</v>
      </c>
      <c r="DD7" s="288">
        <f t="shared" si="43"/>
        <v>4556</v>
      </c>
      <c r="DE7" s="288">
        <f t="shared" ref="DE7:DE38" si="44">SUM(DM7,DU7)</f>
        <v>3</v>
      </c>
      <c r="DF7" s="288">
        <f t="shared" si="43"/>
        <v>1639</v>
      </c>
      <c r="DG7" s="288">
        <f t="shared" si="43"/>
        <v>275</v>
      </c>
      <c r="DH7" s="288">
        <f t="shared" ref="DH7:DH38" si="45">SUM(DI7:DL7,DN7,DO7)</f>
        <v>157147</v>
      </c>
      <c r="DI7" s="288">
        <f t="shared" ref="DI7:DI38" si="46">AI7</f>
        <v>1</v>
      </c>
      <c r="DJ7" s="288">
        <f t="shared" ref="DJ7:DJ38" si="47">AM7</f>
        <v>152761</v>
      </c>
      <c r="DK7" s="288">
        <f t="shared" ref="DK7:DK38" si="48">AQ7</f>
        <v>1228</v>
      </c>
      <c r="DL7" s="288">
        <f t="shared" ref="DL7:DL38" si="49">AU7</f>
        <v>3066</v>
      </c>
      <c r="DM7" s="288">
        <f t="shared" ref="DM7:DM38" si="50">AY7</f>
        <v>0</v>
      </c>
      <c r="DN7" s="288">
        <f t="shared" ref="DN7:DN38" si="51">BC7</f>
        <v>22</v>
      </c>
      <c r="DO7" s="288">
        <f t="shared" ref="DO7:DO38" si="52">BG7</f>
        <v>69</v>
      </c>
      <c r="DP7" s="288">
        <f t="shared" ref="DP7:DP38" si="53">SUM(DQ7:DT7,DV7,DW7)</f>
        <v>30637</v>
      </c>
      <c r="DQ7" s="288">
        <f t="shared" ref="DQ7:DQ38" si="54">BU7</f>
        <v>0</v>
      </c>
      <c r="DR7" s="288">
        <f t="shared" ref="DR7:DR38" si="55">BV7</f>
        <v>25757</v>
      </c>
      <c r="DS7" s="288">
        <f t="shared" ref="DS7:DS38" si="56">BW7</f>
        <v>1567</v>
      </c>
      <c r="DT7" s="288">
        <f t="shared" ref="DT7:DT38" si="57">BX7</f>
        <v>1490</v>
      </c>
      <c r="DU7" s="288">
        <f t="shared" ref="DU7:DU38" si="58">BY7</f>
        <v>3</v>
      </c>
      <c r="DV7" s="288">
        <f t="shared" ref="DV7:DW7" si="59">BZ7</f>
        <v>1617</v>
      </c>
      <c r="DW7" s="288">
        <f t="shared" si="59"/>
        <v>206</v>
      </c>
      <c r="DX7" s="288">
        <f>SUM(DX$8:DX$207)</f>
        <v>1298</v>
      </c>
      <c r="DY7" s="288">
        <f t="shared" ref="DY7:DY38" si="60">SUM(DZ7:EC7)</f>
        <v>78</v>
      </c>
      <c r="DZ7" s="288">
        <f>SUM(DZ$8:DZ$207)</f>
        <v>11</v>
      </c>
      <c r="EA7" s="288">
        <f>SUM(EA$8:EA$207)</f>
        <v>16</v>
      </c>
      <c r="EB7" s="288">
        <f>SUM(EB$8:EB$207)</f>
        <v>35</v>
      </c>
      <c r="EC7" s="288">
        <f>SUM(EC$8:EC$207)</f>
        <v>16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105644</v>
      </c>
      <c r="E8" s="273">
        <f t="shared" si="1"/>
        <v>66501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48320</v>
      </c>
      <c r="K8" s="273">
        <v>340</v>
      </c>
      <c r="L8" s="273">
        <v>47980</v>
      </c>
      <c r="M8" s="273">
        <v>0</v>
      </c>
      <c r="N8" s="273">
        <f t="shared" si="4"/>
        <v>3783</v>
      </c>
      <c r="O8" s="273">
        <v>52</v>
      </c>
      <c r="P8" s="273">
        <v>3731</v>
      </c>
      <c r="Q8" s="273">
        <v>0</v>
      </c>
      <c r="R8" s="273">
        <f t="shared" si="5"/>
        <v>14398</v>
      </c>
      <c r="S8" s="273">
        <v>4</v>
      </c>
      <c r="T8" s="273">
        <v>14394</v>
      </c>
      <c r="U8" s="273">
        <v>0</v>
      </c>
      <c r="V8" s="273">
        <f t="shared" si="6"/>
        <v>3</v>
      </c>
      <c r="W8" s="273">
        <v>0</v>
      </c>
      <c r="X8" s="273">
        <v>3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0</v>
      </c>
      <c r="AE8" s="273">
        <v>0</v>
      </c>
      <c r="AF8" s="273">
        <v>0</v>
      </c>
      <c r="AG8" s="273">
        <v>0</v>
      </c>
      <c r="AH8" s="273">
        <f t="shared" si="9"/>
        <v>34561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33714</v>
      </c>
      <c r="AN8" s="273">
        <v>0</v>
      </c>
      <c r="AO8" s="273">
        <v>0</v>
      </c>
      <c r="AP8" s="273">
        <v>33714</v>
      </c>
      <c r="AQ8" s="273">
        <f t="shared" si="12"/>
        <v>636</v>
      </c>
      <c r="AR8" s="273">
        <v>0</v>
      </c>
      <c r="AS8" s="273">
        <v>0</v>
      </c>
      <c r="AT8" s="273">
        <v>636</v>
      </c>
      <c r="AU8" s="273">
        <f t="shared" si="13"/>
        <v>211</v>
      </c>
      <c r="AV8" s="273">
        <v>0</v>
      </c>
      <c r="AW8" s="273">
        <v>0</v>
      </c>
      <c r="AX8" s="273">
        <v>211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4582</v>
      </c>
      <c r="BL8" s="273">
        <f t="shared" si="18"/>
        <v>424</v>
      </c>
      <c r="BM8" s="273">
        <v>0</v>
      </c>
      <c r="BN8" s="273">
        <v>81</v>
      </c>
      <c r="BO8" s="273">
        <v>5</v>
      </c>
      <c r="BP8" s="273">
        <v>338</v>
      </c>
      <c r="BQ8" s="273">
        <v>0</v>
      </c>
      <c r="BR8" s="273">
        <v>0</v>
      </c>
      <c r="BS8" s="273">
        <v>0</v>
      </c>
      <c r="BT8" s="273">
        <f t="shared" si="20"/>
        <v>4158</v>
      </c>
      <c r="BU8" s="273">
        <v>0</v>
      </c>
      <c r="BV8" s="273">
        <v>3109</v>
      </c>
      <c r="BW8" s="273">
        <v>957</v>
      </c>
      <c r="BX8" s="273">
        <v>92</v>
      </c>
      <c r="BY8" s="273">
        <v>0</v>
      </c>
      <c r="BZ8" s="273">
        <v>0</v>
      </c>
      <c r="CA8" s="273">
        <v>0</v>
      </c>
      <c r="CB8" s="273">
        <f t="shared" si="22"/>
        <v>66925</v>
      </c>
      <c r="CC8" s="273">
        <f t="shared" ref="CC8:CC39" si="61">SUM(CK8,CS8)</f>
        <v>0</v>
      </c>
      <c r="CD8" s="273">
        <f t="shared" ref="CD8:CD39" si="62">SUM(CL8,CT8)</f>
        <v>48401</v>
      </c>
      <c r="CE8" s="273">
        <f t="shared" ref="CE8:CE39" si="63">SUM(CM8,CU8)</f>
        <v>3788</v>
      </c>
      <c r="CF8" s="273">
        <f t="shared" ref="CF8:CF39" si="64">SUM(CN8,CV8)</f>
        <v>14736</v>
      </c>
      <c r="CG8" s="273">
        <f t="shared" si="24"/>
        <v>3</v>
      </c>
      <c r="CH8" s="273">
        <f t="shared" si="25"/>
        <v>0</v>
      </c>
      <c r="CI8" s="273">
        <f t="shared" si="26"/>
        <v>0</v>
      </c>
      <c r="CJ8" s="273">
        <f t="shared" si="27"/>
        <v>66501</v>
      </c>
      <c r="CK8" s="273">
        <f t="shared" si="28"/>
        <v>0</v>
      </c>
      <c r="CL8" s="273">
        <f t="shared" si="29"/>
        <v>48320</v>
      </c>
      <c r="CM8" s="273">
        <f t="shared" si="30"/>
        <v>3783</v>
      </c>
      <c r="CN8" s="273">
        <f t="shared" si="31"/>
        <v>14398</v>
      </c>
      <c r="CO8" s="273">
        <f t="shared" si="32"/>
        <v>3</v>
      </c>
      <c r="CP8" s="273">
        <f t="shared" si="33"/>
        <v>0</v>
      </c>
      <c r="CQ8" s="273">
        <f t="shared" si="34"/>
        <v>0</v>
      </c>
      <c r="CR8" s="273">
        <f t="shared" si="35"/>
        <v>424</v>
      </c>
      <c r="CS8" s="273">
        <f t="shared" si="36"/>
        <v>0</v>
      </c>
      <c r="CT8" s="273">
        <f t="shared" si="37"/>
        <v>81</v>
      </c>
      <c r="CU8" s="273">
        <f t="shared" si="38"/>
        <v>5</v>
      </c>
      <c r="CV8" s="273">
        <f t="shared" si="39"/>
        <v>338</v>
      </c>
      <c r="CW8" s="273">
        <f t="shared" ref="CW8:CW39" si="65">BQ8</f>
        <v>0</v>
      </c>
      <c r="CX8" s="273">
        <f t="shared" ref="CX8:CX39" si="66">BR8</f>
        <v>0</v>
      </c>
      <c r="CY8" s="273">
        <f t="shared" ref="CY8:CY39" si="67">BS8</f>
        <v>0</v>
      </c>
      <c r="CZ8" s="273">
        <f t="shared" si="41"/>
        <v>38719</v>
      </c>
      <c r="DA8" s="273">
        <f t="shared" si="42"/>
        <v>0</v>
      </c>
      <c r="DB8" s="273">
        <f t="shared" ref="DB8:DB39" si="68">SUM(DJ8,DR8)</f>
        <v>36823</v>
      </c>
      <c r="DC8" s="273">
        <f t="shared" ref="DC8:DC39" si="69">SUM(DK8,DS8)</f>
        <v>1593</v>
      </c>
      <c r="DD8" s="273">
        <f t="shared" ref="DD8:DD39" si="70">SUM(DL8,DT8)</f>
        <v>303</v>
      </c>
      <c r="DE8" s="273">
        <f t="shared" si="44"/>
        <v>0</v>
      </c>
      <c r="DF8" s="273">
        <f t="shared" ref="DF8:DF39" si="71">SUM(DN8,DV8)</f>
        <v>0</v>
      </c>
      <c r="DG8" s="273">
        <f t="shared" ref="DG8:DG39" si="72">SUM(DO8,DW8)</f>
        <v>0</v>
      </c>
      <c r="DH8" s="273">
        <f t="shared" si="45"/>
        <v>34561</v>
      </c>
      <c r="DI8" s="273">
        <f t="shared" si="46"/>
        <v>0</v>
      </c>
      <c r="DJ8" s="273">
        <f t="shared" si="47"/>
        <v>33714</v>
      </c>
      <c r="DK8" s="273">
        <f t="shared" si="48"/>
        <v>636</v>
      </c>
      <c r="DL8" s="273">
        <f t="shared" si="49"/>
        <v>211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4158</v>
      </c>
      <c r="DQ8" s="273">
        <f t="shared" si="54"/>
        <v>0</v>
      </c>
      <c r="DR8" s="273">
        <f t="shared" si="55"/>
        <v>3109</v>
      </c>
      <c r="DS8" s="273">
        <f t="shared" si="56"/>
        <v>957</v>
      </c>
      <c r="DT8" s="273">
        <f t="shared" si="57"/>
        <v>92</v>
      </c>
      <c r="DU8" s="273">
        <f t="shared" si="58"/>
        <v>0</v>
      </c>
      <c r="DV8" s="273">
        <f t="shared" ref="DV8:DV39" si="73">BZ8</f>
        <v>0</v>
      </c>
      <c r="DW8" s="273">
        <f t="shared" ref="DW8:DW39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78992</v>
      </c>
      <c r="E9" s="273">
        <f t="shared" si="1"/>
        <v>39999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33129</v>
      </c>
      <c r="K9" s="273">
        <v>916</v>
      </c>
      <c r="L9" s="273">
        <v>32213</v>
      </c>
      <c r="M9" s="273">
        <v>0</v>
      </c>
      <c r="N9" s="273">
        <f t="shared" si="4"/>
        <v>465</v>
      </c>
      <c r="O9" s="273">
        <v>390</v>
      </c>
      <c r="P9" s="273">
        <v>75</v>
      </c>
      <c r="Q9" s="273">
        <v>0</v>
      </c>
      <c r="R9" s="273">
        <f t="shared" si="5"/>
        <v>6405</v>
      </c>
      <c r="S9" s="273">
        <v>661</v>
      </c>
      <c r="T9" s="273">
        <v>5744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33924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33707</v>
      </c>
      <c r="AN9" s="273">
        <v>0</v>
      </c>
      <c r="AO9" s="273">
        <v>0</v>
      </c>
      <c r="AP9" s="273">
        <v>33707</v>
      </c>
      <c r="AQ9" s="273">
        <f t="shared" si="12"/>
        <v>217</v>
      </c>
      <c r="AR9" s="273">
        <v>0</v>
      </c>
      <c r="AS9" s="273">
        <v>0</v>
      </c>
      <c r="AT9" s="273">
        <v>217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5069</v>
      </c>
      <c r="BL9" s="273">
        <f t="shared" si="18"/>
        <v>373</v>
      </c>
      <c r="BM9" s="273">
        <v>0</v>
      </c>
      <c r="BN9" s="273">
        <v>0</v>
      </c>
      <c r="BO9" s="273">
        <v>0</v>
      </c>
      <c r="BP9" s="273">
        <v>373</v>
      </c>
      <c r="BQ9" s="273">
        <v>0</v>
      </c>
      <c r="BR9" s="273">
        <v>0</v>
      </c>
      <c r="BS9" s="273">
        <v>0</v>
      </c>
      <c r="BT9" s="273">
        <f t="shared" si="20"/>
        <v>4696</v>
      </c>
      <c r="BU9" s="273">
        <v>0</v>
      </c>
      <c r="BV9" s="273">
        <v>4387</v>
      </c>
      <c r="BW9" s="273">
        <v>309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40372</v>
      </c>
      <c r="CC9" s="273">
        <f t="shared" si="61"/>
        <v>0</v>
      </c>
      <c r="CD9" s="273">
        <f t="shared" si="62"/>
        <v>33129</v>
      </c>
      <c r="CE9" s="273">
        <f t="shared" si="63"/>
        <v>465</v>
      </c>
      <c r="CF9" s="273">
        <f t="shared" si="64"/>
        <v>6778</v>
      </c>
      <c r="CG9" s="273">
        <f t="shared" si="24"/>
        <v>0</v>
      </c>
      <c r="CH9" s="273">
        <f t="shared" si="25"/>
        <v>0</v>
      </c>
      <c r="CI9" s="273">
        <f t="shared" si="26"/>
        <v>0</v>
      </c>
      <c r="CJ9" s="273">
        <f t="shared" si="27"/>
        <v>39999</v>
      </c>
      <c r="CK9" s="273">
        <f t="shared" si="28"/>
        <v>0</v>
      </c>
      <c r="CL9" s="273">
        <f t="shared" si="29"/>
        <v>33129</v>
      </c>
      <c r="CM9" s="273">
        <f t="shared" si="30"/>
        <v>465</v>
      </c>
      <c r="CN9" s="273">
        <f t="shared" si="31"/>
        <v>6405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373</v>
      </c>
      <c r="CS9" s="273">
        <f t="shared" si="36"/>
        <v>0</v>
      </c>
      <c r="CT9" s="273">
        <f t="shared" si="37"/>
        <v>0</v>
      </c>
      <c r="CU9" s="273">
        <f t="shared" si="38"/>
        <v>0</v>
      </c>
      <c r="CV9" s="273">
        <f t="shared" si="39"/>
        <v>373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38620</v>
      </c>
      <c r="DA9" s="273">
        <f t="shared" si="42"/>
        <v>0</v>
      </c>
      <c r="DB9" s="273">
        <f t="shared" si="68"/>
        <v>38094</v>
      </c>
      <c r="DC9" s="273">
        <f t="shared" si="69"/>
        <v>526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33924</v>
      </c>
      <c r="DI9" s="273">
        <f t="shared" si="46"/>
        <v>0</v>
      </c>
      <c r="DJ9" s="273">
        <f t="shared" si="47"/>
        <v>33707</v>
      </c>
      <c r="DK9" s="273">
        <f t="shared" si="48"/>
        <v>217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4696</v>
      </c>
      <c r="DQ9" s="273">
        <f t="shared" si="54"/>
        <v>0</v>
      </c>
      <c r="DR9" s="273">
        <f t="shared" si="55"/>
        <v>4387</v>
      </c>
      <c r="DS9" s="273">
        <f t="shared" si="56"/>
        <v>309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1</v>
      </c>
      <c r="DZ9" s="273">
        <v>1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40115</v>
      </c>
      <c r="E10" s="273">
        <f t="shared" si="1"/>
        <v>27638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19299</v>
      </c>
      <c r="K10" s="273">
        <v>5</v>
      </c>
      <c r="L10" s="273">
        <v>19294</v>
      </c>
      <c r="M10" s="273">
        <v>0</v>
      </c>
      <c r="N10" s="273">
        <f t="shared" si="4"/>
        <v>2061</v>
      </c>
      <c r="O10" s="273">
        <v>18</v>
      </c>
      <c r="P10" s="273">
        <v>2043</v>
      </c>
      <c r="Q10" s="273">
        <v>0</v>
      </c>
      <c r="R10" s="273">
        <f t="shared" si="5"/>
        <v>6203</v>
      </c>
      <c r="S10" s="273">
        <v>0</v>
      </c>
      <c r="T10" s="273">
        <v>6203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75</v>
      </c>
      <c r="AA10" s="273">
        <v>14</v>
      </c>
      <c r="AB10" s="273">
        <v>61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9594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9594</v>
      </c>
      <c r="AN10" s="273">
        <v>0</v>
      </c>
      <c r="AO10" s="273">
        <v>0</v>
      </c>
      <c r="AP10" s="273">
        <v>9594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2883</v>
      </c>
      <c r="BL10" s="273">
        <f t="shared" si="18"/>
        <v>334</v>
      </c>
      <c r="BM10" s="273">
        <v>0</v>
      </c>
      <c r="BN10" s="273">
        <v>334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2549</v>
      </c>
      <c r="BU10" s="273">
        <v>0</v>
      </c>
      <c r="BV10" s="273">
        <v>2549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27972</v>
      </c>
      <c r="CC10" s="273">
        <f t="shared" si="61"/>
        <v>0</v>
      </c>
      <c r="CD10" s="273">
        <f t="shared" si="62"/>
        <v>19633</v>
      </c>
      <c r="CE10" s="273">
        <f t="shared" si="63"/>
        <v>2061</v>
      </c>
      <c r="CF10" s="273">
        <f t="shared" si="64"/>
        <v>6203</v>
      </c>
      <c r="CG10" s="273">
        <f t="shared" si="24"/>
        <v>0</v>
      </c>
      <c r="CH10" s="273">
        <f t="shared" si="25"/>
        <v>75</v>
      </c>
      <c r="CI10" s="273">
        <f t="shared" si="26"/>
        <v>0</v>
      </c>
      <c r="CJ10" s="273">
        <f t="shared" si="27"/>
        <v>27638</v>
      </c>
      <c r="CK10" s="273">
        <f t="shared" si="28"/>
        <v>0</v>
      </c>
      <c r="CL10" s="273">
        <f t="shared" si="29"/>
        <v>19299</v>
      </c>
      <c r="CM10" s="273">
        <f t="shared" si="30"/>
        <v>2061</v>
      </c>
      <c r="CN10" s="273">
        <f t="shared" si="31"/>
        <v>6203</v>
      </c>
      <c r="CO10" s="273">
        <f t="shared" si="32"/>
        <v>0</v>
      </c>
      <c r="CP10" s="273">
        <f t="shared" si="33"/>
        <v>75</v>
      </c>
      <c r="CQ10" s="273">
        <f t="shared" si="34"/>
        <v>0</v>
      </c>
      <c r="CR10" s="273">
        <f t="shared" si="35"/>
        <v>334</v>
      </c>
      <c r="CS10" s="273">
        <f t="shared" si="36"/>
        <v>0</v>
      </c>
      <c r="CT10" s="273">
        <f t="shared" si="37"/>
        <v>334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12143</v>
      </c>
      <c r="DA10" s="273">
        <f t="shared" si="42"/>
        <v>0</v>
      </c>
      <c r="DB10" s="273">
        <f t="shared" si="68"/>
        <v>12143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9594</v>
      </c>
      <c r="DI10" s="273">
        <f t="shared" si="46"/>
        <v>0</v>
      </c>
      <c r="DJ10" s="273">
        <f t="shared" si="47"/>
        <v>9594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2549</v>
      </c>
      <c r="DQ10" s="273">
        <f t="shared" si="54"/>
        <v>0</v>
      </c>
      <c r="DR10" s="273">
        <f t="shared" si="55"/>
        <v>2549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1</v>
      </c>
      <c r="DZ10" s="273">
        <v>1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11354</v>
      </c>
      <c r="E11" s="273">
        <f t="shared" si="1"/>
        <v>7534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6048</v>
      </c>
      <c r="K11" s="273">
        <v>11</v>
      </c>
      <c r="L11" s="273">
        <v>6037</v>
      </c>
      <c r="M11" s="273">
        <v>0</v>
      </c>
      <c r="N11" s="273">
        <f t="shared" si="4"/>
        <v>98</v>
      </c>
      <c r="O11" s="273">
        <v>0</v>
      </c>
      <c r="P11" s="273">
        <v>98</v>
      </c>
      <c r="Q11" s="273">
        <v>0</v>
      </c>
      <c r="R11" s="273">
        <f t="shared" si="5"/>
        <v>1388</v>
      </c>
      <c r="S11" s="273">
        <v>0</v>
      </c>
      <c r="T11" s="273">
        <v>852</v>
      </c>
      <c r="U11" s="273">
        <v>536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3084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3084</v>
      </c>
      <c r="AN11" s="273">
        <v>0</v>
      </c>
      <c r="AO11" s="273">
        <v>0</v>
      </c>
      <c r="AP11" s="273">
        <v>3084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736</v>
      </c>
      <c r="BL11" s="273">
        <f t="shared" si="18"/>
        <v>548</v>
      </c>
      <c r="BM11" s="273">
        <v>0</v>
      </c>
      <c r="BN11" s="273">
        <v>430</v>
      </c>
      <c r="BO11" s="273">
        <v>19</v>
      </c>
      <c r="BP11" s="273">
        <v>99</v>
      </c>
      <c r="BQ11" s="273">
        <v>0</v>
      </c>
      <c r="BR11" s="273">
        <v>0</v>
      </c>
      <c r="BS11" s="273">
        <v>0</v>
      </c>
      <c r="BT11" s="273">
        <f t="shared" si="20"/>
        <v>188</v>
      </c>
      <c r="BU11" s="273">
        <v>0</v>
      </c>
      <c r="BV11" s="273">
        <v>188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8082</v>
      </c>
      <c r="CC11" s="273">
        <f t="shared" si="61"/>
        <v>0</v>
      </c>
      <c r="CD11" s="273">
        <f t="shared" si="62"/>
        <v>6478</v>
      </c>
      <c r="CE11" s="273">
        <f t="shared" si="63"/>
        <v>117</v>
      </c>
      <c r="CF11" s="273">
        <f t="shared" si="64"/>
        <v>1487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7534</v>
      </c>
      <c r="CK11" s="273">
        <f t="shared" si="28"/>
        <v>0</v>
      </c>
      <c r="CL11" s="273">
        <f t="shared" si="29"/>
        <v>6048</v>
      </c>
      <c r="CM11" s="273">
        <f t="shared" si="30"/>
        <v>98</v>
      </c>
      <c r="CN11" s="273">
        <f t="shared" si="31"/>
        <v>1388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548</v>
      </c>
      <c r="CS11" s="273">
        <f t="shared" si="36"/>
        <v>0</v>
      </c>
      <c r="CT11" s="273">
        <f t="shared" si="37"/>
        <v>430</v>
      </c>
      <c r="CU11" s="273">
        <f t="shared" si="38"/>
        <v>19</v>
      </c>
      <c r="CV11" s="273">
        <f t="shared" si="39"/>
        <v>99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3272</v>
      </c>
      <c r="DA11" s="273">
        <f t="shared" si="42"/>
        <v>0</v>
      </c>
      <c r="DB11" s="273">
        <f t="shared" si="68"/>
        <v>3272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3084</v>
      </c>
      <c r="DI11" s="273">
        <f t="shared" si="46"/>
        <v>0</v>
      </c>
      <c r="DJ11" s="273">
        <f t="shared" si="47"/>
        <v>3084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188</v>
      </c>
      <c r="DQ11" s="273">
        <f t="shared" si="54"/>
        <v>0</v>
      </c>
      <c r="DR11" s="273">
        <f t="shared" si="55"/>
        <v>188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24821</v>
      </c>
      <c r="E12" s="273">
        <f t="shared" si="1"/>
        <v>16592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12153</v>
      </c>
      <c r="K12" s="273">
        <v>0</v>
      </c>
      <c r="L12" s="273">
        <v>12153</v>
      </c>
      <c r="M12" s="273">
        <v>0</v>
      </c>
      <c r="N12" s="273">
        <f t="shared" si="4"/>
        <v>606</v>
      </c>
      <c r="O12" s="273">
        <v>0</v>
      </c>
      <c r="P12" s="273">
        <v>606</v>
      </c>
      <c r="Q12" s="273">
        <v>0</v>
      </c>
      <c r="R12" s="273">
        <f t="shared" si="5"/>
        <v>3833</v>
      </c>
      <c r="S12" s="273">
        <v>0</v>
      </c>
      <c r="T12" s="273">
        <v>3833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8229</v>
      </c>
      <c r="BL12" s="273">
        <f t="shared" si="18"/>
        <v>2116</v>
      </c>
      <c r="BM12" s="273">
        <v>0</v>
      </c>
      <c r="BN12" s="273">
        <v>1815</v>
      </c>
      <c r="BO12" s="273">
        <v>301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6113</v>
      </c>
      <c r="BU12" s="273">
        <v>0</v>
      </c>
      <c r="BV12" s="273">
        <v>6113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18708</v>
      </c>
      <c r="CC12" s="273">
        <f t="shared" si="61"/>
        <v>0</v>
      </c>
      <c r="CD12" s="273">
        <f t="shared" si="62"/>
        <v>13968</v>
      </c>
      <c r="CE12" s="273">
        <f t="shared" si="63"/>
        <v>907</v>
      </c>
      <c r="CF12" s="273">
        <f t="shared" si="64"/>
        <v>3833</v>
      </c>
      <c r="CG12" s="273">
        <f t="shared" si="24"/>
        <v>0</v>
      </c>
      <c r="CH12" s="273">
        <f t="shared" si="25"/>
        <v>0</v>
      </c>
      <c r="CI12" s="273">
        <f t="shared" si="26"/>
        <v>0</v>
      </c>
      <c r="CJ12" s="273">
        <f t="shared" si="27"/>
        <v>16592</v>
      </c>
      <c r="CK12" s="273">
        <f t="shared" si="28"/>
        <v>0</v>
      </c>
      <c r="CL12" s="273">
        <f t="shared" si="29"/>
        <v>12153</v>
      </c>
      <c r="CM12" s="273">
        <f t="shared" si="30"/>
        <v>606</v>
      </c>
      <c r="CN12" s="273">
        <f t="shared" si="31"/>
        <v>3833</v>
      </c>
      <c r="CO12" s="273">
        <f t="shared" si="32"/>
        <v>0</v>
      </c>
      <c r="CP12" s="273">
        <f t="shared" si="33"/>
        <v>0</v>
      </c>
      <c r="CQ12" s="273">
        <f t="shared" si="34"/>
        <v>0</v>
      </c>
      <c r="CR12" s="273">
        <f t="shared" si="35"/>
        <v>2116</v>
      </c>
      <c r="CS12" s="273">
        <f t="shared" si="36"/>
        <v>0</v>
      </c>
      <c r="CT12" s="273">
        <f t="shared" si="37"/>
        <v>1815</v>
      </c>
      <c r="CU12" s="273">
        <f t="shared" si="38"/>
        <v>301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6113</v>
      </c>
      <c r="DA12" s="273">
        <f t="shared" si="42"/>
        <v>0</v>
      </c>
      <c r="DB12" s="273">
        <f t="shared" si="68"/>
        <v>6113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0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6113</v>
      </c>
      <c r="DQ12" s="273">
        <f t="shared" si="54"/>
        <v>0</v>
      </c>
      <c r="DR12" s="273">
        <f t="shared" si="55"/>
        <v>6113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14156</v>
      </c>
      <c r="E13" s="273">
        <f t="shared" si="1"/>
        <v>8270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6129</v>
      </c>
      <c r="K13" s="273">
        <v>0</v>
      </c>
      <c r="L13" s="273">
        <v>6129</v>
      </c>
      <c r="M13" s="273">
        <v>0</v>
      </c>
      <c r="N13" s="273">
        <f t="shared" si="4"/>
        <v>140</v>
      </c>
      <c r="O13" s="273">
        <v>0</v>
      </c>
      <c r="P13" s="273">
        <v>140</v>
      </c>
      <c r="Q13" s="273">
        <v>0</v>
      </c>
      <c r="R13" s="273">
        <f t="shared" si="5"/>
        <v>2001</v>
      </c>
      <c r="S13" s="273">
        <v>0</v>
      </c>
      <c r="T13" s="273">
        <v>2001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5098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5010</v>
      </c>
      <c r="AN13" s="273">
        <v>0</v>
      </c>
      <c r="AO13" s="273">
        <v>0</v>
      </c>
      <c r="AP13" s="273">
        <v>5010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88</v>
      </c>
      <c r="AV13" s="273">
        <v>0</v>
      </c>
      <c r="AW13" s="273">
        <v>0</v>
      </c>
      <c r="AX13" s="273">
        <v>88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788</v>
      </c>
      <c r="BL13" s="273">
        <f t="shared" si="18"/>
        <v>549</v>
      </c>
      <c r="BM13" s="273">
        <v>0</v>
      </c>
      <c r="BN13" s="273">
        <v>150</v>
      </c>
      <c r="BO13" s="273">
        <v>0</v>
      </c>
      <c r="BP13" s="273">
        <v>399</v>
      </c>
      <c r="BQ13" s="273">
        <v>0</v>
      </c>
      <c r="BR13" s="273">
        <v>0</v>
      </c>
      <c r="BS13" s="273">
        <v>0</v>
      </c>
      <c r="BT13" s="273">
        <f t="shared" si="20"/>
        <v>239</v>
      </c>
      <c r="BU13" s="273">
        <v>0</v>
      </c>
      <c r="BV13" s="273">
        <v>180</v>
      </c>
      <c r="BW13" s="273">
        <v>0</v>
      </c>
      <c r="BX13" s="273">
        <v>59</v>
      </c>
      <c r="BY13" s="273">
        <v>0</v>
      </c>
      <c r="BZ13" s="273">
        <v>0</v>
      </c>
      <c r="CA13" s="273">
        <v>0</v>
      </c>
      <c r="CB13" s="273">
        <f t="shared" si="22"/>
        <v>8819</v>
      </c>
      <c r="CC13" s="273">
        <f t="shared" si="61"/>
        <v>0</v>
      </c>
      <c r="CD13" s="273">
        <f t="shared" si="62"/>
        <v>6279</v>
      </c>
      <c r="CE13" s="273">
        <f t="shared" si="63"/>
        <v>140</v>
      </c>
      <c r="CF13" s="273">
        <f t="shared" si="64"/>
        <v>2400</v>
      </c>
      <c r="CG13" s="273">
        <f t="shared" si="24"/>
        <v>0</v>
      </c>
      <c r="CH13" s="273">
        <f t="shared" si="25"/>
        <v>0</v>
      </c>
      <c r="CI13" s="273">
        <f t="shared" si="26"/>
        <v>0</v>
      </c>
      <c r="CJ13" s="273">
        <f t="shared" si="27"/>
        <v>8270</v>
      </c>
      <c r="CK13" s="273">
        <f t="shared" si="28"/>
        <v>0</v>
      </c>
      <c r="CL13" s="273">
        <f t="shared" si="29"/>
        <v>6129</v>
      </c>
      <c r="CM13" s="273">
        <f t="shared" si="30"/>
        <v>140</v>
      </c>
      <c r="CN13" s="273">
        <f t="shared" si="31"/>
        <v>2001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549</v>
      </c>
      <c r="CS13" s="273">
        <f t="shared" si="36"/>
        <v>0</v>
      </c>
      <c r="CT13" s="273">
        <f t="shared" si="37"/>
        <v>150</v>
      </c>
      <c r="CU13" s="273">
        <f t="shared" si="38"/>
        <v>0</v>
      </c>
      <c r="CV13" s="273">
        <f t="shared" si="39"/>
        <v>399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5337</v>
      </c>
      <c r="DA13" s="273">
        <f t="shared" si="42"/>
        <v>0</v>
      </c>
      <c r="DB13" s="273">
        <f t="shared" si="68"/>
        <v>5190</v>
      </c>
      <c r="DC13" s="273">
        <f t="shared" si="69"/>
        <v>0</v>
      </c>
      <c r="DD13" s="273">
        <f t="shared" si="70"/>
        <v>147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5098</v>
      </c>
      <c r="DI13" s="273">
        <f t="shared" si="46"/>
        <v>0</v>
      </c>
      <c r="DJ13" s="273">
        <f t="shared" si="47"/>
        <v>5010</v>
      </c>
      <c r="DK13" s="273">
        <f t="shared" si="48"/>
        <v>0</v>
      </c>
      <c r="DL13" s="273">
        <f t="shared" si="49"/>
        <v>88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239</v>
      </c>
      <c r="DQ13" s="273">
        <f t="shared" si="54"/>
        <v>0</v>
      </c>
      <c r="DR13" s="273">
        <f t="shared" si="55"/>
        <v>180</v>
      </c>
      <c r="DS13" s="273">
        <f t="shared" si="56"/>
        <v>0</v>
      </c>
      <c r="DT13" s="273">
        <f t="shared" si="57"/>
        <v>59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12318</v>
      </c>
      <c r="E14" s="273">
        <f t="shared" si="1"/>
        <v>7911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6177</v>
      </c>
      <c r="K14" s="273">
        <v>12</v>
      </c>
      <c r="L14" s="273">
        <v>6165</v>
      </c>
      <c r="M14" s="273">
        <v>0</v>
      </c>
      <c r="N14" s="273">
        <f t="shared" si="4"/>
        <v>255</v>
      </c>
      <c r="O14" s="273">
        <v>0</v>
      </c>
      <c r="P14" s="273">
        <v>255</v>
      </c>
      <c r="Q14" s="273">
        <v>0</v>
      </c>
      <c r="R14" s="273">
        <f t="shared" si="5"/>
        <v>1387</v>
      </c>
      <c r="S14" s="273">
        <v>26</v>
      </c>
      <c r="T14" s="273">
        <v>1361</v>
      </c>
      <c r="U14" s="273">
        <v>0</v>
      </c>
      <c r="V14" s="273">
        <f t="shared" si="6"/>
        <v>6</v>
      </c>
      <c r="W14" s="273">
        <v>0</v>
      </c>
      <c r="X14" s="273">
        <v>6</v>
      </c>
      <c r="Y14" s="273">
        <v>0</v>
      </c>
      <c r="Z14" s="273">
        <f t="shared" si="7"/>
        <v>3</v>
      </c>
      <c r="AA14" s="273">
        <v>3</v>
      </c>
      <c r="AB14" s="273">
        <v>0</v>
      </c>
      <c r="AC14" s="273">
        <v>0</v>
      </c>
      <c r="AD14" s="273">
        <f t="shared" si="8"/>
        <v>89</v>
      </c>
      <c r="AE14" s="273">
        <v>0</v>
      </c>
      <c r="AF14" s="273">
        <v>89</v>
      </c>
      <c r="AG14" s="273">
        <v>0</v>
      </c>
      <c r="AH14" s="273">
        <f t="shared" si="9"/>
        <v>3333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3330</v>
      </c>
      <c r="AN14" s="273">
        <v>0</v>
      </c>
      <c r="AO14" s="273">
        <v>0</v>
      </c>
      <c r="AP14" s="273">
        <v>3330</v>
      </c>
      <c r="AQ14" s="273">
        <f t="shared" si="12"/>
        <v>3</v>
      </c>
      <c r="AR14" s="273">
        <v>0</v>
      </c>
      <c r="AS14" s="273">
        <v>0</v>
      </c>
      <c r="AT14" s="273">
        <v>3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1074</v>
      </c>
      <c r="BL14" s="273">
        <f t="shared" si="18"/>
        <v>377</v>
      </c>
      <c r="BM14" s="273">
        <v>0</v>
      </c>
      <c r="BN14" s="273">
        <v>0</v>
      </c>
      <c r="BO14" s="273">
        <v>70</v>
      </c>
      <c r="BP14" s="273">
        <v>307</v>
      </c>
      <c r="BQ14" s="273">
        <v>0</v>
      </c>
      <c r="BR14" s="273">
        <v>0</v>
      </c>
      <c r="BS14" s="273">
        <v>0</v>
      </c>
      <c r="BT14" s="273">
        <f t="shared" si="20"/>
        <v>697</v>
      </c>
      <c r="BU14" s="273">
        <v>0</v>
      </c>
      <c r="BV14" s="273">
        <v>637</v>
      </c>
      <c r="BW14" s="273">
        <v>18</v>
      </c>
      <c r="BX14" s="273">
        <v>42</v>
      </c>
      <c r="BY14" s="273">
        <v>0</v>
      </c>
      <c r="BZ14" s="273">
        <v>0</v>
      </c>
      <c r="CA14" s="273">
        <v>0</v>
      </c>
      <c r="CB14" s="273">
        <f t="shared" si="22"/>
        <v>8288</v>
      </c>
      <c r="CC14" s="273">
        <f t="shared" si="61"/>
        <v>0</v>
      </c>
      <c r="CD14" s="273">
        <f t="shared" si="62"/>
        <v>6177</v>
      </c>
      <c r="CE14" s="273">
        <f t="shared" si="63"/>
        <v>325</v>
      </c>
      <c r="CF14" s="273">
        <f t="shared" si="64"/>
        <v>1694</v>
      </c>
      <c r="CG14" s="273">
        <f t="shared" si="24"/>
        <v>6</v>
      </c>
      <c r="CH14" s="273">
        <f t="shared" si="25"/>
        <v>3</v>
      </c>
      <c r="CI14" s="273">
        <f t="shared" si="26"/>
        <v>89</v>
      </c>
      <c r="CJ14" s="273">
        <f t="shared" si="27"/>
        <v>7911</v>
      </c>
      <c r="CK14" s="273">
        <f t="shared" si="28"/>
        <v>0</v>
      </c>
      <c r="CL14" s="273">
        <f t="shared" si="29"/>
        <v>6177</v>
      </c>
      <c r="CM14" s="273">
        <f t="shared" si="30"/>
        <v>255</v>
      </c>
      <c r="CN14" s="273">
        <f t="shared" si="31"/>
        <v>1387</v>
      </c>
      <c r="CO14" s="273">
        <f t="shared" si="32"/>
        <v>6</v>
      </c>
      <c r="CP14" s="273">
        <f t="shared" si="33"/>
        <v>3</v>
      </c>
      <c r="CQ14" s="273">
        <f t="shared" si="34"/>
        <v>89</v>
      </c>
      <c r="CR14" s="273">
        <f t="shared" si="35"/>
        <v>377</v>
      </c>
      <c r="CS14" s="273">
        <f t="shared" si="36"/>
        <v>0</v>
      </c>
      <c r="CT14" s="273">
        <f t="shared" si="37"/>
        <v>0</v>
      </c>
      <c r="CU14" s="273">
        <f t="shared" si="38"/>
        <v>70</v>
      </c>
      <c r="CV14" s="273">
        <f t="shared" si="39"/>
        <v>307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4030</v>
      </c>
      <c r="DA14" s="273">
        <f t="shared" si="42"/>
        <v>0</v>
      </c>
      <c r="DB14" s="273">
        <f t="shared" si="68"/>
        <v>3967</v>
      </c>
      <c r="DC14" s="273">
        <f t="shared" si="69"/>
        <v>21</v>
      </c>
      <c r="DD14" s="273">
        <f t="shared" si="70"/>
        <v>42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3333</v>
      </c>
      <c r="DI14" s="273">
        <f t="shared" si="46"/>
        <v>0</v>
      </c>
      <c r="DJ14" s="273">
        <f t="shared" si="47"/>
        <v>3330</v>
      </c>
      <c r="DK14" s="273">
        <f t="shared" si="48"/>
        <v>3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697</v>
      </c>
      <c r="DQ14" s="273">
        <f t="shared" si="54"/>
        <v>0</v>
      </c>
      <c r="DR14" s="273">
        <f t="shared" si="55"/>
        <v>637</v>
      </c>
      <c r="DS14" s="273">
        <f t="shared" si="56"/>
        <v>18</v>
      </c>
      <c r="DT14" s="273">
        <f t="shared" si="57"/>
        <v>42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9</v>
      </c>
      <c r="DZ14" s="273">
        <v>9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10318</v>
      </c>
      <c r="E15" s="273">
        <f t="shared" si="1"/>
        <v>6669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4240</v>
      </c>
      <c r="K15" s="273">
        <v>0</v>
      </c>
      <c r="L15" s="273">
        <v>4240</v>
      </c>
      <c r="M15" s="273">
        <v>0</v>
      </c>
      <c r="N15" s="273">
        <f t="shared" si="4"/>
        <v>231</v>
      </c>
      <c r="O15" s="273">
        <v>0</v>
      </c>
      <c r="P15" s="273">
        <v>231</v>
      </c>
      <c r="Q15" s="273">
        <v>0</v>
      </c>
      <c r="R15" s="273">
        <f t="shared" si="5"/>
        <v>2198</v>
      </c>
      <c r="S15" s="273">
        <v>0</v>
      </c>
      <c r="T15" s="273">
        <v>2198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2419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1487</v>
      </c>
      <c r="AN15" s="273">
        <v>0</v>
      </c>
      <c r="AO15" s="273">
        <v>0</v>
      </c>
      <c r="AP15" s="273">
        <v>1487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932</v>
      </c>
      <c r="AV15" s="273">
        <v>0</v>
      </c>
      <c r="AW15" s="273">
        <v>0</v>
      </c>
      <c r="AX15" s="273">
        <v>932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1230</v>
      </c>
      <c r="BL15" s="273">
        <f t="shared" si="18"/>
        <v>1102</v>
      </c>
      <c r="BM15" s="273">
        <v>0</v>
      </c>
      <c r="BN15" s="273">
        <v>767</v>
      </c>
      <c r="BO15" s="273">
        <v>62</v>
      </c>
      <c r="BP15" s="273">
        <v>92</v>
      </c>
      <c r="BQ15" s="273">
        <v>9</v>
      </c>
      <c r="BR15" s="273">
        <v>0</v>
      </c>
      <c r="BS15" s="273">
        <v>181</v>
      </c>
      <c r="BT15" s="273">
        <f t="shared" si="20"/>
        <v>128</v>
      </c>
      <c r="BU15" s="273">
        <v>0</v>
      </c>
      <c r="BV15" s="273">
        <v>84</v>
      </c>
      <c r="BW15" s="273">
        <v>0</v>
      </c>
      <c r="BX15" s="273">
        <v>44</v>
      </c>
      <c r="BY15" s="273">
        <v>0</v>
      </c>
      <c r="BZ15" s="273">
        <v>0</v>
      </c>
      <c r="CA15" s="273">
        <v>0</v>
      </c>
      <c r="CB15" s="273">
        <f t="shared" si="22"/>
        <v>7771</v>
      </c>
      <c r="CC15" s="273">
        <f t="shared" si="61"/>
        <v>0</v>
      </c>
      <c r="CD15" s="273">
        <f t="shared" si="62"/>
        <v>5007</v>
      </c>
      <c r="CE15" s="273">
        <f t="shared" si="63"/>
        <v>293</v>
      </c>
      <c r="CF15" s="273">
        <f t="shared" si="64"/>
        <v>2290</v>
      </c>
      <c r="CG15" s="273">
        <f t="shared" si="24"/>
        <v>9</v>
      </c>
      <c r="CH15" s="273">
        <f t="shared" si="25"/>
        <v>0</v>
      </c>
      <c r="CI15" s="273">
        <f t="shared" si="26"/>
        <v>181</v>
      </c>
      <c r="CJ15" s="273">
        <f t="shared" si="27"/>
        <v>6669</v>
      </c>
      <c r="CK15" s="273">
        <f t="shared" si="28"/>
        <v>0</v>
      </c>
      <c r="CL15" s="273">
        <f t="shared" si="29"/>
        <v>4240</v>
      </c>
      <c r="CM15" s="273">
        <f t="shared" si="30"/>
        <v>231</v>
      </c>
      <c r="CN15" s="273">
        <f t="shared" si="31"/>
        <v>2198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1102</v>
      </c>
      <c r="CS15" s="273">
        <f t="shared" si="36"/>
        <v>0</v>
      </c>
      <c r="CT15" s="273">
        <f t="shared" si="37"/>
        <v>767</v>
      </c>
      <c r="CU15" s="273">
        <f t="shared" si="38"/>
        <v>62</v>
      </c>
      <c r="CV15" s="273">
        <f t="shared" si="39"/>
        <v>92</v>
      </c>
      <c r="CW15" s="273">
        <f t="shared" si="65"/>
        <v>9</v>
      </c>
      <c r="CX15" s="273">
        <f t="shared" si="66"/>
        <v>0</v>
      </c>
      <c r="CY15" s="273">
        <f t="shared" si="67"/>
        <v>181</v>
      </c>
      <c r="CZ15" s="273">
        <f t="shared" si="41"/>
        <v>2547</v>
      </c>
      <c r="DA15" s="273">
        <f t="shared" si="42"/>
        <v>0</v>
      </c>
      <c r="DB15" s="273">
        <f t="shared" si="68"/>
        <v>1571</v>
      </c>
      <c r="DC15" s="273">
        <f t="shared" si="69"/>
        <v>0</v>
      </c>
      <c r="DD15" s="273">
        <f t="shared" si="70"/>
        <v>976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2419</v>
      </c>
      <c r="DI15" s="273">
        <f t="shared" si="46"/>
        <v>0</v>
      </c>
      <c r="DJ15" s="273">
        <f t="shared" si="47"/>
        <v>1487</v>
      </c>
      <c r="DK15" s="273">
        <f t="shared" si="48"/>
        <v>0</v>
      </c>
      <c r="DL15" s="273">
        <f t="shared" si="49"/>
        <v>932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128</v>
      </c>
      <c r="DQ15" s="273">
        <f t="shared" si="54"/>
        <v>0</v>
      </c>
      <c r="DR15" s="273">
        <f t="shared" si="55"/>
        <v>84</v>
      </c>
      <c r="DS15" s="273">
        <f t="shared" si="56"/>
        <v>0</v>
      </c>
      <c r="DT15" s="273">
        <f t="shared" si="57"/>
        <v>44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14272</v>
      </c>
      <c r="E16" s="273">
        <f t="shared" si="1"/>
        <v>9967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7900</v>
      </c>
      <c r="K16" s="273">
        <v>0</v>
      </c>
      <c r="L16" s="273">
        <v>7900</v>
      </c>
      <c r="M16" s="273">
        <v>0</v>
      </c>
      <c r="N16" s="273">
        <f t="shared" si="4"/>
        <v>372</v>
      </c>
      <c r="O16" s="273">
        <v>0</v>
      </c>
      <c r="P16" s="273">
        <v>372</v>
      </c>
      <c r="Q16" s="273">
        <v>0</v>
      </c>
      <c r="R16" s="273">
        <f t="shared" si="5"/>
        <v>1694</v>
      </c>
      <c r="S16" s="273">
        <v>843</v>
      </c>
      <c r="T16" s="273">
        <v>851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</v>
      </c>
      <c r="AE16" s="273">
        <v>0</v>
      </c>
      <c r="AF16" s="273">
        <v>1</v>
      </c>
      <c r="AG16" s="273">
        <v>0</v>
      </c>
      <c r="AH16" s="273">
        <f t="shared" si="9"/>
        <v>2913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2891</v>
      </c>
      <c r="AN16" s="273">
        <v>0</v>
      </c>
      <c r="AO16" s="273">
        <v>0</v>
      </c>
      <c r="AP16" s="273">
        <v>2891</v>
      </c>
      <c r="AQ16" s="273">
        <f t="shared" si="12"/>
        <v>22</v>
      </c>
      <c r="AR16" s="273">
        <v>0</v>
      </c>
      <c r="AS16" s="273">
        <v>0</v>
      </c>
      <c r="AT16" s="273">
        <v>22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1392</v>
      </c>
      <c r="BL16" s="273">
        <f t="shared" si="18"/>
        <v>978</v>
      </c>
      <c r="BM16" s="273">
        <v>0</v>
      </c>
      <c r="BN16" s="273">
        <v>640</v>
      </c>
      <c r="BO16" s="273">
        <v>7</v>
      </c>
      <c r="BP16" s="273">
        <v>0</v>
      </c>
      <c r="BQ16" s="273">
        <v>0</v>
      </c>
      <c r="BR16" s="273">
        <v>0</v>
      </c>
      <c r="BS16" s="273">
        <v>331</v>
      </c>
      <c r="BT16" s="273">
        <f t="shared" si="20"/>
        <v>414</v>
      </c>
      <c r="BU16" s="273">
        <v>0</v>
      </c>
      <c r="BV16" s="273">
        <v>414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10945</v>
      </c>
      <c r="CC16" s="273">
        <f t="shared" si="61"/>
        <v>0</v>
      </c>
      <c r="CD16" s="273">
        <f t="shared" si="62"/>
        <v>8540</v>
      </c>
      <c r="CE16" s="273">
        <f t="shared" si="63"/>
        <v>379</v>
      </c>
      <c r="CF16" s="273">
        <f t="shared" si="64"/>
        <v>1694</v>
      </c>
      <c r="CG16" s="273">
        <f t="shared" si="24"/>
        <v>0</v>
      </c>
      <c r="CH16" s="273">
        <f t="shared" si="25"/>
        <v>0</v>
      </c>
      <c r="CI16" s="273">
        <f t="shared" si="26"/>
        <v>332</v>
      </c>
      <c r="CJ16" s="273">
        <f t="shared" si="27"/>
        <v>9967</v>
      </c>
      <c r="CK16" s="273">
        <f t="shared" si="28"/>
        <v>0</v>
      </c>
      <c r="CL16" s="273">
        <f t="shared" si="29"/>
        <v>7900</v>
      </c>
      <c r="CM16" s="273">
        <f t="shared" si="30"/>
        <v>372</v>
      </c>
      <c r="CN16" s="273">
        <f t="shared" si="31"/>
        <v>1694</v>
      </c>
      <c r="CO16" s="273">
        <f t="shared" si="32"/>
        <v>0</v>
      </c>
      <c r="CP16" s="273">
        <f t="shared" si="33"/>
        <v>0</v>
      </c>
      <c r="CQ16" s="273">
        <f t="shared" si="34"/>
        <v>1</v>
      </c>
      <c r="CR16" s="273">
        <f t="shared" si="35"/>
        <v>978</v>
      </c>
      <c r="CS16" s="273">
        <f t="shared" si="36"/>
        <v>0</v>
      </c>
      <c r="CT16" s="273">
        <f t="shared" si="37"/>
        <v>640</v>
      </c>
      <c r="CU16" s="273">
        <f t="shared" si="38"/>
        <v>7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331</v>
      </c>
      <c r="CZ16" s="273">
        <f t="shared" si="41"/>
        <v>3327</v>
      </c>
      <c r="DA16" s="273">
        <f t="shared" si="42"/>
        <v>0</v>
      </c>
      <c r="DB16" s="273">
        <f t="shared" si="68"/>
        <v>3305</v>
      </c>
      <c r="DC16" s="273">
        <f t="shared" si="69"/>
        <v>22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2913</v>
      </c>
      <c r="DI16" s="273">
        <f t="shared" si="46"/>
        <v>0</v>
      </c>
      <c r="DJ16" s="273">
        <f t="shared" si="47"/>
        <v>2891</v>
      </c>
      <c r="DK16" s="273">
        <f t="shared" si="48"/>
        <v>22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414</v>
      </c>
      <c r="DQ16" s="273">
        <f t="shared" si="54"/>
        <v>0</v>
      </c>
      <c r="DR16" s="273">
        <f t="shared" si="55"/>
        <v>414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7309</v>
      </c>
      <c r="E17" s="273">
        <f t="shared" si="1"/>
        <v>4431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3498</v>
      </c>
      <c r="K17" s="273">
        <v>0</v>
      </c>
      <c r="L17" s="273">
        <v>3498</v>
      </c>
      <c r="M17" s="273">
        <v>0</v>
      </c>
      <c r="N17" s="273">
        <f t="shared" si="4"/>
        <v>135</v>
      </c>
      <c r="O17" s="273">
        <v>0</v>
      </c>
      <c r="P17" s="273">
        <v>135</v>
      </c>
      <c r="Q17" s="273">
        <v>0</v>
      </c>
      <c r="R17" s="273">
        <f t="shared" si="5"/>
        <v>786</v>
      </c>
      <c r="S17" s="273">
        <v>0</v>
      </c>
      <c r="T17" s="273">
        <v>786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8</v>
      </c>
      <c r="AA17" s="273">
        <v>0</v>
      </c>
      <c r="AB17" s="273">
        <v>8</v>
      </c>
      <c r="AC17" s="273">
        <v>0</v>
      </c>
      <c r="AD17" s="273">
        <f t="shared" si="8"/>
        <v>4</v>
      </c>
      <c r="AE17" s="273">
        <v>0</v>
      </c>
      <c r="AF17" s="273">
        <v>4</v>
      </c>
      <c r="AG17" s="273">
        <v>0</v>
      </c>
      <c r="AH17" s="273">
        <f t="shared" si="9"/>
        <v>2216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2200</v>
      </c>
      <c r="AN17" s="273">
        <v>0</v>
      </c>
      <c r="AO17" s="273">
        <v>0</v>
      </c>
      <c r="AP17" s="273">
        <v>2200</v>
      </c>
      <c r="AQ17" s="273">
        <f t="shared" si="12"/>
        <v>16</v>
      </c>
      <c r="AR17" s="273">
        <v>0</v>
      </c>
      <c r="AS17" s="273">
        <v>0</v>
      </c>
      <c r="AT17" s="273">
        <v>16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662</v>
      </c>
      <c r="BL17" s="273">
        <f t="shared" si="18"/>
        <v>650</v>
      </c>
      <c r="BM17" s="273">
        <v>0</v>
      </c>
      <c r="BN17" s="273">
        <v>108</v>
      </c>
      <c r="BO17" s="273">
        <v>0</v>
      </c>
      <c r="BP17" s="273">
        <v>475</v>
      </c>
      <c r="BQ17" s="273">
        <v>0</v>
      </c>
      <c r="BR17" s="273">
        <v>0</v>
      </c>
      <c r="BS17" s="273">
        <v>67</v>
      </c>
      <c r="BT17" s="273">
        <f t="shared" si="20"/>
        <v>12</v>
      </c>
      <c r="BU17" s="273">
        <v>0</v>
      </c>
      <c r="BV17" s="273">
        <v>12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5081</v>
      </c>
      <c r="CC17" s="273">
        <f t="shared" si="61"/>
        <v>0</v>
      </c>
      <c r="CD17" s="273">
        <f t="shared" si="62"/>
        <v>3606</v>
      </c>
      <c r="CE17" s="273">
        <f t="shared" si="63"/>
        <v>135</v>
      </c>
      <c r="CF17" s="273">
        <f t="shared" si="64"/>
        <v>1261</v>
      </c>
      <c r="CG17" s="273">
        <f t="shared" si="24"/>
        <v>0</v>
      </c>
      <c r="CH17" s="273">
        <f t="shared" si="25"/>
        <v>8</v>
      </c>
      <c r="CI17" s="273">
        <f t="shared" si="26"/>
        <v>71</v>
      </c>
      <c r="CJ17" s="273">
        <f t="shared" si="27"/>
        <v>4431</v>
      </c>
      <c r="CK17" s="273">
        <f t="shared" si="28"/>
        <v>0</v>
      </c>
      <c r="CL17" s="273">
        <f t="shared" si="29"/>
        <v>3498</v>
      </c>
      <c r="CM17" s="273">
        <f t="shared" si="30"/>
        <v>135</v>
      </c>
      <c r="CN17" s="273">
        <f t="shared" si="31"/>
        <v>786</v>
      </c>
      <c r="CO17" s="273">
        <f t="shared" si="32"/>
        <v>0</v>
      </c>
      <c r="CP17" s="273">
        <f t="shared" si="33"/>
        <v>8</v>
      </c>
      <c r="CQ17" s="273">
        <f t="shared" si="34"/>
        <v>4</v>
      </c>
      <c r="CR17" s="273">
        <f t="shared" si="35"/>
        <v>650</v>
      </c>
      <c r="CS17" s="273">
        <f t="shared" si="36"/>
        <v>0</v>
      </c>
      <c r="CT17" s="273">
        <f t="shared" si="37"/>
        <v>108</v>
      </c>
      <c r="CU17" s="273">
        <f t="shared" si="38"/>
        <v>0</v>
      </c>
      <c r="CV17" s="273">
        <f t="shared" si="39"/>
        <v>475</v>
      </c>
      <c r="CW17" s="273">
        <f t="shared" si="65"/>
        <v>0</v>
      </c>
      <c r="CX17" s="273">
        <f t="shared" si="66"/>
        <v>0</v>
      </c>
      <c r="CY17" s="273">
        <f t="shared" si="67"/>
        <v>67</v>
      </c>
      <c r="CZ17" s="273">
        <f t="shared" si="41"/>
        <v>2228</v>
      </c>
      <c r="DA17" s="273">
        <f t="shared" si="42"/>
        <v>0</v>
      </c>
      <c r="DB17" s="273">
        <f t="shared" si="68"/>
        <v>2212</v>
      </c>
      <c r="DC17" s="273">
        <f t="shared" si="69"/>
        <v>16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2216</v>
      </c>
      <c r="DI17" s="273">
        <f t="shared" si="46"/>
        <v>0</v>
      </c>
      <c r="DJ17" s="273">
        <f t="shared" si="47"/>
        <v>2200</v>
      </c>
      <c r="DK17" s="273">
        <f t="shared" si="48"/>
        <v>16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12</v>
      </c>
      <c r="DQ17" s="273">
        <f t="shared" si="54"/>
        <v>0</v>
      </c>
      <c r="DR17" s="273">
        <f t="shared" si="55"/>
        <v>12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11015</v>
      </c>
      <c r="E18" s="273">
        <f t="shared" si="1"/>
        <v>7201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6286</v>
      </c>
      <c r="K18" s="273">
        <v>0</v>
      </c>
      <c r="L18" s="273">
        <v>6152</v>
      </c>
      <c r="M18" s="273">
        <v>134</v>
      </c>
      <c r="N18" s="273">
        <f t="shared" si="4"/>
        <v>102</v>
      </c>
      <c r="O18" s="273">
        <v>0</v>
      </c>
      <c r="P18" s="273">
        <v>102</v>
      </c>
      <c r="Q18" s="273">
        <v>0</v>
      </c>
      <c r="R18" s="273">
        <f t="shared" si="5"/>
        <v>813</v>
      </c>
      <c r="S18" s="273">
        <v>0</v>
      </c>
      <c r="T18" s="273">
        <v>813</v>
      </c>
      <c r="U18" s="273">
        <v>0</v>
      </c>
      <c r="V18" s="273">
        <f t="shared" si="6"/>
        <v>1</v>
      </c>
      <c r="W18" s="273">
        <v>0</v>
      </c>
      <c r="X18" s="273">
        <v>1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0</v>
      </c>
      <c r="AE18" s="273">
        <v>0</v>
      </c>
      <c r="AF18" s="273">
        <v>0</v>
      </c>
      <c r="AG18" s="273">
        <v>0</v>
      </c>
      <c r="AH18" s="273">
        <f t="shared" si="9"/>
        <v>3046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3013</v>
      </c>
      <c r="AN18" s="273">
        <v>0</v>
      </c>
      <c r="AO18" s="273">
        <v>223</v>
      </c>
      <c r="AP18" s="273">
        <v>2790</v>
      </c>
      <c r="AQ18" s="273">
        <f t="shared" si="12"/>
        <v>4</v>
      </c>
      <c r="AR18" s="273">
        <v>0</v>
      </c>
      <c r="AS18" s="273">
        <v>4</v>
      </c>
      <c r="AT18" s="273">
        <v>0</v>
      </c>
      <c r="AU18" s="273">
        <f t="shared" si="13"/>
        <v>29</v>
      </c>
      <c r="AV18" s="273">
        <v>0</v>
      </c>
      <c r="AW18" s="273">
        <v>29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768</v>
      </c>
      <c r="BL18" s="273">
        <f t="shared" si="18"/>
        <v>370</v>
      </c>
      <c r="BM18" s="273">
        <v>0</v>
      </c>
      <c r="BN18" s="273">
        <v>363</v>
      </c>
      <c r="BO18" s="273">
        <v>0</v>
      </c>
      <c r="BP18" s="273">
        <v>7</v>
      </c>
      <c r="BQ18" s="273">
        <v>0</v>
      </c>
      <c r="BR18" s="273">
        <v>0</v>
      </c>
      <c r="BS18" s="273">
        <v>0</v>
      </c>
      <c r="BT18" s="273">
        <f t="shared" si="20"/>
        <v>398</v>
      </c>
      <c r="BU18" s="273">
        <v>0</v>
      </c>
      <c r="BV18" s="273">
        <v>398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7571</v>
      </c>
      <c r="CC18" s="273">
        <f t="shared" si="61"/>
        <v>0</v>
      </c>
      <c r="CD18" s="273">
        <f t="shared" si="62"/>
        <v>6649</v>
      </c>
      <c r="CE18" s="273">
        <f t="shared" si="63"/>
        <v>102</v>
      </c>
      <c r="CF18" s="273">
        <f t="shared" si="64"/>
        <v>820</v>
      </c>
      <c r="CG18" s="273">
        <f t="shared" si="24"/>
        <v>1</v>
      </c>
      <c r="CH18" s="273">
        <f t="shared" si="25"/>
        <v>0</v>
      </c>
      <c r="CI18" s="273">
        <f t="shared" si="26"/>
        <v>0</v>
      </c>
      <c r="CJ18" s="273">
        <f t="shared" si="27"/>
        <v>7201</v>
      </c>
      <c r="CK18" s="273">
        <f t="shared" si="28"/>
        <v>0</v>
      </c>
      <c r="CL18" s="273">
        <f t="shared" si="29"/>
        <v>6286</v>
      </c>
      <c r="CM18" s="273">
        <f t="shared" si="30"/>
        <v>102</v>
      </c>
      <c r="CN18" s="273">
        <f t="shared" si="31"/>
        <v>813</v>
      </c>
      <c r="CO18" s="273">
        <f t="shared" si="32"/>
        <v>1</v>
      </c>
      <c r="CP18" s="273">
        <f t="shared" si="33"/>
        <v>0</v>
      </c>
      <c r="CQ18" s="273">
        <f t="shared" si="34"/>
        <v>0</v>
      </c>
      <c r="CR18" s="273">
        <f t="shared" si="35"/>
        <v>370</v>
      </c>
      <c r="CS18" s="273">
        <f t="shared" si="36"/>
        <v>0</v>
      </c>
      <c r="CT18" s="273">
        <f t="shared" si="37"/>
        <v>363</v>
      </c>
      <c r="CU18" s="273">
        <f t="shared" si="38"/>
        <v>0</v>
      </c>
      <c r="CV18" s="273">
        <f t="shared" si="39"/>
        <v>7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3444</v>
      </c>
      <c r="DA18" s="273">
        <f t="shared" si="42"/>
        <v>0</v>
      </c>
      <c r="DB18" s="273">
        <f t="shared" si="68"/>
        <v>3411</v>
      </c>
      <c r="DC18" s="273">
        <f t="shared" si="69"/>
        <v>4</v>
      </c>
      <c r="DD18" s="273">
        <f t="shared" si="70"/>
        <v>29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3046</v>
      </c>
      <c r="DI18" s="273">
        <f t="shared" si="46"/>
        <v>0</v>
      </c>
      <c r="DJ18" s="273">
        <f t="shared" si="47"/>
        <v>3013</v>
      </c>
      <c r="DK18" s="273">
        <f t="shared" si="48"/>
        <v>4</v>
      </c>
      <c r="DL18" s="273">
        <f t="shared" si="49"/>
        <v>29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398</v>
      </c>
      <c r="DQ18" s="273">
        <f t="shared" si="54"/>
        <v>0</v>
      </c>
      <c r="DR18" s="273">
        <f t="shared" si="55"/>
        <v>398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8047</v>
      </c>
      <c r="E19" s="273">
        <f t="shared" si="1"/>
        <v>4642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3577</v>
      </c>
      <c r="K19" s="273">
        <v>0</v>
      </c>
      <c r="L19" s="273">
        <v>3577</v>
      </c>
      <c r="M19" s="273">
        <v>0</v>
      </c>
      <c r="N19" s="273">
        <f t="shared" si="4"/>
        <v>163</v>
      </c>
      <c r="O19" s="273">
        <v>0</v>
      </c>
      <c r="P19" s="273">
        <v>163</v>
      </c>
      <c r="Q19" s="273">
        <v>0</v>
      </c>
      <c r="R19" s="273">
        <f t="shared" si="5"/>
        <v>720</v>
      </c>
      <c r="S19" s="273">
        <v>0</v>
      </c>
      <c r="T19" s="273">
        <v>720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182</v>
      </c>
      <c r="AE19" s="273">
        <v>0</v>
      </c>
      <c r="AF19" s="273">
        <v>0</v>
      </c>
      <c r="AG19" s="273">
        <v>182</v>
      </c>
      <c r="AH19" s="273">
        <f t="shared" si="9"/>
        <v>278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79</v>
      </c>
      <c r="AN19" s="273">
        <v>0</v>
      </c>
      <c r="AO19" s="273">
        <v>79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199</v>
      </c>
      <c r="AV19" s="273">
        <v>0</v>
      </c>
      <c r="AW19" s="273">
        <v>199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3127</v>
      </c>
      <c r="BL19" s="273">
        <f t="shared" si="18"/>
        <v>1366</v>
      </c>
      <c r="BM19" s="273">
        <v>0</v>
      </c>
      <c r="BN19" s="273">
        <v>877</v>
      </c>
      <c r="BO19" s="273">
        <v>80</v>
      </c>
      <c r="BP19" s="273">
        <v>409</v>
      </c>
      <c r="BQ19" s="273">
        <v>1</v>
      </c>
      <c r="BR19" s="273">
        <v>0</v>
      </c>
      <c r="BS19" s="273">
        <v>0</v>
      </c>
      <c r="BT19" s="273">
        <f t="shared" si="20"/>
        <v>1761</v>
      </c>
      <c r="BU19" s="273">
        <v>0</v>
      </c>
      <c r="BV19" s="273">
        <v>1761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6008</v>
      </c>
      <c r="CC19" s="273">
        <f t="shared" si="61"/>
        <v>0</v>
      </c>
      <c r="CD19" s="273">
        <f t="shared" si="62"/>
        <v>4454</v>
      </c>
      <c r="CE19" s="273">
        <f t="shared" si="63"/>
        <v>243</v>
      </c>
      <c r="CF19" s="273">
        <f t="shared" si="64"/>
        <v>1129</v>
      </c>
      <c r="CG19" s="273">
        <f t="shared" si="24"/>
        <v>1</v>
      </c>
      <c r="CH19" s="273">
        <f t="shared" si="25"/>
        <v>0</v>
      </c>
      <c r="CI19" s="273">
        <f t="shared" si="26"/>
        <v>182</v>
      </c>
      <c r="CJ19" s="273">
        <f t="shared" si="27"/>
        <v>4642</v>
      </c>
      <c r="CK19" s="273">
        <f t="shared" si="28"/>
        <v>0</v>
      </c>
      <c r="CL19" s="273">
        <f t="shared" si="29"/>
        <v>3577</v>
      </c>
      <c r="CM19" s="273">
        <f t="shared" si="30"/>
        <v>163</v>
      </c>
      <c r="CN19" s="273">
        <f t="shared" si="31"/>
        <v>720</v>
      </c>
      <c r="CO19" s="273">
        <f t="shared" si="32"/>
        <v>0</v>
      </c>
      <c r="CP19" s="273">
        <f t="shared" si="33"/>
        <v>0</v>
      </c>
      <c r="CQ19" s="273">
        <f t="shared" si="34"/>
        <v>182</v>
      </c>
      <c r="CR19" s="273">
        <f t="shared" si="35"/>
        <v>1366</v>
      </c>
      <c r="CS19" s="273">
        <f t="shared" si="36"/>
        <v>0</v>
      </c>
      <c r="CT19" s="273">
        <f t="shared" si="37"/>
        <v>877</v>
      </c>
      <c r="CU19" s="273">
        <f t="shared" si="38"/>
        <v>80</v>
      </c>
      <c r="CV19" s="273">
        <f t="shared" si="39"/>
        <v>409</v>
      </c>
      <c r="CW19" s="273">
        <f t="shared" si="65"/>
        <v>1</v>
      </c>
      <c r="CX19" s="273">
        <f t="shared" si="66"/>
        <v>0</v>
      </c>
      <c r="CY19" s="273">
        <f t="shared" si="67"/>
        <v>0</v>
      </c>
      <c r="CZ19" s="273">
        <f t="shared" si="41"/>
        <v>2039</v>
      </c>
      <c r="DA19" s="273">
        <f t="shared" si="42"/>
        <v>0</v>
      </c>
      <c r="DB19" s="273">
        <f t="shared" si="68"/>
        <v>1840</v>
      </c>
      <c r="DC19" s="273">
        <f t="shared" si="69"/>
        <v>0</v>
      </c>
      <c r="DD19" s="273">
        <f t="shared" si="70"/>
        <v>199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278</v>
      </c>
      <c r="DI19" s="273">
        <f t="shared" si="46"/>
        <v>0</v>
      </c>
      <c r="DJ19" s="273">
        <f t="shared" si="47"/>
        <v>79</v>
      </c>
      <c r="DK19" s="273">
        <f t="shared" si="48"/>
        <v>0</v>
      </c>
      <c r="DL19" s="273">
        <f t="shared" si="49"/>
        <v>199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1761</v>
      </c>
      <c r="DQ19" s="273">
        <f t="shared" si="54"/>
        <v>0</v>
      </c>
      <c r="DR19" s="273">
        <f t="shared" si="55"/>
        <v>1761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423</v>
      </c>
      <c r="DY19" s="273">
        <f t="shared" si="60"/>
        <v>16</v>
      </c>
      <c r="DZ19" s="273">
        <v>0</v>
      </c>
      <c r="EA19" s="273">
        <v>0</v>
      </c>
      <c r="EB19" s="273">
        <v>0</v>
      </c>
      <c r="EC19" s="273">
        <v>16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5321</v>
      </c>
      <c r="E20" s="273">
        <f t="shared" si="1"/>
        <v>3294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2587</v>
      </c>
      <c r="K20" s="273">
        <v>0</v>
      </c>
      <c r="L20" s="273">
        <v>2587</v>
      </c>
      <c r="M20" s="273">
        <v>0</v>
      </c>
      <c r="N20" s="273">
        <f t="shared" si="4"/>
        <v>201</v>
      </c>
      <c r="O20" s="273">
        <v>0</v>
      </c>
      <c r="P20" s="273">
        <v>201</v>
      </c>
      <c r="Q20" s="273">
        <v>0</v>
      </c>
      <c r="R20" s="273">
        <f t="shared" si="5"/>
        <v>506</v>
      </c>
      <c r="S20" s="273">
        <v>0</v>
      </c>
      <c r="T20" s="273">
        <v>506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1640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1615</v>
      </c>
      <c r="AN20" s="273">
        <v>0</v>
      </c>
      <c r="AO20" s="273">
        <v>0</v>
      </c>
      <c r="AP20" s="273">
        <v>1615</v>
      </c>
      <c r="AQ20" s="273">
        <f t="shared" si="12"/>
        <v>25</v>
      </c>
      <c r="AR20" s="273">
        <v>0</v>
      </c>
      <c r="AS20" s="273">
        <v>0</v>
      </c>
      <c r="AT20" s="273">
        <v>25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387</v>
      </c>
      <c r="BL20" s="273">
        <f t="shared" si="18"/>
        <v>387</v>
      </c>
      <c r="BM20" s="273">
        <v>0</v>
      </c>
      <c r="BN20" s="273">
        <v>140</v>
      </c>
      <c r="BO20" s="273">
        <v>35</v>
      </c>
      <c r="BP20" s="273">
        <v>0</v>
      </c>
      <c r="BQ20" s="273">
        <v>0</v>
      </c>
      <c r="BR20" s="273">
        <v>0</v>
      </c>
      <c r="BS20" s="273">
        <v>212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3681</v>
      </c>
      <c r="CC20" s="273">
        <f t="shared" si="61"/>
        <v>0</v>
      </c>
      <c r="CD20" s="273">
        <f t="shared" si="62"/>
        <v>2727</v>
      </c>
      <c r="CE20" s="273">
        <f t="shared" si="63"/>
        <v>236</v>
      </c>
      <c r="CF20" s="273">
        <f t="shared" si="64"/>
        <v>506</v>
      </c>
      <c r="CG20" s="273">
        <f t="shared" si="24"/>
        <v>0</v>
      </c>
      <c r="CH20" s="273">
        <f t="shared" si="25"/>
        <v>0</v>
      </c>
      <c r="CI20" s="273">
        <f t="shared" si="26"/>
        <v>212</v>
      </c>
      <c r="CJ20" s="273">
        <f t="shared" si="27"/>
        <v>3294</v>
      </c>
      <c r="CK20" s="273">
        <f t="shared" si="28"/>
        <v>0</v>
      </c>
      <c r="CL20" s="273">
        <f t="shared" si="29"/>
        <v>2587</v>
      </c>
      <c r="CM20" s="273">
        <f t="shared" si="30"/>
        <v>201</v>
      </c>
      <c r="CN20" s="273">
        <f t="shared" si="31"/>
        <v>506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387</v>
      </c>
      <c r="CS20" s="273">
        <f t="shared" si="36"/>
        <v>0</v>
      </c>
      <c r="CT20" s="273">
        <f t="shared" si="37"/>
        <v>140</v>
      </c>
      <c r="CU20" s="273">
        <f t="shared" si="38"/>
        <v>35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212</v>
      </c>
      <c r="CZ20" s="273">
        <f t="shared" si="41"/>
        <v>1640</v>
      </c>
      <c r="DA20" s="273">
        <f t="shared" si="42"/>
        <v>0</v>
      </c>
      <c r="DB20" s="273">
        <f t="shared" si="68"/>
        <v>1615</v>
      </c>
      <c r="DC20" s="273">
        <f t="shared" si="69"/>
        <v>25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1640</v>
      </c>
      <c r="DI20" s="273">
        <f t="shared" si="46"/>
        <v>0</v>
      </c>
      <c r="DJ20" s="273">
        <f t="shared" si="47"/>
        <v>1615</v>
      </c>
      <c r="DK20" s="273">
        <f t="shared" si="48"/>
        <v>25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17282</v>
      </c>
      <c r="E21" s="273">
        <f t="shared" si="1"/>
        <v>8783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7848</v>
      </c>
      <c r="K21" s="273">
        <v>0</v>
      </c>
      <c r="L21" s="273">
        <v>7848</v>
      </c>
      <c r="M21" s="273">
        <v>0</v>
      </c>
      <c r="N21" s="273">
        <f t="shared" si="4"/>
        <v>167</v>
      </c>
      <c r="O21" s="273">
        <v>0</v>
      </c>
      <c r="P21" s="273">
        <v>167</v>
      </c>
      <c r="Q21" s="273">
        <v>0</v>
      </c>
      <c r="R21" s="273">
        <f t="shared" si="5"/>
        <v>765</v>
      </c>
      <c r="S21" s="273">
        <v>0</v>
      </c>
      <c r="T21" s="273">
        <v>765</v>
      </c>
      <c r="U21" s="273">
        <v>0</v>
      </c>
      <c r="V21" s="273">
        <f t="shared" si="6"/>
        <v>3</v>
      </c>
      <c r="W21" s="273">
        <v>0</v>
      </c>
      <c r="X21" s="273">
        <v>3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3</v>
      </c>
      <c r="AE21" s="273">
        <v>3</v>
      </c>
      <c r="AF21" s="273">
        <v>0</v>
      </c>
      <c r="AG21" s="273">
        <v>0</v>
      </c>
      <c r="AH21" s="273">
        <f t="shared" si="9"/>
        <v>6232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6232</v>
      </c>
      <c r="AN21" s="273">
        <v>0</v>
      </c>
      <c r="AO21" s="273">
        <v>521</v>
      </c>
      <c r="AP21" s="273">
        <v>5711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2267</v>
      </c>
      <c r="BL21" s="273">
        <f t="shared" si="18"/>
        <v>2070</v>
      </c>
      <c r="BM21" s="273">
        <v>0</v>
      </c>
      <c r="BN21" s="273">
        <v>1135</v>
      </c>
      <c r="BO21" s="273">
        <v>155</v>
      </c>
      <c r="BP21" s="273">
        <v>515</v>
      </c>
      <c r="BQ21" s="273">
        <v>1</v>
      </c>
      <c r="BR21" s="273">
        <v>0</v>
      </c>
      <c r="BS21" s="273">
        <v>265</v>
      </c>
      <c r="BT21" s="273">
        <f t="shared" si="20"/>
        <v>197</v>
      </c>
      <c r="BU21" s="273">
        <v>0</v>
      </c>
      <c r="BV21" s="273">
        <v>197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10853</v>
      </c>
      <c r="CC21" s="273">
        <f t="shared" si="61"/>
        <v>0</v>
      </c>
      <c r="CD21" s="273">
        <f t="shared" si="62"/>
        <v>8983</v>
      </c>
      <c r="CE21" s="273">
        <f t="shared" si="63"/>
        <v>322</v>
      </c>
      <c r="CF21" s="273">
        <f t="shared" si="64"/>
        <v>1280</v>
      </c>
      <c r="CG21" s="273">
        <f t="shared" si="24"/>
        <v>4</v>
      </c>
      <c r="CH21" s="273">
        <f t="shared" si="25"/>
        <v>0</v>
      </c>
      <c r="CI21" s="273">
        <f t="shared" si="26"/>
        <v>268</v>
      </c>
      <c r="CJ21" s="273">
        <f t="shared" si="27"/>
        <v>8783</v>
      </c>
      <c r="CK21" s="273">
        <f t="shared" si="28"/>
        <v>0</v>
      </c>
      <c r="CL21" s="273">
        <f t="shared" si="29"/>
        <v>7848</v>
      </c>
      <c r="CM21" s="273">
        <f t="shared" si="30"/>
        <v>167</v>
      </c>
      <c r="CN21" s="273">
        <f t="shared" si="31"/>
        <v>765</v>
      </c>
      <c r="CO21" s="273">
        <f t="shared" si="32"/>
        <v>3</v>
      </c>
      <c r="CP21" s="273">
        <f t="shared" si="33"/>
        <v>0</v>
      </c>
      <c r="CQ21" s="273">
        <f t="shared" si="34"/>
        <v>3</v>
      </c>
      <c r="CR21" s="273">
        <f t="shared" si="35"/>
        <v>2070</v>
      </c>
      <c r="CS21" s="273">
        <f t="shared" si="36"/>
        <v>0</v>
      </c>
      <c r="CT21" s="273">
        <f t="shared" si="37"/>
        <v>1135</v>
      </c>
      <c r="CU21" s="273">
        <f t="shared" si="38"/>
        <v>155</v>
      </c>
      <c r="CV21" s="273">
        <f t="shared" si="39"/>
        <v>515</v>
      </c>
      <c r="CW21" s="273">
        <f t="shared" si="65"/>
        <v>1</v>
      </c>
      <c r="CX21" s="273">
        <f t="shared" si="66"/>
        <v>0</v>
      </c>
      <c r="CY21" s="273">
        <f t="shared" si="67"/>
        <v>265</v>
      </c>
      <c r="CZ21" s="273">
        <f t="shared" si="41"/>
        <v>6429</v>
      </c>
      <c r="DA21" s="273">
        <f t="shared" si="42"/>
        <v>0</v>
      </c>
      <c r="DB21" s="273">
        <f t="shared" si="68"/>
        <v>6429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6232</v>
      </c>
      <c r="DI21" s="273">
        <f t="shared" si="46"/>
        <v>0</v>
      </c>
      <c r="DJ21" s="273">
        <f t="shared" si="47"/>
        <v>6232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197</v>
      </c>
      <c r="DQ21" s="273">
        <f t="shared" si="54"/>
        <v>0</v>
      </c>
      <c r="DR21" s="273">
        <f t="shared" si="55"/>
        <v>197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17562</v>
      </c>
      <c r="E22" s="273">
        <f t="shared" si="1"/>
        <v>9852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6691</v>
      </c>
      <c r="K22" s="273">
        <v>0</v>
      </c>
      <c r="L22" s="273">
        <v>6691</v>
      </c>
      <c r="M22" s="273">
        <v>0</v>
      </c>
      <c r="N22" s="273">
        <f t="shared" si="4"/>
        <v>97</v>
      </c>
      <c r="O22" s="273">
        <v>0</v>
      </c>
      <c r="P22" s="273">
        <v>97</v>
      </c>
      <c r="Q22" s="273">
        <v>0</v>
      </c>
      <c r="R22" s="273">
        <f t="shared" si="5"/>
        <v>3043</v>
      </c>
      <c r="S22" s="273">
        <v>0</v>
      </c>
      <c r="T22" s="273">
        <v>3043</v>
      </c>
      <c r="U22" s="273">
        <v>0</v>
      </c>
      <c r="V22" s="273">
        <f t="shared" si="6"/>
        <v>3</v>
      </c>
      <c r="W22" s="273">
        <v>0</v>
      </c>
      <c r="X22" s="273">
        <v>3</v>
      </c>
      <c r="Y22" s="273">
        <v>0</v>
      </c>
      <c r="Z22" s="273">
        <f t="shared" si="7"/>
        <v>19</v>
      </c>
      <c r="AA22" s="273">
        <v>0</v>
      </c>
      <c r="AB22" s="273">
        <v>19</v>
      </c>
      <c r="AC22" s="273">
        <v>0</v>
      </c>
      <c r="AD22" s="273">
        <f t="shared" si="8"/>
        <v>2</v>
      </c>
      <c r="AE22" s="273">
        <v>0</v>
      </c>
      <c r="AF22" s="273">
        <v>2</v>
      </c>
      <c r="AG22" s="273">
        <v>0</v>
      </c>
      <c r="AH22" s="273">
        <f t="shared" si="9"/>
        <v>6959</v>
      </c>
      <c r="AI22" s="273">
        <f t="shared" si="10"/>
        <v>1</v>
      </c>
      <c r="AJ22" s="273">
        <v>0</v>
      </c>
      <c r="AK22" s="273">
        <v>0</v>
      </c>
      <c r="AL22" s="273">
        <v>1</v>
      </c>
      <c r="AM22" s="273">
        <f t="shared" si="11"/>
        <v>6903</v>
      </c>
      <c r="AN22" s="273">
        <v>0</v>
      </c>
      <c r="AO22" s="273">
        <v>0</v>
      </c>
      <c r="AP22" s="273">
        <v>6903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55</v>
      </c>
      <c r="BH22" s="273">
        <v>0</v>
      </c>
      <c r="BI22" s="273">
        <v>0</v>
      </c>
      <c r="BJ22" s="273">
        <v>55</v>
      </c>
      <c r="BK22" s="273">
        <f t="shared" si="17"/>
        <v>751</v>
      </c>
      <c r="BL22" s="273">
        <f t="shared" si="18"/>
        <v>744</v>
      </c>
      <c r="BM22" s="273">
        <v>10</v>
      </c>
      <c r="BN22" s="273">
        <v>288</v>
      </c>
      <c r="BO22" s="273">
        <v>43</v>
      </c>
      <c r="BP22" s="273">
        <v>12</v>
      </c>
      <c r="BQ22" s="273">
        <v>0</v>
      </c>
      <c r="BR22" s="273">
        <v>0</v>
      </c>
      <c r="BS22" s="273">
        <v>391</v>
      </c>
      <c r="BT22" s="273">
        <f t="shared" si="20"/>
        <v>7</v>
      </c>
      <c r="BU22" s="273">
        <v>0</v>
      </c>
      <c r="BV22" s="273">
        <v>6</v>
      </c>
      <c r="BW22" s="273">
        <v>0</v>
      </c>
      <c r="BX22" s="273">
        <v>0</v>
      </c>
      <c r="BY22" s="273">
        <v>0</v>
      </c>
      <c r="BZ22" s="273">
        <v>0</v>
      </c>
      <c r="CA22" s="273">
        <v>1</v>
      </c>
      <c r="CB22" s="273">
        <f t="shared" si="22"/>
        <v>10596</v>
      </c>
      <c r="CC22" s="273">
        <f t="shared" si="61"/>
        <v>10</v>
      </c>
      <c r="CD22" s="273">
        <f t="shared" si="62"/>
        <v>6979</v>
      </c>
      <c r="CE22" s="273">
        <f t="shared" si="63"/>
        <v>140</v>
      </c>
      <c r="CF22" s="273">
        <f t="shared" si="64"/>
        <v>3055</v>
      </c>
      <c r="CG22" s="273">
        <f t="shared" si="24"/>
        <v>3</v>
      </c>
      <c r="CH22" s="273">
        <f t="shared" si="25"/>
        <v>19</v>
      </c>
      <c r="CI22" s="273">
        <f t="shared" si="26"/>
        <v>393</v>
      </c>
      <c r="CJ22" s="273">
        <f t="shared" si="27"/>
        <v>9852</v>
      </c>
      <c r="CK22" s="273">
        <f t="shared" si="28"/>
        <v>0</v>
      </c>
      <c r="CL22" s="273">
        <f t="shared" si="29"/>
        <v>6691</v>
      </c>
      <c r="CM22" s="273">
        <f t="shared" si="30"/>
        <v>97</v>
      </c>
      <c r="CN22" s="273">
        <f t="shared" si="31"/>
        <v>3043</v>
      </c>
      <c r="CO22" s="273">
        <f t="shared" si="32"/>
        <v>3</v>
      </c>
      <c r="CP22" s="273">
        <f t="shared" si="33"/>
        <v>19</v>
      </c>
      <c r="CQ22" s="273">
        <f t="shared" si="34"/>
        <v>2</v>
      </c>
      <c r="CR22" s="273">
        <f t="shared" si="35"/>
        <v>744</v>
      </c>
      <c r="CS22" s="273">
        <f t="shared" si="36"/>
        <v>10</v>
      </c>
      <c r="CT22" s="273">
        <f t="shared" si="37"/>
        <v>288</v>
      </c>
      <c r="CU22" s="273">
        <f t="shared" si="38"/>
        <v>43</v>
      </c>
      <c r="CV22" s="273">
        <f t="shared" si="39"/>
        <v>12</v>
      </c>
      <c r="CW22" s="273">
        <f t="shared" si="65"/>
        <v>0</v>
      </c>
      <c r="CX22" s="273">
        <f t="shared" si="66"/>
        <v>0</v>
      </c>
      <c r="CY22" s="273">
        <f t="shared" si="67"/>
        <v>391</v>
      </c>
      <c r="CZ22" s="273">
        <f t="shared" si="41"/>
        <v>6966</v>
      </c>
      <c r="DA22" s="273">
        <f t="shared" si="42"/>
        <v>1</v>
      </c>
      <c r="DB22" s="273">
        <f t="shared" si="68"/>
        <v>6909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56</v>
      </c>
      <c r="DH22" s="273">
        <f t="shared" si="45"/>
        <v>6959</v>
      </c>
      <c r="DI22" s="273">
        <f t="shared" si="46"/>
        <v>1</v>
      </c>
      <c r="DJ22" s="273">
        <f t="shared" si="47"/>
        <v>6903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55</v>
      </c>
      <c r="DP22" s="273">
        <f t="shared" si="53"/>
        <v>7</v>
      </c>
      <c r="DQ22" s="273">
        <f t="shared" si="54"/>
        <v>0</v>
      </c>
      <c r="DR22" s="273">
        <f t="shared" si="55"/>
        <v>6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1</v>
      </c>
      <c r="DX22" s="273">
        <v>0</v>
      </c>
      <c r="DY22" s="273">
        <f t="shared" si="60"/>
        <v>32</v>
      </c>
      <c r="DZ22" s="273">
        <v>0</v>
      </c>
      <c r="EA22" s="273">
        <v>0</v>
      </c>
      <c r="EB22" s="273">
        <v>32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22626</v>
      </c>
      <c r="E23" s="273">
        <f t="shared" si="1"/>
        <v>17144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13111</v>
      </c>
      <c r="K23" s="273">
        <v>0</v>
      </c>
      <c r="L23" s="273">
        <v>13111</v>
      </c>
      <c r="M23" s="273">
        <v>0</v>
      </c>
      <c r="N23" s="273">
        <f t="shared" si="4"/>
        <v>276</v>
      </c>
      <c r="O23" s="273">
        <v>0</v>
      </c>
      <c r="P23" s="273">
        <v>276</v>
      </c>
      <c r="Q23" s="273">
        <v>0</v>
      </c>
      <c r="R23" s="273">
        <f t="shared" si="5"/>
        <v>3757</v>
      </c>
      <c r="S23" s="273">
        <v>0</v>
      </c>
      <c r="T23" s="273">
        <v>3757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4429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4426</v>
      </c>
      <c r="AN23" s="273">
        <v>0</v>
      </c>
      <c r="AO23" s="273">
        <v>0</v>
      </c>
      <c r="AP23" s="273">
        <v>4426</v>
      </c>
      <c r="AQ23" s="273">
        <f t="shared" si="12"/>
        <v>3</v>
      </c>
      <c r="AR23" s="273">
        <v>0</v>
      </c>
      <c r="AS23" s="273">
        <v>0</v>
      </c>
      <c r="AT23" s="273">
        <v>3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1053</v>
      </c>
      <c r="BL23" s="273">
        <f t="shared" si="18"/>
        <v>550</v>
      </c>
      <c r="BM23" s="273">
        <v>0</v>
      </c>
      <c r="BN23" s="273">
        <v>306</v>
      </c>
      <c r="BO23" s="273">
        <v>244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503</v>
      </c>
      <c r="BU23" s="273">
        <v>0</v>
      </c>
      <c r="BV23" s="273">
        <v>154</v>
      </c>
      <c r="BW23" s="273">
        <v>0</v>
      </c>
      <c r="BX23" s="273">
        <v>349</v>
      </c>
      <c r="BY23" s="273">
        <v>0</v>
      </c>
      <c r="BZ23" s="273">
        <v>0</v>
      </c>
      <c r="CA23" s="273">
        <v>0</v>
      </c>
      <c r="CB23" s="273">
        <f t="shared" si="22"/>
        <v>17694</v>
      </c>
      <c r="CC23" s="273">
        <f t="shared" si="61"/>
        <v>0</v>
      </c>
      <c r="CD23" s="273">
        <f t="shared" si="62"/>
        <v>13417</v>
      </c>
      <c r="CE23" s="273">
        <f t="shared" si="63"/>
        <v>520</v>
      </c>
      <c r="CF23" s="273">
        <f t="shared" si="64"/>
        <v>3757</v>
      </c>
      <c r="CG23" s="273">
        <f t="shared" si="24"/>
        <v>0</v>
      </c>
      <c r="CH23" s="273">
        <f t="shared" si="25"/>
        <v>0</v>
      </c>
      <c r="CI23" s="273">
        <f t="shared" si="26"/>
        <v>0</v>
      </c>
      <c r="CJ23" s="273">
        <f t="shared" si="27"/>
        <v>17144</v>
      </c>
      <c r="CK23" s="273">
        <f t="shared" si="28"/>
        <v>0</v>
      </c>
      <c r="CL23" s="273">
        <f t="shared" si="29"/>
        <v>13111</v>
      </c>
      <c r="CM23" s="273">
        <f t="shared" si="30"/>
        <v>276</v>
      </c>
      <c r="CN23" s="273">
        <f t="shared" si="31"/>
        <v>3757</v>
      </c>
      <c r="CO23" s="273">
        <f t="shared" si="32"/>
        <v>0</v>
      </c>
      <c r="CP23" s="273">
        <f t="shared" si="33"/>
        <v>0</v>
      </c>
      <c r="CQ23" s="273">
        <f t="shared" si="34"/>
        <v>0</v>
      </c>
      <c r="CR23" s="273">
        <f t="shared" si="35"/>
        <v>550</v>
      </c>
      <c r="CS23" s="273">
        <f t="shared" si="36"/>
        <v>0</v>
      </c>
      <c r="CT23" s="273">
        <f t="shared" si="37"/>
        <v>306</v>
      </c>
      <c r="CU23" s="273">
        <f t="shared" si="38"/>
        <v>244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4932</v>
      </c>
      <c r="DA23" s="273">
        <f t="shared" si="42"/>
        <v>0</v>
      </c>
      <c r="DB23" s="273">
        <f t="shared" si="68"/>
        <v>4580</v>
      </c>
      <c r="DC23" s="273">
        <f t="shared" si="69"/>
        <v>3</v>
      </c>
      <c r="DD23" s="273">
        <f t="shared" si="70"/>
        <v>349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4429</v>
      </c>
      <c r="DI23" s="273">
        <f t="shared" si="46"/>
        <v>0</v>
      </c>
      <c r="DJ23" s="273">
        <f t="shared" si="47"/>
        <v>4426</v>
      </c>
      <c r="DK23" s="273">
        <f t="shared" si="48"/>
        <v>3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503</v>
      </c>
      <c r="DQ23" s="273">
        <f t="shared" si="54"/>
        <v>0</v>
      </c>
      <c r="DR23" s="273">
        <f t="shared" si="55"/>
        <v>154</v>
      </c>
      <c r="DS23" s="273">
        <f t="shared" si="56"/>
        <v>0</v>
      </c>
      <c r="DT23" s="273">
        <f t="shared" si="57"/>
        <v>349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15009</v>
      </c>
      <c r="E24" s="273">
        <f t="shared" si="1"/>
        <v>9706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7394</v>
      </c>
      <c r="K24" s="273">
        <v>0</v>
      </c>
      <c r="L24" s="273">
        <v>7394</v>
      </c>
      <c r="M24" s="273">
        <v>0</v>
      </c>
      <c r="N24" s="273">
        <f t="shared" si="4"/>
        <v>302</v>
      </c>
      <c r="O24" s="273">
        <v>0</v>
      </c>
      <c r="P24" s="273">
        <v>302</v>
      </c>
      <c r="Q24" s="273">
        <v>0</v>
      </c>
      <c r="R24" s="273">
        <f t="shared" si="5"/>
        <v>1993</v>
      </c>
      <c r="S24" s="273">
        <v>0</v>
      </c>
      <c r="T24" s="273">
        <v>1993</v>
      </c>
      <c r="U24" s="273">
        <v>0</v>
      </c>
      <c r="V24" s="273">
        <f t="shared" si="6"/>
        <v>2</v>
      </c>
      <c r="W24" s="273">
        <v>0</v>
      </c>
      <c r="X24" s="273">
        <v>2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17</v>
      </c>
      <c r="AE24" s="273">
        <v>0</v>
      </c>
      <c r="AF24" s="273">
        <v>17</v>
      </c>
      <c r="AG24" s="273">
        <v>0</v>
      </c>
      <c r="AH24" s="273">
        <f t="shared" si="9"/>
        <v>4469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4361</v>
      </c>
      <c r="AN24" s="273">
        <v>0</v>
      </c>
      <c r="AO24" s="273">
        <v>0</v>
      </c>
      <c r="AP24" s="273">
        <v>4361</v>
      </c>
      <c r="AQ24" s="273">
        <f t="shared" si="12"/>
        <v>90</v>
      </c>
      <c r="AR24" s="273">
        <v>0</v>
      </c>
      <c r="AS24" s="273">
        <v>0</v>
      </c>
      <c r="AT24" s="273">
        <v>90</v>
      </c>
      <c r="AU24" s="273">
        <f t="shared" si="13"/>
        <v>18</v>
      </c>
      <c r="AV24" s="273">
        <v>0</v>
      </c>
      <c r="AW24" s="273">
        <v>0</v>
      </c>
      <c r="AX24" s="273">
        <v>18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834</v>
      </c>
      <c r="BL24" s="273">
        <f t="shared" si="18"/>
        <v>646</v>
      </c>
      <c r="BM24" s="273">
        <v>0</v>
      </c>
      <c r="BN24" s="273">
        <v>591</v>
      </c>
      <c r="BO24" s="273">
        <v>54</v>
      </c>
      <c r="BP24" s="273">
        <v>1</v>
      </c>
      <c r="BQ24" s="273">
        <v>0</v>
      </c>
      <c r="BR24" s="273">
        <v>0</v>
      </c>
      <c r="BS24" s="273">
        <v>0</v>
      </c>
      <c r="BT24" s="273">
        <f t="shared" si="20"/>
        <v>188</v>
      </c>
      <c r="BU24" s="273">
        <v>0</v>
      </c>
      <c r="BV24" s="273">
        <v>182</v>
      </c>
      <c r="BW24" s="273">
        <v>6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10352</v>
      </c>
      <c r="CC24" s="273">
        <f t="shared" si="61"/>
        <v>0</v>
      </c>
      <c r="CD24" s="273">
        <f t="shared" si="62"/>
        <v>7985</v>
      </c>
      <c r="CE24" s="273">
        <f t="shared" si="63"/>
        <v>356</v>
      </c>
      <c r="CF24" s="273">
        <f t="shared" si="64"/>
        <v>1994</v>
      </c>
      <c r="CG24" s="273">
        <f t="shared" si="24"/>
        <v>2</v>
      </c>
      <c r="CH24" s="273">
        <f t="shared" si="25"/>
        <v>0</v>
      </c>
      <c r="CI24" s="273">
        <f t="shared" si="26"/>
        <v>17</v>
      </c>
      <c r="CJ24" s="273">
        <f t="shared" si="27"/>
        <v>9706</v>
      </c>
      <c r="CK24" s="273">
        <f t="shared" si="28"/>
        <v>0</v>
      </c>
      <c r="CL24" s="273">
        <f t="shared" si="29"/>
        <v>7394</v>
      </c>
      <c r="CM24" s="273">
        <f t="shared" si="30"/>
        <v>302</v>
      </c>
      <c r="CN24" s="273">
        <f t="shared" si="31"/>
        <v>1993</v>
      </c>
      <c r="CO24" s="273">
        <f t="shared" si="32"/>
        <v>2</v>
      </c>
      <c r="CP24" s="273">
        <f t="shared" si="33"/>
        <v>0</v>
      </c>
      <c r="CQ24" s="273">
        <f t="shared" si="34"/>
        <v>17</v>
      </c>
      <c r="CR24" s="273">
        <f t="shared" si="35"/>
        <v>646</v>
      </c>
      <c r="CS24" s="273">
        <f t="shared" si="36"/>
        <v>0</v>
      </c>
      <c r="CT24" s="273">
        <f t="shared" si="37"/>
        <v>591</v>
      </c>
      <c r="CU24" s="273">
        <f t="shared" si="38"/>
        <v>54</v>
      </c>
      <c r="CV24" s="273">
        <f t="shared" si="39"/>
        <v>1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4657</v>
      </c>
      <c r="DA24" s="273">
        <f t="shared" si="42"/>
        <v>0</v>
      </c>
      <c r="DB24" s="273">
        <f t="shared" si="68"/>
        <v>4543</v>
      </c>
      <c r="DC24" s="273">
        <f t="shared" si="69"/>
        <v>96</v>
      </c>
      <c r="DD24" s="273">
        <f t="shared" si="70"/>
        <v>18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4469</v>
      </c>
      <c r="DI24" s="273">
        <f t="shared" si="46"/>
        <v>0</v>
      </c>
      <c r="DJ24" s="273">
        <f t="shared" si="47"/>
        <v>4361</v>
      </c>
      <c r="DK24" s="273">
        <f t="shared" si="48"/>
        <v>90</v>
      </c>
      <c r="DL24" s="273">
        <f t="shared" si="49"/>
        <v>18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188</v>
      </c>
      <c r="DQ24" s="273">
        <f t="shared" si="54"/>
        <v>0</v>
      </c>
      <c r="DR24" s="273">
        <f t="shared" si="55"/>
        <v>182</v>
      </c>
      <c r="DS24" s="273">
        <f t="shared" si="56"/>
        <v>6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5626</v>
      </c>
      <c r="E25" s="273">
        <f t="shared" si="1"/>
        <v>4510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2548</v>
      </c>
      <c r="K25" s="273">
        <v>0</v>
      </c>
      <c r="L25" s="273">
        <v>2548</v>
      </c>
      <c r="M25" s="273">
        <v>0</v>
      </c>
      <c r="N25" s="273">
        <f t="shared" si="4"/>
        <v>375</v>
      </c>
      <c r="O25" s="273">
        <v>0</v>
      </c>
      <c r="P25" s="273">
        <v>375</v>
      </c>
      <c r="Q25" s="273">
        <v>0</v>
      </c>
      <c r="R25" s="273">
        <f t="shared" si="5"/>
        <v>1587</v>
      </c>
      <c r="S25" s="273">
        <v>0</v>
      </c>
      <c r="T25" s="273">
        <v>1587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663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663</v>
      </c>
      <c r="AN25" s="273">
        <v>0</v>
      </c>
      <c r="AO25" s="273">
        <v>0</v>
      </c>
      <c r="AP25" s="273">
        <v>663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453</v>
      </c>
      <c r="BL25" s="273">
        <f t="shared" si="18"/>
        <v>325</v>
      </c>
      <c r="BM25" s="273">
        <v>0</v>
      </c>
      <c r="BN25" s="273">
        <v>227</v>
      </c>
      <c r="BO25" s="273">
        <v>66</v>
      </c>
      <c r="BP25" s="273">
        <v>32</v>
      </c>
      <c r="BQ25" s="273">
        <v>1</v>
      </c>
      <c r="BR25" s="273">
        <v>0</v>
      </c>
      <c r="BS25" s="273">
        <v>0</v>
      </c>
      <c r="BT25" s="273">
        <f t="shared" si="20"/>
        <v>128</v>
      </c>
      <c r="BU25" s="273">
        <v>0</v>
      </c>
      <c r="BV25" s="273">
        <v>128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4835</v>
      </c>
      <c r="CC25" s="273">
        <f t="shared" si="61"/>
        <v>0</v>
      </c>
      <c r="CD25" s="273">
        <f t="shared" si="62"/>
        <v>2775</v>
      </c>
      <c r="CE25" s="273">
        <f t="shared" si="63"/>
        <v>441</v>
      </c>
      <c r="CF25" s="273">
        <f t="shared" si="64"/>
        <v>1619</v>
      </c>
      <c r="CG25" s="273">
        <f t="shared" si="24"/>
        <v>1</v>
      </c>
      <c r="CH25" s="273">
        <f t="shared" si="25"/>
        <v>0</v>
      </c>
      <c r="CI25" s="273">
        <f t="shared" si="26"/>
        <v>0</v>
      </c>
      <c r="CJ25" s="273">
        <f t="shared" si="27"/>
        <v>4510</v>
      </c>
      <c r="CK25" s="273">
        <f t="shared" si="28"/>
        <v>0</v>
      </c>
      <c r="CL25" s="273">
        <f t="shared" si="29"/>
        <v>2548</v>
      </c>
      <c r="CM25" s="273">
        <f t="shared" si="30"/>
        <v>375</v>
      </c>
      <c r="CN25" s="273">
        <f t="shared" si="31"/>
        <v>1587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325</v>
      </c>
      <c r="CS25" s="273">
        <f t="shared" si="36"/>
        <v>0</v>
      </c>
      <c r="CT25" s="273">
        <f t="shared" si="37"/>
        <v>227</v>
      </c>
      <c r="CU25" s="273">
        <f t="shared" si="38"/>
        <v>66</v>
      </c>
      <c r="CV25" s="273">
        <f t="shared" si="39"/>
        <v>32</v>
      </c>
      <c r="CW25" s="273">
        <f t="shared" si="65"/>
        <v>1</v>
      </c>
      <c r="CX25" s="273">
        <f t="shared" si="66"/>
        <v>0</v>
      </c>
      <c r="CY25" s="273">
        <f t="shared" si="67"/>
        <v>0</v>
      </c>
      <c r="CZ25" s="273">
        <f t="shared" si="41"/>
        <v>791</v>
      </c>
      <c r="DA25" s="273">
        <f t="shared" si="42"/>
        <v>0</v>
      </c>
      <c r="DB25" s="273">
        <f t="shared" si="68"/>
        <v>791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663</v>
      </c>
      <c r="DI25" s="273">
        <f t="shared" si="46"/>
        <v>0</v>
      </c>
      <c r="DJ25" s="273">
        <f t="shared" si="47"/>
        <v>663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128</v>
      </c>
      <c r="DQ25" s="273">
        <f t="shared" si="54"/>
        <v>0</v>
      </c>
      <c r="DR25" s="273">
        <f t="shared" si="55"/>
        <v>128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27468</v>
      </c>
      <c r="E26" s="273">
        <f t="shared" si="1"/>
        <v>14634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12808</v>
      </c>
      <c r="K26" s="273">
        <v>0</v>
      </c>
      <c r="L26" s="273">
        <v>12808</v>
      </c>
      <c r="M26" s="273">
        <v>0</v>
      </c>
      <c r="N26" s="273">
        <f t="shared" si="4"/>
        <v>239</v>
      </c>
      <c r="O26" s="273">
        <v>0</v>
      </c>
      <c r="P26" s="273">
        <v>239</v>
      </c>
      <c r="Q26" s="273">
        <v>0</v>
      </c>
      <c r="R26" s="273">
        <f t="shared" si="5"/>
        <v>1583</v>
      </c>
      <c r="S26" s="273">
        <v>0</v>
      </c>
      <c r="T26" s="273">
        <v>1583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4</v>
      </c>
      <c r="AE26" s="273">
        <v>0</v>
      </c>
      <c r="AF26" s="273">
        <v>4</v>
      </c>
      <c r="AG26" s="273">
        <v>0</v>
      </c>
      <c r="AH26" s="273">
        <f t="shared" si="9"/>
        <v>10228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10079</v>
      </c>
      <c r="AN26" s="273">
        <v>0</v>
      </c>
      <c r="AO26" s="273">
        <v>0</v>
      </c>
      <c r="AP26" s="273">
        <v>10079</v>
      </c>
      <c r="AQ26" s="273">
        <f t="shared" si="12"/>
        <v>134</v>
      </c>
      <c r="AR26" s="273">
        <v>0</v>
      </c>
      <c r="AS26" s="273">
        <v>0</v>
      </c>
      <c r="AT26" s="273">
        <v>134</v>
      </c>
      <c r="AU26" s="273">
        <f t="shared" si="13"/>
        <v>2</v>
      </c>
      <c r="AV26" s="273">
        <v>0</v>
      </c>
      <c r="AW26" s="273">
        <v>0</v>
      </c>
      <c r="AX26" s="273">
        <v>2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13</v>
      </c>
      <c r="BH26" s="273">
        <v>0</v>
      </c>
      <c r="BI26" s="273">
        <v>0</v>
      </c>
      <c r="BJ26" s="273">
        <v>13</v>
      </c>
      <c r="BK26" s="273">
        <f t="shared" si="17"/>
        <v>2606</v>
      </c>
      <c r="BL26" s="273">
        <f t="shared" si="18"/>
        <v>1503</v>
      </c>
      <c r="BM26" s="273">
        <v>0</v>
      </c>
      <c r="BN26" s="273">
        <v>440</v>
      </c>
      <c r="BO26" s="273">
        <v>267</v>
      </c>
      <c r="BP26" s="273">
        <v>513</v>
      </c>
      <c r="BQ26" s="273">
        <v>3</v>
      </c>
      <c r="BR26" s="273">
        <v>0</v>
      </c>
      <c r="BS26" s="273">
        <v>283</v>
      </c>
      <c r="BT26" s="273">
        <f t="shared" si="20"/>
        <v>1103</v>
      </c>
      <c r="BU26" s="273">
        <v>0</v>
      </c>
      <c r="BV26" s="273">
        <v>1080</v>
      </c>
      <c r="BW26" s="273">
        <v>2</v>
      </c>
      <c r="BX26" s="273">
        <v>1</v>
      </c>
      <c r="BY26" s="273">
        <v>0</v>
      </c>
      <c r="BZ26" s="273">
        <v>0</v>
      </c>
      <c r="CA26" s="273">
        <v>20</v>
      </c>
      <c r="CB26" s="273">
        <f t="shared" si="22"/>
        <v>16137</v>
      </c>
      <c r="CC26" s="273">
        <f t="shared" si="61"/>
        <v>0</v>
      </c>
      <c r="CD26" s="273">
        <f t="shared" si="62"/>
        <v>13248</v>
      </c>
      <c r="CE26" s="273">
        <f t="shared" si="63"/>
        <v>506</v>
      </c>
      <c r="CF26" s="273">
        <f t="shared" si="64"/>
        <v>2096</v>
      </c>
      <c r="CG26" s="273">
        <f t="shared" si="24"/>
        <v>3</v>
      </c>
      <c r="CH26" s="273">
        <f t="shared" si="25"/>
        <v>0</v>
      </c>
      <c r="CI26" s="273">
        <f t="shared" si="26"/>
        <v>287</v>
      </c>
      <c r="CJ26" s="273">
        <f t="shared" si="27"/>
        <v>14634</v>
      </c>
      <c r="CK26" s="273">
        <f t="shared" si="28"/>
        <v>0</v>
      </c>
      <c r="CL26" s="273">
        <f t="shared" si="29"/>
        <v>12808</v>
      </c>
      <c r="CM26" s="273">
        <f t="shared" si="30"/>
        <v>239</v>
      </c>
      <c r="CN26" s="273">
        <f t="shared" si="31"/>
        <v>1583</v>
      </c>
      <c r="CO26" s="273">
        <f t="shared" si="32"/>
        <v>0</v>
      </c>
      <c r="CP26" s="273">
        <f t="shared" si="33"/>
        <v>0</v>
      </c>
      <c r="CQ26" s="273">
        <f t="shared" si="34"/>
        <v>4</v>
      </c>
      <c r="CR26" s="273">
        <f t="shared" si="35"/>
        <v>1503</v>
      </c>
      <c r="CS26" s="273">
        <f t="shared" si="36"/>
        <v>0</v>
      </c>
      <c r="CT26" s="273">
        <f t="shared" si="37"/>
        <v>440</v>
      </c>
      <c r="CU26" s="273">
        <f t="shared" si="38"/>
        <v>267</v>
      </c>
      <c r="CV26" s="273">
        <f t="shared" si="39"/>
        <v>513</v>
      </c>
      <c r="CW26" s="273">
        <f t="shared" si="65"/>
        <v>3</v>
      </c>
      <c r="CX26" s="273">
        <f t="shared" si="66"/>
        <v>0</v>
      </c>
      <c r="CY26" s="273">
        <f t="shared" si="67"/>
        <v>283</v>
      </c>
      <c r="CZ26" s="273">
        <f t="shared" si="41"/>
        <v>11331</v>
      </c>
      <c r="DA26" s="273">
        <f t="shared" si="42"/>
        <v>0</v>
      </c>
      <c r="DB26" s="273">
        <f t="shared" si="68"/>
        <v>11159</v>
      </c>
      <c r="DC26" s="273">
        <f t="shared" si="69"/>
        <v>136</v>
      </c>
      <c r="DD26" s="273">
        <f t="shared" si="70"/>
        <v>3</v>
      </c>
      <c r="DE26" s="273">
        <f t="shared" si="44"/>
        <v>0</v>
      </c>
      <c r="DF26" s="273">
        <f t="shared" si="71"/>
        <v>0</v>
      </c>
      <c r="DG26" s="273">
        <f t="shared" si="72"/>
        <v>33</v>
      </c>
      <c r="DH26" s="273">
        <f t="shared" si="45"/>
        <v>10228</v>
      </c>
      <c r="DI26" s="273">
        <f t="shared" si="46"/>
        <v>0</v>
      </c>
      <c r="DJ26" s="273">
        <f t="shared" si="47"/>
        <v>10079</v>
      </c>
      <c r="DK26" s="273">
        <f t="shared" si="48"/>
        <v>134</v>
      </c>
      <c r="DL26" s="273">
        <f t="shared" si="49"/>
        <v>2</v>
      </c>
      <c r="DM26" s="273">
        <f t="shared" si="50"/>
        <v>0</v>
      </c>
      <c r="DN26" s="273">
        <f t="shared" si="51"/>
        <v>0</v>
      </c>
      <c r="DO26" s="273">
        <f t="shared" si="52"/>
        <v>13</v>
      </c>
      <c r="DP26" s="273">
        <f t="shared" si="53"/>
        <v>1103</v>
      </c>
      <c r="DQ26" s="273">
        <f t="shared" si="54"/>
        <v>0</v>
      </c>
      <c r="DR26" s="273">
        <f t="shared" si="55"/>
        <v>1080</v>
      </c>
      <c r="DS26" s="273">
        <f t="shared" si="56"/>
        <v>2</v>
      </c>
      <c r="DT26" s="273">
        <f t="shared" si="57"/>
        <v>1</v>
      </c>
      <c r="DU26" s="273">
        <f t="shared" si="58"/>
        <v>0</v>
      </c>
      <c r="DV26" s="273">
        <f t="shared" si="73"/>
        <v>0</v>
      </c>
      <c r="DW26" s="273">
        <f t="shared" si="74"/>
        <v>20</v>
      </c>
      <c r="DX26" s="273">
        <v>530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1043</v>
      </c>
      <c r="E27" s="273">
        <f t="shared" si="1"/>
        <v>810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604</v>
      </c>
      <c r="K27" s="273">
        <v>0</v>
      </c>
      <c r="L27" s="273">
        <v>604</v>
      </c>
      <c r="M27" s="273">
        <v>0</v>
      </c>
      <c r="N27" s="273">
        <f t="shared" si="4"/>
        <v>57</v>
      </c>
      <c r="O27" s="273">
        <v>0</v>
      </c>
      <c r="P27" s="273">
        <v>57</v>
      </c>
      <c r="Q27" s="273">
        <v>0</v>
      </c>
      <c r="R27" s="273">
        <f t="shared" si="5"/>
        <v>145</v>
      </c>
      <c r="S27" s="273">
        <v>0</v>
      </c>
      <c r="T27" s="273">
        <v>145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4</v>
      </c>
      <c r="AA27" s="273">
        <v>0</v>
      </c>
      <c r="AB27" s="273">
        <v>4</v>
      </c>
      <c r="AC27" s="273">
        <v>0</v>
      </c>
      <c r="AD27" s="273">
        <f t="shared" si="8"/>
        <v>0</v>
      </c>
      <c r="AE27" s="273">
        <v>0</v>
      </c>
      <c r="AF27" s="273">
        <v>0</v>
      </c>
      <c r="AG27" s="273">
        <v>0</v>
      </c>
      <c r="AH27" s="273">
        <f t="shared" si="9"/>
        <v>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233</v>
      </c>
      <c r="BL27" s="273">
        <f t="shared" si="18"/>
        <v>0</v>
      </c>
      <c r="BM27" s="273">
        <v>0</v>
      </c>
      <c r="BN27" s="273"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233</v>
      </c>
      <c r="BU27" s="273">
        <v>0</v>
      </c>
      <c r="BV27" s="273">
        <v>191</v>
      </c>
      <c r="BW27" s="273">
        <v>0</v>
      </c>
      <c r="BX27" s="273">
        <v>42</v>
      </c>
      <c r="BY27" s="273">
        <v>0</v>
      </c>
      <c r="BZ27" s="273">
        <v>0</v>
      </c>
      <c r="CA27" s="273">
        <v>0</v>
      </c>
      <c r="CB27" s="273">
        <f t="shared" si="22"/>
        <v>810</v>
      </c>
      <c r="CC27" s="273">
        <f t="shared" si="61"/>
        <v>0</v>
      </c>
      <c r="CD27" s="273">
        <f t="shared" si="62"/>
        <v>604</v>
      </c>
      <c r="CE27" s="273">
        <f t="shared" si="63"/>
        <v>57</v>
      </c>
      <c r="CF27" s="273">
        <f t="shared" si="64"/>
        <v>145</v>
      </c>
      <c r="CG27" s="273">
        <f t="shared" si="24"/>
        <v>0</v>
      </c>
      <c r="CH27" s="273">
        <f t="shared" si="25"/>
        <v>4</v>
      </c>
      <c r="CI27" s="273">
        <f t="shared" si="26"/>
        <v>0</v>
      </c>
      <c r="CJ27" s="273">
        <f t="shared" si="27"/>
        <v>810</v>
      </c>
      <c r="CK27" s="273">
        <f t="shared" si="28"/>
        <v>0</v>
      </c>
      <c r="CL27" s="273">
        <f t="shared" si="29"/>
        <v>604</v>
      </c>
      <c r="CM27" s="273">
        <f t="shared" si="30"/>
        <v>57</v>
      </c>
      <c r="CN27" s="273">
        <f t="shared" si="31"/>
        <v>145</v>
      </c>
      <c r="CO27" s="273">
        <f t="shared" si="32"/>
        <v>0</v>
      </c>
      <c r="CP27" s="273">
        <f t="shared" si="33"/>
        <v>4</v>
      </c>
      <c r="CQ27" s="273">
        <f t="shared" si="34"/>
        <v>0</v>
      </c>
      <c r="CR27" s="273">
        <f t="shared" si="35"/>
        <v>0</v>
      </c>
      <c r="CS27" s="273">
        <f t="shared" si="36"/>
        <v>0</v>
      </c>
      <c r="CT27" s="273">
        <f t="shared" si="37"/>
        <v>0</v>
      </c>
      <c r="CU27" s="273">
        <f t="shared" si="38"/>
        <v>0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233</v>
      </c>
      <c r="DA27" s="273">
        <f t="shared" si="42"/>
        <v>0</v>
      </c>
      <c r="DB27" s="273">
        <f t="shared" si="68"/>
        <v>191</v>
      </c>
      <c r="DC27" s="273">
        <f t="shared" si="69"/>
        <v>0</v>
      </c>
      <c r="DD27" s="273">
        <f t="shared" si="70"/>
        <v>42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0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233</v>
      </c>
      <c r="DQ27" s="273">
        <f t="shared" si="54"/>
        <v>0</v>
      </c>
      <c r="DR27" s="273">
        <f t="shared" si="55"/>
        <v>191</v>
      </c>
      <c r="DS27" s="273">
        <f t="shared" si="56"/>
        <v>0</v>
      </c>
      <c r="DT27" s="273">
        <f t="shared" si="57"/>
        <v>42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492</v>
      </c>
      <c r="E28" s="273">
        <f t="shared" si="1"/>
        <v>492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290</v>
      </c>
      <c r="K28" s="273">
        <v>0</v>
      </c>
      <c r="L28" s="273">
        <v>290</v>
      </c>
      <c r="M28" s="273">
        <v>0</v>
      </c>
      <c r="N28" s="273">
        <f t="shared" si="4"/>
        <v>23</v>
      </c>
      <c r="O28" s="273">
        <v>0</v>
      </c>
      <c r="P28" s="273">
        <v>23</v>
      </c>
      <c r="Q28" s="273">
        <v>0</v>
      </c>
      <c r="R28" s="273">
        <f t="shared" si="5"/>
        <v>160</v>
      </c>
      <c r="S28" s="273">
        <v>0</v>
      </c>
      <c r="T28" s="273">
        <v>160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19</v>
      </c>
      <c r="AE28" s="273">
        <v>0</v>
      </c>
      <c r="AF28" s="273">
        <v>19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0</v>
      </c>
      <c r="BL28" s="273">
        <f t="shared" si="18"/>
        <v>0</v>
      </c>
      <c r="BM28" s="273">
        <v>0</v>
      </c>
      <c r="BN28" s="273"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492</v>
      </c>
      <c r="CC28" s="273">
        <f t="shared" si="61"/>
        <v>0</v>
      </c>
      <c r="CD28" s="273">
        <f t="shared" si="62"/>
        <v>290</v>
      </c>
      <c r="CE28" s="273">
        <f t="shared" si="63"/>
        <v>23</v>
      </c>
      <c r="CF28" s="273">
        <f t="shared" si="64"/>
        <v>160</v>
      </c>
      <c r="CG28" s="273">
        <f t="shared" si="24"/>
        <v>0</v>
      </c>
      <c r="CH28" s="273">
        <f t="shared" si="25"/>
        <v>0</v>
      </c>
      <c r="CI28" s="273">
        <f t="shared" si="26"/>
        <v>19</v>
      </c>
      <c r="CJ28" s="273">
        <f t="shared" si="27"/>
        <v>492</v>
      </c>
      <c r="CK28" s="273">
        <f t="shared" si="28"/>
        <v>0</v>
      </c>
      <c r="CL28" s="273">
        <f t="shared" si="29"/>
        <v>290</v>
      </c>
      <c r="CM28" s="273">
        <f t="shared" si="30"/>
        <v>23</v>
      </c>
      <c r="CN28" s="273">
        <f t="shared" si="31"/>
        <v>160</v>
      </c>
      <c r="CO28" s="273">
        <f t="shared" si="32"/>
        <v>0</v>
      </c>
      <c r="CP28" s="273">
        <f t="shared" si="33"/>
        <v>0</v>
      </c>
      <c r="CQ28" s="273">
        <f t="shared" si="34"/>
        <v>19</v>
      </c>
      <c r="CR28" s="273">
        <f t="shared" si="35"/>
        <v>0</v>
      </c>
      <c r="CS28" s="273">
        <f t="shared" si="36"/>
        <v>0</v>
      </c>
      <c r="CT28" s="273">
        <f t="shared" si="37"/>
        <v>0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0</v>
      </c>
      <c r="DA28" s="273">
        <f t="shared" si="42"/>
        <v>0</v>
      </c>
      <c r="DB28" s="273">
        <f t="shared" si="68"/>
        <v>0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346</v>
      </c>
      <c r="E29" s="273">
        <f t="shared" si="1"/>
        <v>346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200</v>
      </c>
      <c r="K29" s="273">
        <v>0</v>
      </c>
      <c r="L29" s="273">
        <v>200</v>
      </c>
      <c r="M29" s="273">
        <v>0</v>
      </c>
      <c r="N29" s="273">
        <f t="shared" si="4"/>
        <v>38</v>
      </c>
      <c r="O29" s="273">
        <v>0</v>
      </c>
      <c r="P29" s="273">
        <v>38</v>
      </c>
      <c r="Q29" s="273">
        <v>0</v>
      </c>
      <c r="R29" s="273">
        <f t="shared" si="5"/>
        <v>98</v>
      </c>
      <c r="S29" s="273">
        <v>0</v>
      </c>
      <c r="T29" s="273">
        <v>98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10</v>
      </c>
      <c r="AE29" s="273">
        <v>0</v>
      </c>
      <c r="AF29" s="273">
        <v>10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0</v>
      </c>
      <c r="BL29" s="273">
        <f t="shared" si="18"/>
        <v>0</v>
      </c>
      <c r="BM29" s="273">
        <v>0</v>
      </c>
      <c r="BN29" s="273"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346</v>
      </c>
      <c r="CC29" s="273">
        <f t="shared" si="61"/>
        <v>0</v>
      </c>
      <c r="CD29" s="273">
        <f t="shared" si="62"/>
        <v>200</v>
      </c>
      <c r="CE29" s="273">
        <f t="shared" si="63"/>
        <v>38</v>
      </c>
      <c r="CF29" s="273">
        <f t="shared" si="64"/>
        <v>98</v>
      </c>
      <c r="CG29" s="273">
        <f t="shared" si="24"/>
        <v>0</v>
      </c>
      <c r="CH29" s="273">
        <f t="shared" si="25"/>
        <v>0</v>
      </c>
      <c r="CI29" s="273">
        <f t="shared" si="26"/>
        <v>10</v>
      </c>
      <c r="CJ29" s="273">
        <f t="shared" si="27"/>
        <v>346</v>
      </c>
      <c r="CK29" s="273">
        <f t="shared" si="28"/>
        <v>0</v>
      </c>
      <c r="CL29" s="273">
        <f t="shared" si="29"/>
        <v>200</v>
      </c>
      <c r="CM29" s="273">
        <f t="shared" si="30"/>
        <v>38</v>
      </c>
      <c r="CN29" s="273">
        <f t="shared" si="31"/>
        <v>98</v>
      </c>
      <c r="CO29" s="273">
        <f t="shared" si="32"/>
        <v>0</v>
      </c>
      <c r="CP29" s="273">
        <f t="shared" si="33"/>
        <v>0</v>
      </c>
      <c r="CQ29" s="273">
        <f t="shared" si="34"/>
        <v>10</v>
      </c>
      <c r="CR29" s="273">
        <f t="shared" si="35"/>
        <v>0</v>
      </c>
      <c r="CS29" s="273">
        <f t="shared" si="36"/>
        <v>0</v>
      </c>
      <c r="CT29" s="273">
        <f t="shared" si="37"/>
        <v>0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0</v>
      </c>
      <c r="DA29" s="273">
        <f t="shared" si="42"/>
        <v>0</v>
      </c>
      <c r="DB29" s="273">
        <f t="shared" si="68"/>
        <v>0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171</v>
      </c>
      <c r="E30" s="273">
        <f t="shared" si="1"/>
        <v>171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117</v>
      </c>
      <c r="K30" s="273">
        <v>0</v>
      </c>
      <c r="L30" s="273">
        <v>117</v>
      </c>
      <c r="M30" s="273">
        <v>0</v>
      </c>
      <c r="N30" s="273">
        <f t="shared" si="4"/>
        <v>9</v>
      </c>
      <c r="O30" s="273">
        <v>0</v>
      </c>
      <c r="P30" s="273">
        <v>9</v>
      </c>
      <c r="Q30" s="273">
        <v>0</v>
      </c>
      <c r="R30" s="273">
        <f t="shared" si="5"/>
        <v>39</v>
      </c>
      <c r="S30" s="273">
        <v>0</v>
      </c>
      <c r="T30" s="273">
        <v>39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1</v>
      </c>
      <c r="AA30" s="273">
        <v>0</v>
      </c>
      <c r="AB30" s="273">
        <v>1</v>
      </c>
      <c r="AC30" s="273">
        <v>0</v>
      </c>
      <c r="AD30" s="273">
        <f t="shared" si="8"/>
        <v>5</v>
      </c>
      <c r="AE30" s="273">
        <v>0</v>
      </c>
      <c r="AF30" s="273">
        <v>5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0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171</v>
      </c>
      <c r="CC30" s="273">
        <f t="shared" si="61"/>
        <v>0</v>
      </c>
      <c r="CD30" s="273">
        <f t="shared" si="62"/>
        <v>117</v>
      </c>
      <c r="CE30" s="273">
        <f t="shared" si="63"/>
        <v>9</v>
      </c>
      <c r="CF30" s="273">
        <f t="shared" si="64"/>
        <v>39</v>
      </c>
      <c r="CG30" s="273">
        <f t="shared" si="24"/>
        <v>0</v>
      </c>
      <c r="CH30" s="273">
        <f t="shared" si="25"/>
        <v>1</v>
      </c>
      <c r="CI30" s="273">
        <f t="shared" si="26"/>
        <v>5</v>
      </c>
      <c r="CJ30" s="273">
        <f t="shared" si="27"/>
        <v>171</v>
      </c>
      <c r="CK30" s="273">
        <f t="shared" si="28"/>
        <v>0</v>
      </c>
      <c r="CL30" s="273">
        <f t="shared" si="29"/>
        <v>117</v>
      </c>
      <c r="CM30" s="273">
        <f t="shared" si="30"/>
        <v>9</v>
      </c>
      <c r="CN30" s="273">
        <f t="shared" si="31"/>
        <v>39</v>
      </c>
      <c r="CO30" s="273">
        <f t="shared" si="32"/>
        <v>0</v>
      </c>
      <c r="CP30" s="273">
        <f t="shared" si="33"/>
        <v>1</v>
      </c>
      <c r="CQ30" s="273">
        <f t="shared" si="34"/>
        <v>5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0</v>
      </c>
      <c r="DA30" s="273">
        <f t="shared" si="42"/>
        <v>0</v>
      </c>
      <c r="DB30" s="273">
        <f t="shared" si="68"/>
        <v>0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104</v>
      </c>
      <c r="E31" s="273">
        <f t="shared" si="1"/>
        <v>104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74</v>
      </c>
      <c r="K31" s="273">
        <v>0</v>
      </c>
      <c r="L31" s="273">
        <v>74</v>
      </c>
      <c r="M31" s="273">
        <v>0</v>
      </c>
      <c r="N31" s="273">
        <f t="shared" si="4"/>
        <v>7</v>
      </c>
      <c r="O31" s="273">
        <v>0</v>
      </c>
      <c r="P31" s="273">
        <v>7</v>
      </c>
      <c r="Q31" s="273">
        <v>0</v>
      </c>
      <c r="R31" s="273">
        <f t="shared" si="5"/>
        <v>21</v>
      </c>
      <c r="S31" s="273">
        <v>0</v>
      </c>
      <c r="T31" s="273">
        <v>21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1</v>
      </c>
      <c r="AA31" s="273">
        <v>0</v>
      </c>
      <c r="AB31" s="273">
        <v>1</v>
      </c>
      <c r="AC31" s="273">
        <v>0</v>
      </c>
      <c r="AD31" s="273">
        <f t="shared" si="8"/>
        <v>1</v>
      </c>
      <c r="AE31" s="273">
        <v>0</v>
      </c>
      <c r="AF31" s="273">
        <v>1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0</v>
      </c>
      <c r="BL31" s="273">
        <f t="shared" si="18"/>
        <v>0</v>
      </c>
      <c r="BM31" s="273">
        <v>0</v>
      </c>
      <c r="BN31" s="273"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104</v>
      </c>
      <c r="CC31" s="273">
        <f t="shared" si="61"/>
        <v>0</v>
      </c>
      <c r="CD31" s="273">
        <f t="shared" si="62"/>
        <v>74</v>
      </c>
      <c r="CE31" s="273">
        <f t="shared" si="63"/>
        <v>7</v>
      </c>
      <c r="CF31" s="273">
        <f t="shared" si="64"/>
        <v>21</v>
      </c>
      <c r="CG31" s="273">
        <f t="shared" si="24"/>
        <v>0</v>
      </c>
      <c r="CH31" s="273">
        <f t="shared" si="25"/>
        <v>1</v>
      </c>
      <c r="CI31" s="273">
        <f t="shared" si="26"/>
        <v>1</v>
      </c>
      <c r="CJ31" s="273">
        <f t="shared" si="27"/>
        <v>104</v>
      </c>
      <c r="CK31" s="273">
        <f t="shared" si="28"/>
        <v>0</v>
      </c>
      <c r="CL31" s="273">
        <f t="shared" si="29"/>
        <v>74</v>
      </c>
      <c r="CM31" s="273">
        <f t="shared" si="30"/>
        <v>7</v>
      </c>
      <c r="CN31" s="273">
        <f t="shared" si="31"/>
        <v>21</v>
      </c>
      <c r="CO31" s="273">
        <f t="shared" si="32"/>
        <v>0</v>
      </c>
      <c r="CP31" s="273">
        <f t="shared" si="33"/>
        <v>1</v>
      </c>
      <c r="CQ31" s="273">
        <f t="shared" si="34"/>
        <v>1</v>
      </c>
      <c r="CR31" s="273">
        <f t="shared" si="35"/>
        <v>0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0</v>
      </c>
      <c r="DA31" s="273">
        <f t="shared" si="42"/>
        <v>0</v>
      </c>
      <c r="DB31" s="273">
        <f t="shared" si="68"/>
        <v>0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1966</v>
      </c>
      <c r="E32" s="273">
        <f t="shared" si="1"/>
        <v>1816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1426</v>
      </c>
      <c r="K32" s="273">
        <v>0</v>
      </c>
      <c r="L32" s="273">
        <v>1426</v>
      </c>
      <c r="M32" s="273">
        <v>0</v>
      </c>
      <c r="N32" s="273">
        <f t="shared" si="4"/>
        <v>53</v>
      </c>
      <c r="O32" s="273">
        <v>0</v>
      </c>
      <c r="P32" s="273">
        <v>53</v>
      </c>
      <c r="Q32" s="273">
        <v>0</v>
      </c>
      <c r="R32" s="273">
        <f t="shared" si="5"/>
        <v>284</v>
      </c>
      <c r="S32" s="273">
        <v>55</v>
      </c>
      <c r="T32" s="273">
        <v>229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8</v>
      </c>
      <c r="AA32" s="273">
        <v>8</v>
      </c>
      <c r="AB32" s="273">
        <v>0</v>
      </c>
      <c r="AC32" s="273">
        <v>0</v>
      </c>
      <c r="AD32" s="273">
        <f t="shared" si="8"/>
        <v>45</v>
      </c>
      <c r="AE32" s="273">
        <v>0</v>
      </c>
      <c r="AF32" s="273">
        <v>45</v>
      </c>
      <c r="AG32" s="273">
        <v>0</v>
      </c>
      <c r="AH32" s="273">
        <f t="shared" si="9"/>
        <v>150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150</v>
      </c>
      <c r="AN32" s="273">
        <v>0</v>
      </c>
      <c r="AO32" s="273">
        <v>36</v>
      </c>
      <c r="AP32" s="273">
        <v>114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0</v>
      </c>
      <c r="BL32" s="273">
        <f t="shared" si="18"/>
        <v>0</v>
      </c>
      <c r="BM32" s="273">
        <v>0</v>
      </c>
      <c r="BN32" s="273"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0</v>
      </c>
      <c r="BU32" s="273"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1816</v>
      </c>
      <c r="CC32" s="273">
        <f t="shared" si="61"/>
        <v>0</v>
      </c>
      <c r="CD32" s="273">
        <f t="shared" si="62"/>
        <v>1426</v>
      </c>
      <c r="CE32" s="273">
        <f t="shared" si="63"/>
        <v>53</v>
      </c>
      <c r="CF32" s="273">
        <f t="shared" si="64"/>
        <v>284</v>
      </c>
      <c r="CG32" s="273">
        <f t="shared" si="24"/>
        <v>0</v>
      </c>
      <c r="CH32" s="273">
        <f t="shared" si="25"/>
        <v>8</v>
      </c>
      <c r="CI32" s="273">
        <f t="shared" si="26"/>
        <v>45</v>
      </c>
      <c r="CJ32" s="273">
        <f t="shared" si="27"/>
        <v>1816</v>
      </c>
      <c r="CK32" s="273">
        <f t="shared" si="28"/>
        <v>0</v>
      </c>
      <c r="CL32" s="273">
        <f t="shared" si="29"/>
        <v>1426</v>
      </c>
      <c r="CM32" s="273">
        <f t="shared" si="30"/>
        <v>53</v>
      </c>
      <c r="CN32" s="273">
        <f t="shared" si="31"/>
        <v>284</v>
      </c>
      <c r="CO32" s="273">
        <f t="shared" si="32"/>
        <v>0</v>
      </c>
      <c r="CP32" s="273">
        <f t="shared" si="33"/>
        <v>8</v>
      </c>
      <c r="CQ32" s="273">
        <f t="shared" si="34"/>
        <v>45</v>
      </c>
      <c r="CR32" s="273">
        <f t="shared" si="35"/>
        <v>0</v>
      </c>
      <c r="CS32" s="273">
        <f t="shared" si="36"/>
        <v>0</v>
      </c>
      <c r="CT32" s="273">
        <f t="shared" si="37"/>
        <v>0</v>
      </c>
      <c r="CU32" s="273">
        <f t="shared" si="38"/>
        <v>0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150</v>
      </c>
      <c r="DA32" s="273">
        <f t="shared" si="42"/>
        <v>0</v>
      </c>
      <c r="DB32" s="273">
        <f t="shared" si="68"/>
        <v>150</v>
      </c>
      <c r="DC32" s="273">
        <f t="shared" si="69"/>
        <v>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150</v>
      </c>
      <c r="DI32" s="273">
        <f t="shared" si="46"/>
        <v>0</v>
      </c>
      <c r="DJ32" s="273">
        <f t="shared" si="47"/>
        <v>150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0</v>
      </c>
      <c r="DQ32" s="273">
        <f t="shared" si="54"/>
        <v>0</v>
      </c>
      <c r="DR32" s="273">
        <f t="shared" si="55"/>
        <v>0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12437</v>
      </c>
      <c r="E33" s="273">
        <f t="shared" si="1"/>
        <v>6531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5399</v>
      </c>
      <c r="K33" s="273">
        <v>1404</v>
      </c>
      <c r="L33" s="273">
        <v>3995</v>
      </c>
      <c r="M33" s="273">
        <v>0</v>
      </c>
      <c r="N33" s="273">
        <f t="shared" si="4"/>
        <v>122</v>
      </c>
      <c r="O33" s="273">
        <v>122</v>
      </c>
      <c r="P33" s="273">
        <v>0</v>
      </c>
      <c r="Q33" s="273">
        <v>0</v>
      </c>
      <c r="R33" s="273">
        <f t="shared" si="5"/>
        <v>687</v>
      </c>
      <c r="S33" s="273">
        <v>563</v>
      </c>
      <c r="T33" s="273">
        <v>124</v>
      </c>
      <c r="U33" s="273">
        <v>0</v>
      </c>
      <c r="V33" s="273">
        <f t="shared" si="6"/>
        <v>1</v>
      </c>
      <c r="W33" s="273">
        <v>1</v>
      </c>
      <c r="X33" s="273">
        <v>0</v>
      </c>
      <c r="Y33" s="273">
        <v>0</v>
      </c>
      <c r="Z33" s="273">
        <f t="shared" si="7"/>
        <v>11</v>
      </c>
      <c r="AA33" s="273">
        <v>11</v>
      </c>
      <c r="AB33" s="273">
        <v>0</v>
      </c>
      <c r="AC33" s="273">
        <v>0</v>
      </c>
      <c r="AD33" s="273">
        <f t="shared" si="8"/>
        <v>312</v>
      </c>
      <c r="AE33" s="273">
        <v>312</v>
      </c>
      <c r="AF33" s="273">
        <v>0</v>
      </c>
      <c r="AG33" s="273">
        <v>0</v>
      </c>
      <c r="AH33" s="273">
        <f t="shared" si="9"/>
        <v>4540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3764</v>
      </c>
      <c r="AN33" s="273">
        <v>941</v>
      </c>
      <c r="AO33" s="273">
        <v>0</v>
      </c>
      <c r="AP33" s="273">
        <v>2823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776</v>
      </c>
      <c r="AV33" s="273">
        <v>0</v>
      </c>
      <c r="AW33" s="273">
        <v>0</v>
      </c>
      <c r="AX33" s="273">
        <v>776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1366</v>
      </c>
      <c r="BL33" s="273">
        <f t="shared" si="18"/>
        <v>374</v>
      </c>
      <c r="BM33" s="273">
        <v>0</v>
      </c>
      <c r="BN33" s="273">
        <v>0</v>
      </c>
      <c r="BO33" s="273">
        <v>16</v>
      </c>
      <c r="BP33" s="273">
        <v>227</v>
      </c>
      <c r="BQ33" s="273">
        <v>1</v>
      </c>
      <c r="BR33" s="273">
        <v>3</v>
      </c>
      <c r="BS33" s="273">
        <v>128</v>
      </c>
      <c r="BT33" s="273">
        <f t="shared" si="20"/>
        <v>992</v>
      </c>
      <c r="BU33" s="273">
        <v>0</v>
      </c>
      <c r="BV33" s="273">
        <v>0</v>
      </c>
      <c r="BW33" s="273">
        <v>195</v>
      </c>
      <c r="BX33" s="273">
        <v>783</v>
      </c>
      <c r="BY33" s="273">
        <v>3</v>
      </c>
      <c r="BZ33" s="273">
        <v>0</v>
      </c>
      <c r="CA33" s="273">
        <v>14</v>
      </c>
      <c r="CB33" s="273">
        <f t="shared" si="22"/>
        <v>6905</v>
      </c>
      <c r="CC33" s="273">
        <f t="shared" si="61"/>
        <v>0</v>
      </c>
      <c r="CD33" s="273">
        <f t="shared" si="62"/>
        <v>5399</v>
      </c>
      <c r="CE33" s="273">
        <f t="shared" si="63"/>
        <v>138</v>
      </c>
      <c r="CF33" s="273">
        <f t="shared" si="64"/>
        <v>914</v>
      </c>
      <c r="CG33" s="273">
        <f t="shared" si="24"/>
        <v>2</v>
      </c>
      <c r="CH33" s="273">
        <f t="shared" si="25"/>
        <v>14</v>
      </c>
      <c r="CI33" s="273">
        <f t="shared" si="26"/>
        <v>440</v>
      </c>
      <c r="CJ33" s="273">
        <f t="shared" si="27"/>
        <v>6531</v>
      </c>
      <c r="CK33" s="273">
        <f t="shared" si="28"/>
        <v>0</v>
      </c>
      <c r="CL33" s="273">
        <f t="shared" si="29"/>
        <v>5399</v>
      </c>
      <c r="CM33" s="273">
        <f t="shared" si="30"/>
        <v>122</v>
      </c>
      <c r="CN33" s="273">
        <f t="shared" si="31"/>
        <v>687</v>
      </c>
      <c r="CO33" s="273">
        <f t="shared" si="32"/>
        <v>1</v>
      </c>
      <c r="CP33" s="273">
        <f t="shared" si="33"/>
        <v>11</v>
      </c>
      <c r="CQ33" s="273">
        <f t="shared" si="34"/>
        <v>312</v>
      </c>
      <c r="CR33" s="273">
        <f t="shared" si="35"/>
        <v>374</v>
      </c>
      <c r="CS33" s="273">
        <f t="shared" si="36"/>
        <v>0</v>
      </c>
      <c r="CT33" s="273">
        <f t="shared" si="37"/>
        <v>0</v>
      </c>
      <c r="CU33" s="273">
        <f t="shared" si="38"/>
        <v>16</v>
      </c>
      <c r="CV33" s="273">
        <f t="shared" si="39"/>
        <v>227</v>
      </c>
      <c r="CW33" s="273">
        <f t="shared" si="65"/>
        <v>1</v>
      </c>
      <c r="CX33" s="273">
        <f t="shared" si="66"/>
        <v>3</v>
      </c>
      <c r="CY33" s="273">
        <f t="shared" si="67"/>
        <v>128</v>
      </c>
      <c r="CZ33" s="273">
        <f t="shared" si="41"/>
        <v>5532</v>
      </c>
      <c r="DA33" s="273">
        <f t="shared" si="42"/>
        <v>0</v>
      </c>
      <c r="DB33" s="273">
        <f t="shared" si="68"/>
        <v>3764</v>
      </c>
      <c r="DC33" s="273">
        <f t="shared" si="69"/>
        <v>195</v>
      </c>
      <c r="DD33" s="273">
        <f t="shared" si="70"/>
        <v>1559</v>
      </c>
      <c r="DE33" s="273">
        <f t="shared" si="44"/>
        <v>3</v>
      </c>
      <c r="DF33" s="273">
        <f t="shared" si="71"/>
        <v>0</v>
      </c>
      <c r="DG33" s="273">
        <f t="shared" si="72"/>
        <v>14</v>
      </c>
      <c r="DH33" s="273">
        <f t="shared" si="45"/>
        <v>4540</v>
      </c>
      <c r="DI33" s="273">
        <f t="shared" si="46"/>
        <v>0</v>
      </c>
      <c r="DJ33" s="273">
        <f t="shared" si="47"/>
        <v>3764</v>
      </c>
      <c r="DK33" s="273">
        <f t="shared" si="48"/>
        <v>0</v>
      </c>
      <c r="DL33" s="273">
        <f t="shared" si="49"/>
        <v>776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992</v>
      </c>
      <c r="DQ33" s="273">
        <f t="shared" si="54"/>
        <v>0</v>
      </c>
      <c r="DR33" s="273">
        <f t="shared" si="55"/>
        <v>0</v>
      </c>
      <c r="DS33" s="273">
        <f t="shared" si="56"/>
        <v>195</v>
      </c>
      <c r="DT33" s="273">
        <f t="shared" si="57"/>
        <v>783</v>
      </c>
      <c r="DU33" s="273">
        <f t="shared" si="58"/>
        <v>3</v>
      </c>
      <c r="DV33" s="273">
        <f t="shared" si="73"/>
        <v>0</v>
      </c>
      <c r="DW33" s="273">
        <f t="shared" si="74"/>
        <v>14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3020</v>
      </c>
      <c r="E34" s="273">
        <f t="shared" si="1"/>
        <v>1953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1177</v>
      </c>
      <c r="K34" s="273">
        <v>0</v>
      </c>
      <c r="L34" s="273">
        <v>1177</v>
      </c>
      <c r="M34" s="273">
        <v>0</v>
      </c>
      <c r="N34" s="273">
        <f t="shared" si="4"/>
        <v>20</v>
      </c>
      <c r="O34" s="273">
        <v>0</v>
      </c>
      <c r="P34" s="273">
        <v>20</v>
      </c>
      <c r="Q34" s="273">
        <v>0</v>
      </c>
      <c r="R34" s="273">
        <f t="shared" si="5"/>
        <v>756</v>
      </c>
      <c r="S34" s="273">
        <v>0</v>
      </c>
      <c r="T34" s="273">
        <v>756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861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611</v>
      </c>
      <c r="AN34" s="273">
        <v>0</v>
      </c>
      <c r="AO34" s="273">
        <v>0</v>
      </c>
      <c r="AP34" s="273">
        <v>611</v>
      </c>
      <c r="AQ34" s="273">
        <f t="shared" si="12"/>
        <v>3</v>
      </c>
      <c r="AR34" s="273">
        <v>0</v>
      </c>
      <c r="AS34" s="273">
        <v>0</v>
      </c>
      <c r="AT34" s="273">
        <v>3</v>
      </c>
      <c r="AU34" s="273">
        <f t="shared" si="13"/>
        <v>247</v>
      </c>
      <c r="AV34" s="273">
        <v>0</v>
      </c>
      <c r="AW34" s="273">
        <v>0</v>
      </c>
      <c r="AX34" s="273">
        <v>247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206</v>
      </c>
      <c r="BL34" s="273">
        <f t="shared" si="18"/>
        <v>164</v>
      </c>
      <c r="BM34" s="273">
        <v>0</v>
      </c>
      <c r="BN34" s="273">
        <v>0</v>
      </c>
      <c r="BO34" s="273">
        <v>88</v>
      </c>
      <c r="BP34" s="273">
        <v>44</v>
      </c>
      <c r="BQ34" s="273">
        <v>0</v>
      </c>
      <c r="BR34" s="273">
        <v>5</v>
      </c>
      <c r="BS34" s="273">
        <v>27</v>
      </c>
      <c r="BT34" s="273">
        <f t="shared" si="20"/>
        <v>42</v>
      </c>
      <c r="BU34" s="273">
        <v>0</v>
      </c>
      <c r="BV34" s="273">
        <v>2</v>
      </c>
      <c r="BW34" s="273">
        <v>23</v>
      </c>
      <c r="BX34" s="273">
        <v>17</v>
      </c>
      <c r="BY34" s="273">
        <v>0</v>
      </c>
      <c r="BZ34" s="273">
        <v>0</v>
      </c>
      <c r="CA34" s="273">
        <v>0</v>
      </c>
      <c r="CB34" s="273">
        <f t="shared" si="22"/>
        <v>2117</v>
      </c>
      <c r="CC34" s="273">
        <f t="shared" si="61"/>
        <v>0</v>
      </c>
      <c r="CD34" s="273">
        <f t="shared" si="62"/>
        <v>1177</v>
      </c>
      <c r="CE34" s="273">
        <f t="shared" si="63"/>
        <v>108</v>
      </c>
      <c r="CF34" s="273">
        <f t="shared" si="64"/>
        <v>800</v>
      </c>
      <c r="CG34" s="273">
        <f t="shared" si="24"/>
        <v>0</v>
      </c>
      <c r="CH34" s="273">
        <f t="shared" si="25"/>
        <v>5</v>
      </c>
      <c r="CI34" s="273">
        <f t="shared" si="26"/>
        <v>27</v>
      </c>
      <c r="CJ34" s="273">
        <f t="shared" si="27"/>
        <v>1953</v>
      </c>
      <c r="CK34" s="273">
        <f t="shared" si="28"/>
        <v>0</v>
      </c>
      <c r="CL34" s="273">
        <f t="shared" si="29"/>
        <v>1177</v>
      </c>
      <c r="CM34" s="273">
        <f t="shared" si="30"/>
        <v>20</v>
      </c>
      <c r="CN34" s="273">
        <f t="shared" si="31"/>
        <v>756</v>
      </c>
      <c r="CO34" s="273">
        <f t="shared" si="32"/>
        <v>0</v>
      </c>
      <c r="CP34" s="273">
        <f t="shared" si="33"/>
        <v>0</v>
      </c>
      <c r="CQ34" s="273">
        <f t="shared" si="34"/>
        <v>0</v>
      </c>
      <c r="CR34" s="273">
        <f t="shared" si="35"/>
        <v>164</v>
      </c>
      <c r="CS34" s="273">
        <f t="shared" si="36"/>
        <v>0</v>
      </c>
      <c r="CT34" s="273">
        <f t="shared" si="37"/>
        <v>0</v>
      </c>
      <c r="CU34" s="273">
        <f t="shared" si="38"/>
        <v>88</v>
      </c>
      <c r="CV34" s="273">
        <f t="shared" si="39"/>
        <v>44</v>
      </c>
      <c r="CW34" s="273">
        <f t="shared" si="65"/>
        <v>0</v>
      </c>
      <c r="CX34" s="273">
        <f t="shared" si="66"/>
        <v>5</v>
      </c>
      <c r="CY34" s="273">
        <f t="shared" si="67"/>
        <v>27</v>
      </c>
      <c r="CZ34" s="273">
        <f t="shared" si="41"/>
        <v>903</v>
      </c>
      <c r="DA34" s="273">
        <f t="shared" si="42"/>
        <v>0</v>
      </c>
      <c r="DB34" s="273">
        <f t="shared" si="68"/>
        <v>613</v>
      </c>
      <c r="DC34" s="273">
        <f t="shared" si="69"/>
        <v>26</v>
      </c>
      <c r="DD34" s="273">
        <f t="shared" si="70"/>
        <v>264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861</v>
      </c>
      <c r="DI34" s="273">
        <f t="shared" si="46"/>
        <v>0</v>
      </c>
      <c r="DJ34" s="273">
        <f t="shared" si="47"/>
        <v>611</v>
      </c>
      <c r="DK34" s="273">
        <f t="shared" si="48"/>
        <v>3</v>
      </c>
      <c r="DL34" s="273">
        <f t="shared" si="49"/>
        <v>247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42</v>
      </c>
      <c r="DQ34" s="273">
        <f t="shared" si="54"/>
        <v>0</v>
      </c>
      <c r="DR34" s="273">
        <f t="shared" si="55"/>
        <v>2</v>
      </c>
      <c r="DS34" s="273">
        <f t="shared" si="56"/>
        <v>23</v>
      </c>
      <c r="DT34" s="273">
        <f t="shared" si="57"/>
        <v>17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1925</v>
      </c>
      <c r="E35" s="273">
        <f t="shared" si="1"/>
        <v>1365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989</v>
      </c>
      <c r="K35" s="273">
        <v>989</v>
      </c>
      <c r="L35" s="273">
        <v>0</v>
      </c>
      <c r="M35" s="273">
        <v>0</v>
      </c>
      <c r="N35" s="273">
        <f t="shared" si="4"/>
        <v>41</v>
      </c>
      <c r="O35" s="273">
        <v>41</v>
      </c>
      <c r="P35" s="273">
        <v>0</v>
      </c>
      <c r="Q35" s="273">
        <v>0</v>
      </c>
      <c r="R35" s="273">
        <f t="shared" si="5"/>
        <v>313</v>
      </c>
      <c r="S35" s="273">
        <v>313</v>
      </c>
      <c r="T35" s="273">
        <v>0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6</v>
      </c>
      <c r="AA35" s="273">
        <v>6</v>
      </c>
      <c r="AB35" s="273">
        <v>0</v>
      </c>
      <c r="AC35" s="273">
        <v>0</v>
      </c>
      <c r="AD35" s="273">
        <f t="shared" si="8"/>
        <v>16</v>
      </c>
      <c r="AE35" s="273">
        <v>16</v>
      </c>
      <c r="AF35" s="273">
        <v>0</v>
      </c>
      <c r="AG35" s="273">
        <v>0</v>
      </c>
      <c r="AH35" s="273">
        <f t="shared" si="9"/>
        <v>547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547</v>
      </c>
      <c r="AN35" s="273">
        <v>0</v>
      </c>
      <c r="AO35" s="273">
        <v>0</v>
      </c>
      <c r="AP35" s="273">
        <v>547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13</v>
      </c>
      <c r="BL35" s="273">
        <f t="shared" si="18"/>
        <v>13</v>
      </c>
      <c r="BM35" s="273">
        <v>0</v>
      </c>
      <c r="BN35" s="273"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13</v>
      </c>
      <c r="BT35" s="273">
        <f t="shared" si="20"/>
        <v>0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1378</v>
      </c>
      <c r="CC35" s="273">
        <f t="shared" si="61"/>
        <v>0</v>
      </c>
      <c r="CD35" s="273">
        <f t="shared" si="62"/>
        <v>989</v>
      </c>
      <c r="CE35" s="273">
        <f t="shared" si="63"/>
        <v>41</v>
      </c>
      <c r="CF35" s="273">
        <f t="shared" si="64"/>
        <v>313</v>
      </c>
      <c r="CG35" s="273">
        <f t="shared" si="24"/>
        <v>0</v>
      </c>
      <c r="CH35" s="273">
        <f t="shared" si="25"/>
        <v>6</v>
      </c>
      <c r="CI35" s="273">
        <f t="shared" si="26"/>
        <v>29</v>
      </c>
      <c r="CJ35" s="273">
        <f t="shared" si="27"/>
        <v>1365</v>
      </c>
      <c r="CK35" s="273">
        <f t="shared" si="28"/>
        <v>0</v>
      </c>
      <c r="CL35" s="273">
        <f t="shared" si="29"/>
        <v>989</v>
      </c>
      <c r="CM35" s="273">
        <f t="shared" si="30"/>
        <v>41</v>
      </c>
      <c r="CN35" s="273">
        <f t="shared" si="31"/>
        <v>313</v>
      </c>
      <c r="CO35" s="273">
        <f t="shared" si="32"/>
        <v>0</v>
      </c>
      <c r="CP35" s="273">
        <f t="shared" si="33"/>
        <v>6</v>
      </c>
      <c r="CQ35" s="273">
        <f t="shared" si="34"/>
        <v>16</v>
      </c>
      <c r="CR35" s="273">
        <f t="shared" si="35"/>
        <v>13</v>
      </c>
      <c r="CS35" s="273">
        <f t="shared" si="36"/>
        <v>0</v>
      </c>
      <c r="CT35" s="273">
        <f t="shared" si="37"/>
        <v>0</v>
      </c>
      <c r="CU35" s="273">
        <f t="shared" si="38"/>
        <v>0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13</v>
      </c>
      <c r="CZ35" s="273">
        <f t="shared" si="41"/>
        <v>547</v>
      </c>
      <c r="DA35" s="273">
        <f t="shared" si="42"/>
        <v>0</v>
      </c>
      <c r="DB35" s="273">
        <f t="shared" si="68"/>
        <v>547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547</v>
      </c>
      <c r="DI35" s="273">
        <f t="shared" si="46"/>
        <v>0</v>
      </c>
      <c r="DJ35" s="273">
        <f t="shared" si="47"/>
        <v>547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0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924</v>
      </c>
      <c r="E36" s="273">
        <f t="shared" si="1"/>
        <v>841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463</v>
      </c>
      <c r="K36" s="273">
        <v>0</v>
      </c>
      <c r="L36" s="273">
        <v>463</v>
      </c>
      <c r="M36" s="273">
        <v>0</v>
      </c>
      <c r="N36" s="273">
        <f t="shared" si="4"/>
        <v>268</v>
      </c>
      <c r="O36" s="273">
        <v>0</v>
      </c>
      <c r="P36" s="273">
        <v>268</v>
      </c>
      <c r="Q36" s="273">
        <v>0</v>
      </c>
      <c r="R36" s="273">
        <f t="shared" si="5"/>
        <v>87</v>
      </c>
      <c r="S36" s="273">
        <v>0</v>
      </c>
      <c r="T36" s="273">
        <v>87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23</v>
      </c>
      <c r="AE36" s="273">
        <v>0</v>
      </c>
      <c r="AF36" s="273">
        <v>23</v>
      </c>
      <c r="AG36" s="273">
        <v>0</v>
      </c>
      <c r="AH36" s="273">
        <f t="shared" si="9"/>
        <v>75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75</v>
      </c>
      <c r="AN36" s="273">
        <v>0</v>
      </c>
      <c r="AO36" s="273">
        <v>0</v>
      </c>
      <c r="AP36" s="273">
        <v>75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8</v>
      </c>
      <c r="BL36" s="273">
        <f t="shared" si="18"/>
        <v>8</v>
      </c>
      <c r="BM36" s="273">
        <v>0</v>
      </c>
      <c r="BN36" s="273">
        <v>8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849</v>
      </c>
      <c r="CC36" s="273">
        <f t="shared" si="61"/>
        <v>0</v>
      </c>
      <c r="CD36" s="273">
        <f t="shared" si="62"/>
        <v>471</v>
      </c>
      <c r="CE36" s="273">
        <f t="shared" si="63"/>
        <v>268</v>
      </c>
      <c r="CF36" s="273">
        <f t="shared" si="64"/>
        <v>87</v>
      </c>
      <c r="CG36" s="273">
        <f t="shared" si="24"/>
        <v>0</v>
      </c>
      <c r="CH36" s="273">
        <f t="shared" si="25"/>
        <v>0</v>
      </c>
      <c r="CI36" s="273">
        <f t="shared" si="26"/>
        <v>23</v>
      </c>
      <c r="CJ36" s="273">
        <f t="shared" si="27"/>
        <v>841</v>
      </c>
      <c r="CK36" s="273">
        <f t="shared" si="28"/>
        <v>0</v>
      </c>
      <c r="CL36" s="273">
        <f t="shared" si="29"/>
        <v>463</v>
      </c>
      <c r="CM36" s="273">
        <f t="shared" si="30"/>
        <v>268</v>
      </c>
      <c r="CN36" s="273">
        <f t="shared" si="31"/>
        <v>87</v>
      </c>
      <c r="CO36" s="273">
        <f t="shared" si="32"/>
        <v>0</v>
      </c>
      <c r="CP36" s="273">
        <f t="shared" si="33"/>
        <v>0</v>
      </c>
      <c r="CQ36" s="273">
        <f t="shared" si="34"/>
        <v>23</v>
      </c>
      <c r="CR36" s="273">
        <f t="shared" si="35"/>
        <v>8</v>
      </c>
      <c r="CS36" s="273">
        <f t="shared" si="36"/>
        <v>0</v>
      </c>
      <c r="CT36" s="273">
        <f t="shared" si="37"/>
        <v>8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75</v>
      </c>
      <c r="DA36" s="273">
        <f t="shared" si="42"/>
        <v>0</v>
      </c>
      <c r="DB36" s="273">
        <f t="shared" si="68"/>
        <v>75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75</v>
      </c>
      <c r="DI36" s="273">
        <f t="shared" si="46"/>
        <v>0</v>
      </c>
      <c r="DJ36" s="273">
        <f t="shared" si="47"/>
        <v>75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1372</v>
      </c>
      <c r="E37" s="273">
        <f t="shared" si="1"/>
        <v>1171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759</v>
      </c>
      <c r="K37" s="273">
        <v>1</v>
      </c>
      <c r="L37" s="273">
        <v>758</v>
      </c>
      <c r="M37" s="273">
        <v>0</v>
      </c>
      <c r="N37" s="273">
        <f t="shared" si="4"/>
        <v>19</v>
      </c>
      <c r="O37" s="273">
        <v>0</v>
      </c>
      <c r="P37" s="273">
        <v>19</v>
      </c>
      <c r="Q37" s="273">
        <v>0</v>
      </c>
      <c r="R37" s="273">
        <f t="shared" si="5"/>
        <v>391</v>
      </c>
      <c r="S37" s="273">
        <v>53</v>
      </c>
      <c r="T37" s="273">
        <v>338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2</v>
      </c>
      <c r="AA37" s="273">
        <v>0</v>
      </c>
      <c r="AB37" s="273">
        <v>2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98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98</v>
      </c>
      <c r="AN37" s="273">
        <v>0</v>
      </c>
      <c r="AO37" s="273">
        <v>0</v>
      </c>
      <c r="AP37" s="273">
        <v>98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103</v>
      </c>
      <c r="BL37" s="273">
        <f t="shared" si="18"/>
        <v>103</v>
      </c>
      <c r="BM37" s="273">
        <v>0</v>
      </c>
      <c r="BN37" s="273">
        <v>10</v>
      </c>
      <c r="BO37" s="273">
        <v>2</v>
      </c>
      <c r="BP37" s="273">
        <v>62</v>
      </c>
      <c r="BQ37" s="273">
        <v>0</v>
      </c>
      <c r="BR37" s="273">
        <v>0</v>
      </c>
      <c r="BS37" s="273">
        <v>29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1274</v>
      </c>
      <c r="CC37" s="273">
        <f t="shared" si="61"/>
        <v>0</v>
      </c>
      <c r="CD37" s="273">
        <f t="shared" si="62"/>
        <v>769</v>
      </c>
      <c r="CE37" s="273">
        <f t="shared" si="63"/>
        <v>21</v>
      </c>
      <c r="CF37" s="273">
        <f t="shared" si="64"/>
        <v>453</v>
      </c>
      <c r="CG37" s="273">
        <f t="shared" si="24"/>
        <v>0</v>
      </c>
      <c r="CH37" s="273">
        <f t="shared" si="25"/>
        <v>2</v>
      </c>
      <c r="CI37" s="273">
        <f t="shared" si="26"/>
        <v>29</v>
      </c>
      <c r="CJ37" s="273">
        <f t="shared" si="27"/>
        <v>1171</v>
      </c>
      <c r="CK37" s="273">
        <f t="shared" si="28"/>
        <v>0</v>
      </c>
      <c r="CL37" s="273">
        <f t="shared" si="29"/>
        <v>759</v>
      </c>
      <c r="CM37" s="273">
        <f t="shared" si="30"/>
        <v>19</v>
      </c>
      <c r="CN37" s="273">
        <f t="shared" si="31"/>
        <v>391</v>
      </c>
      <c r="CO37" s="273">
        <f t="shared" si="32"/>
        <v>0</v>
      </c>
      <c r="CP37" s="273">
        <f t="shared" si="33"/>
        <v>2</v>
      </c>
      <c r="CQ37" s="273">
        <f t="shared" si="34"/>
        <v>0</v>
      </c>
      <c r="CR37" s="273">
        <f t="shared" si="35"/>
        <v>103</v>
      </c>
      <c r="CS37" s="273">
        <f t="shared" si="36"/>
        <v>0</v>
      </c>
      <c r="CT37" s="273">
        <f t="shared" si="37"/>
        <v>10</v>
      </c>
      <c r="CU37" s="273">
        <f t="shared" si="38"/>
        <v>2</v>
      </c>
      <c r="CV37" s="273">
        <f t="shared" si="39"/>
        <v>62</v>
      </c>
      <c r="CW37" s="273">
        <f t="shared" si="65"/>
        <v>0</v>
      </c>
      <c r="CX37" s="273">
        <f t="shared" si="66"/>
        <v>0</v>
      </c>
      <c r="CY37" s="273">
        <f t="shared" si="67"/>
        <v>29</v>
      </c>
      <c r="CZ37" s="273">
        <f t="shared" si="41"/>
        <v>98</v>
      </c>
      <c r="DA37" s="273">
        <f t="shared" si="42"/>
        <v>0</v>
      </c>
      <c r="DB37" s="273">
        <f t="shared" si="68"/>
        <v>98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98</v>
      </c>
      <c r="DI37" s="273">
        <f t="shared" si="46"/>
        <v>0</v>
      </c>
      <c r="DJ37" s="273">
        <f t="shared" si="47"/>
        <v>98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5508</v>
      </c>
      <c r="E38" s="273">
        <f t="shared" si="1"/>
        <v>3741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2812</v>
      </c>
      <c r="K38" s="273">
        <v>0</v>
      </c>
      <c r="L38" s="273">
        <v>2812</v>
      </c>
      <c r="M38" s="273">
        <v>0</v>
      </c>
      <c r="N38" s="273">
        <f t="shared" si="4"/>
        <v>4</v>
      </c>
      <c r="O38" s="273">
        <v>0</v>
      </c>
      <c r="P38" s="273">
        <v>4</v>
      </c>
      <c r="Q38" s="273">
        <v>0</v>
      </c>
      <c r="R38" s="273">
        <f t="shared" si="5"/>
        <v>925</v>
      </c>
      <c r="S38" s="273">
        <v>131</v>
      </c>
      <c r="T38" s="273">
        <v>794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0</v>
      </c>
      <c r="AE38" s="273">
        <v>0</v>
      </c>
      <c r="AF38" s="273">
        <v>0</v>
      </c>
      <c r="AG38" s="273">
        <v>0</v>
      </c>
      <c r="AH38" s="273">
        <f t="shared" si="9"/>
        <v>1123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1123</v>
      </c>
      <c r="AN38" s="273">
        <v>0</v>
      </c>
      <c r="AO38" s="273">
        <v>0</v>
      </c>
      <c r="AP38" s="273">
        <v>1123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644</v>
      </c>
      <c r="BL38" s="273">
        <f t="shared" si="18"/>
        <v>448</v>
      </c>
      <c r="BM38" s="273">
        <v>0</v>
      </c>
      <c r="BN38" s="273">
        <v>299</v>
      </c>
      <c r="BO38" s="273">
        <v>12</v>
      </c>
      <c r="BP38" s="273">
        <v>137</v>
      </c>
      <c r="BQ38" s="273">
        <v>0</v>
      </c>
      <c r="BR38" s="273">
        <v>0</v>
      </c>
      <c r="BS38" s="273">
        <v>0</v>
      </c>
      <c r="BT38" s="273">
        <f t="shared" si="20"/>
        <v>196</v>
      </c>
      <c r="BU38" s="273">
        <v>0</v>
      </c>
      <c r="BV38" s="273">
        <v>157</v>
      </c>
      <c r="BW38" s="273">
        <v>0</v>
      </c>
      <c r="BX38" s="273">
        <v>39</v>
      </c>
      <c r="BY38" s="273">
        <v>0</v>
      </c>
      <c r="BZ38" s="273">
        <v>0</v>
      </c>
      <c r="CA38" s="273">
        <v>0</v>
      </c>
      <c r="CB38" s="273">
        <f t="shared" si="22"/>
        <v>4189</v>
      </c>
      <c r="CC38" s="273">
        <f t="shared" si="61"/>
        <v>0</v>
      </c>
      <c r="CD38" s="273">
        <f t="shared" si="62"/>
        <v>3111</v>
      </c>
      <c r="CE38" s="273">
        <f t="shared" si="63"/>
        <v>16</v>
      </c>
      <c r="CF38" s="273">
        <f t="shared" si="64"/>
        <v>1062</v>
      </c>
      <c r="CG38" s="273">
        <f t="shared" si="24"/>
        <v>0</v>
      </c>
      <c r="CH38" s="273">
        <f t="shared" si="25"/>
        <v>0</v>
      </c>
      <c r="CI38" s="273">
        <f t="shared" si="26"/>
        <v>0</v>
      </c>
      <c r="CJ38" s="273">
        <f t="shared" si="27"/>
        <v>3741</v>
      </c>
      <c r="CK38" s="273">
        <f t="shared" si="28"/>
        <v>0</v>
      </c>
      <c r="CL38" s="273">
        <f t="shared" si="29"/>
        <v>2812</v>
      </c>
      <c r="CM38" s="273">
        <f t="shared" si="30"/>
        <v>4</v>
      </c>
      <c r="CN38" s="273">
        <f t="shared" si="31"/>
        <v>925</v>
      </c>
      <c r="CO38" s="273">
        <f t="shared" si="32"/>
        <v>0</v>
      </c>
      <c r="CP38" s="273">
        <f t="shared" si="33"/>
        <v>0</v>
      </c>
      <c r="CQ38" s="273">
        <f t="shared" si="34"/>
        <v>0</v>
      </c>
      <c r="CR38" s="273">
        <f t="shared" si="35"/>
        <v>448</v>
      </c>
      <c r="CS38" s="273">
        <f t="shared" si="36"/>
        <v>0</v>
      </c>
      <c r="CT38" s="273">
        <f t="shared" si="37"/>
        <v>299</v>
      </c>
      <c r="CU38" s="273">
        <f t="shared" si="38"/>
        <v>12</v>
      </c>
      <c r="CV38" s="273">
        <f t="shared" si="39"/>
        <v>137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1319</v>
      </c>
      <c r="DA38" s="273">
        <f t="shared" si="42"/>
        <v>0</v>
      </c>
      <c r="DB38" s="273">
        <f t="shared" si="68"/>
        <v>1280</v>
      </c>
      <c r="DC38" s="273">
        <f t="shared" si="69"/>
        <v>0</v>
      </c>
      <c r="DD38" s="273">
        <f t="shared" si="70"/>
        <v>39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1123</v>
      </c>
      <c r="DI38" s="273">
        <f t="shared" si="46"/>
        <v>0</v>
      </c>
      <c r="DJ38" s="273">
        <f t="shared" si="47"/>
        <v>1123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196</v>
      </c>
      <c r="DQ38" s="273">
        <f t="shared" si="54"/>
        <v>0</v>
      </c>
      <c r="DR38" s="273">
        <f t="shared" si="55"/>
        <v>157</v>
      </c>
      <c r="DS38" s="273">
        <f t="shared" si="56"/>
        <v>0</v>
      </c>
      <c r="DT38" s="273">
        <f t="shared" si="57"/>
        <v>39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75">SUM(E39,AH39,BK39)</f>
        <v>3588</v>
      </c>
      <c r="E39" s="273">
        <f t="shared" ref="E39:E70" si="76">SUM(F39,J39,N39,R39,Z39,AD39)</f>
        <v>2559</v>
      </c>
      <c r="F39" s="273">
        <f t="shared" ref="F39:F70" si="77">SUM(G39:I39)</f>
        <v>0</v>
      </c>
      <c r="G39" s="273">
        <v>0</v>
      </c>
      <c r="H39" s="273">
        <v>0</v>
      </c>
      <c r="I39" s="273">
        <v>0</v>
      </c>
      <c r="J39" s="273">
        <f t="shared" ref="J39:J70" si="78">SUM(K39:M39)</f>
        <v>2086</v>
      </c>
      <c r="K39" s="273">
        <v>0</v>
      </c>
      <c r="L39" s="273">
        <v>2086</v>
      </c>
      <c r="M39" s="273">
        <v>0</v>
      </c>
      <c r="N39" s="273">
        <f t="shared" ref="N39:N70" si="79">SUM(O39:Q39)</f>
        <v>126</v>
      </c>
      <c r="O39" s="273">
        <v>0</v>
      </c>
      <c r="P39" s="273">
        <v>126</v>
      </c>
      <c r="Q39" s="273">
        <v>0</v>
      </c>
      <c r="R39" s="273">
        <f t="shared" ref="R39:R70" si="80">SUM(S39:U39)</f>
        <v>280</v>
      </c>
      <c r="S39" s="273">
        <v>0</v>
      </c>
      <c r="T39" s="273">
        <v>280</v>
      </c>
      <c r="U39" s="273">
        <v>0</v>
      </c>
      <c r="V39" s="273">
        <f t="shared" ref="V39:V70" si="81">SUM(W39:Y39)</f>
        <v>1</v>
      </c>
      <c r="W39" s="273">
        <v>0</v>
      </c>
      <c r="X39" s="273">
        <v>1</v>
      </c>
      <c r="Y39" s="273">
        <v>0</v>
      </c>
      <c r="Z39" s="273">
        <f t="shared" ref="Z39:Z70" si="82">SUM(AA39:AC39)</f>
        <v>0</v>
      </c>
      <c r="AA39" s="273">
        <v>0</v>
      </c>
      <c r="AB39" s="273">
        <v>0</v>
      </c>
      <c r="AC39" s="273">
        <v>0</v>
      </c>
      <c r="AD39" s="273">
        <f t="shared" ref="AD39:AD70" si="83">SUM(AE39:AG39)</f>
        <v>67</v>
      </c>
      <c r="AE39" s="273">
        <v>0</v>
      </c>
      <c r="AF39" s="273">
        <v>67</v>
      </c>
      <c r="AG39" s="273">
        <v>0</v>
      </c>
      <c r="AH39" s="273">
        <f t="shared" ref="AH39:AH70" si="84">SUM(AI39,AM39,AQ39,AU39,BC39,BG39)</f>
        <v>841</v>
      </c>
      <c r="AI39" s="273">
        <f t="shared" ref="AI39:AI70" si="85">SUM(AJ39:AL39)</f>
        <v>0</v>
      </c>
      <c r="AJ39" s="273">
        <v>0</v>
      </c>
      <c r="AK39" s="273">
        <v>0</v>
      </c>
      <c r="AL39" s="273">
        <v>0</v>
      </c>
      <c r="AM39" s="273">
        <f t="shared" ref="AM39:AM70" si="86">SUM(AN39:AP39)</f>
        <v>841</v>
      </c>
      <c r="AN39" s="273">
        <v>0</v>
      </c>
      <c r="AO39" s="273">
        <v>27</v>
      </c>
      <c r="AP39" s="273">
        <v>814</v>
      </c>
      <c r="AQ39" s="273">
        <f t="shared" ref="AQ39:AQ70" si="87">SUM(AR39:AT39)</f>
        <v>0</v>
      </c>
      <c r="AR39" s="273">
        <v>0</v>
      </c>
      <c r="AS39" s="273">
        <v>0</v>
      </c>
      <c r="AT39" s="273">
        <v>0</v>
      </c>
      <c r="AU39" s="273">
        <f t="shared" ref="AU39:AU70" si="88">SUM(AV39:AX39)</f>
        <v>0</v>
      </c>
      <c r="AV39" s="273">
        <v>0</v>
      </c>
      <c r="AW39" s="273">
        <v>0</v>
      </c>
      <c r="AX39" s="273">
        <v>0</v>
      </c>
      <c r="AY39" s="273">
        <f t="shared" ref="AY39:AY70" si="89">SUM(AZ39:BB39)</f>
        <v>0</v>
      </c>
      <c r="AZ39" s="273">
        <v>0</v>
      </c>
      <c r="BA39" s="273">
        <v>0</v>
      </c>
      <c r="BB39" s="273">
        <v>0</v>
      </c>
      <c r="BC39" s="273">
        <f t="shared" ref="BC39:BC70" si="90">SUM(BD39:BF39)</f>
        <v>0</v>
      </c>
      <c r="BD39" s="273">
        <v>0</v>
      </c>
      <c r="BE39" s="273">
        <v>0</v>
      </c>
      <c r="BF39" s="273">
        <v>0</v>
      </c>
      <c r="BG39" s="273">
        <f t="shared" ref="BG39:BG70" si="91">SUM(BH39:BJ39)</f>
        <v>0</v>
      </c>
      <c r="BH39" s="273">
        <v>0</v>
      </c>
      <c r="BI39" s="273">
        <v>0</v>
      </c>
      <c r="BJ39" s="273">
        <v>0</v>
      </c>
      <c r="BK39" s="273">
        <f t="shared" ref="BK39:BK70" si="92">SUM(BL39,BT39)</f>
        <v>188</v>
      </c>
      <c r="BL39" s="273">
        <f t="shared" ref="BL39:BL70" si="93">SUM(BM39:BP39,BR39,BS39)</f>
        <v>163</v>
      </c>
      <c r="BM39" s="273">
        <v>0</v>
      </c>
      <c r="BN39" s="273">
        <v>64</v>
      </c>
      <c r="BO39" s="273">
        <v>5</v>
      </c>
      <c r="BP39" s="273">
        <v>35</v>
      </c>
      <c r="BQ39" s="273">
        <v>0</v>
      </c>
      <c r="BR39" s="273">
        <v>0</v>
      </c>
      <c r="BS39" s="273">
        <v>59</v>
      </c>
      <c r="BT39" s="273">
        <f t="shared" ref="BT39:BT70" si="94">SUM(BU39:BX39,BZ39,CA39)</f>
        <v>25</v>
      </c>
      <c r="BU39" s="273">
        <v>0</v>
      </c>
      <c r="BV39" s="273">
        <v>25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95">SUM(CJ39,CR39)</f>
        <v>2722</v>
      </c>
      <c r="CC39" s="273">
        <f t="shared" si="61"/>
        <v>0</v>
      </c>
      <c r="CD39" s="273">
        <f t="shared" si="62"/>
        <v>2150</v>
      </c>
      <c r="CE39" s="273">
        <f t="shared" si="63"/>
        <v>131</v>
      </c>
      <c r="CF39" s="273">
        <f t="shared" si="64"/>
        <v>315</v>
      </c>
      <c r="CG39" s="273">
        <f t="shared" ref="CG39:CG70" si="96">SUM(CO39,CW39)</f>
        <v>1</v>
      </c>
      <c r="CH39" s="273">
        <f t="shared" ref="CH39:CH70" si="97">SUM(CP39,CX39)</f>
        <v>0</v>
      </c>
      <c r="CI39" s="273">
        <f t="shared" ref="CI39:CI70" si="98">SUM(CQ39,CY39)</f>
        <v>126</v>
      </c>
      <c r="CJ39" s="273">
        <f t="shared" ref="CJ39:CJ70" si="99">SUM(CK39:CN39,CP39,CQ39)</f>
        <v>2559</v>
      </c>
      <c r="CK39" s="273">
        <f t="shared" ref="CK39:CK70" si="100">F39</f>
        <v>0</v>
      </c>
      <c r="CL39" s="273">
        <f t="shared" ref="CL39:CL70" si="101">J39</f>
        <v>2086</v>
      </c>
      <c r="CM39" s="273">
        <f t="shared" ref="CM39:CM70" si="102">N39</f>
        <v>126</v>
      </c>
      <c r="CN39" s="273">
        <f t="shared" ref="CN39:CN70" si="103">R39</f>
        <v>280</v>
      </c>
      <c r="CO39" s="273">
        <f t="shared" ref="CO39:CO70" si="104">V39</f>
        <v>1</v>
      </c>
      <c r="CP39" s="273">
        <f t="shared" ref="CP39:CP70" si="105">Z39</f>
        <v>0</v>
      </c>
      <c r="CQ39" s="273">
        <f t="shared" ref="CQ39:CQ70" si="106">AD39</f>
        <v>67</v>
      </c>
      <c r="CR39" s="273">
        <f t="shared" ref="CR39:CR70" si="107">SUM(CS39:CV39,CX39,CY39)</f>
        <v>163</v>
      </c>
      <c r="CS39" s="273">
        <f t="shared" ref="CS39:CS70" si="108">BM39</f>
        <v>0</v>
      </c>
      <c r="CT39" s="273">
        <f t="shared" ref="CT39:CT70" si="109">BN39</f>
        <v>64</v>
      </c>
      <c r="CU39" s="273">
        <f t="shared" ref="CU39:CU70" si="110">BO39</f>
        <v>5</v>
      </c>
      <c r="CV39" s="273">
        <f t="shared" ref="CV39:CV70" si="111">BP39</f>
        <v>35</v>
      </c>
      <c r="CW39" s="273">
        <f t="shared" si="65"/>
        <v>0</v>
      </c>
      <c r="CX39" s="273">
        <f t="shared" si="66"/>
        <v>0</v>
      </c>
      <c r="CY39" s="273">
        <f t="shared" si="67"/>
        <v>59</v>
      </c>
      <c r="CZ39" s="273">
        <f t="shared" ref="CZ39:CZ70" si="112">SUM(DH39,DP39)</f>
        <v>866</v>
      </c>
      <c r="DA39" s="273">
        <f t="shared" ref="DA39:DA70" si="113">SUM(DI39,DQ39)</f>
        <v>0</v>
      </c>
      <c r="DB39" s="273">
        <f t="shared" si="68"/>
        <v>866</v>
      </c>
      <c r="DC39" s="273">
        <f t="shared" si="69"/>
        <v>0</v>
      </c>
      <c r="DD39" s="273">
        <f t="shared" si="70"/>
        <v>0</v>
      </c>
      <c r="DE39" s="273">
        <f t="shared" ref="DE39:DE70" si="114">SUM(DM39,DU39)</f>
        <v>0</v>
      </c>
      <c r="DF39" s="273">
        <f t="shared" si="71"/>
        <v>0</v>
      </c>
      <c r="DG39" s="273">
        <f t="shared" si="72"/>
        <v>0</v>
      </c>
      <c r="DH39" s="273">
        <f t="shared" ref="DH39:DH70" si="115">SUM(DI39:DL39,DN39,DO39)</f>
        <v>841</v>
      </c>
      <c r="DI39" s="273">
        <f t="shared" ref="DI39:DI70" si="116">AI39</f>
        <v>0</v>
      </c>
      <c r="DJ39" s="273">
        <f t="shared" ref="DJ39:DJ70" si="117">AM39</f>
        <v>841</v>
      </c>
      <c r="DK39" s="273">
        <f t="shared" ref="DK39:DK70" si="118">AQ39</f>
        <v>0</v>
      </c>
      <c r="DL39" s="273">
        <f t="shared" ref="DL39:DL70" si="119">AU39</f>
        <v>0</v>
      </c>
      <c r="DM39" s="273">
        <f t="shared" ref="DM39:DM70" si="120">AY39</f>
        <v>0</v>
      </c>
      <c r="DN39" s="273">
        <f t="shared" ref="DN39:DN70" si="121">BC39</f>
        <v>0</v>
      </c>
      <c r="DO39" s="273">
        <f t="shared" ref="DO39:DO70" si="122">BG39</f>
        <v>0</v>
      </c>
      <c r="DP39" s="273">
        <f t="shared" ref="DP39:DP70" si="123">SUM(DQ39:DT39,DV39,DW39)</f>
        <v>25</v>
      </c>
      <c r="DQ39" s="273">
        <f t="shared" ref="DQ39:DQ70" si="124">BU39</f>
        <v>0</v>
      </c>
      <c r="DR39" s="273">
        <f t="shared" ref="DR39:DR70" si="125">BV39</f>
        <v>25</v>
      </c>
      <c r="DS39" s="273">
        <f t="shared" ref="DS39:DS70" si="126">BW39</f>
        <v>0</v>
      </c>
      <c r="DT39" s="273">
        <f t="shared" ref="DT39:DT70" si="127">BX39</f>
        <v>0</v>
      </c>
      <c r="DU39" s="273">
        <f t="shared" ref="DU39:DU70" si="128">BY39</f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ref="DY39:DY70" si="129">SUM(DZ39:EC39)</f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5"/>
        <v>2073</v>
      </c>
      <c r="E40" s="273">
        <f t="shared" si="76"/>
        <v>1383</v>
      </c>
      <c r="F40" s="273">
        <f t="shared" si="77"/>
        <v>0</v>
      </c>
      <c r="G40" s="273">
        <v>0</v>
      </c>
      <c r="H40" s="273">
        <v>0</v>
      </c>
      <c r="I40" s="273">
        <v>0</v>
      </c>
      <c r="J40" s="273">
        <f t="shared" si="78"/>
        <v>1136</v>
      </c>
      <c r="K40" s="273">
        <v>0</v>
      </c>
      <c r="L40" s="273">
        <v>1136</v>
      </c>
      <c r="M40" s="273">
        <v>0</v>
      </c>
      <c r="N40" s="273">
        <f t="shared" si="79"/>
        <v>69</v>
      </c>
      <c r="O40" s="273">
        <v>0</v>
      </c>
      <c r="P40" s="273">
        <v>69</v>
      </c>
      <c r="Q40" s="273">
        <v>0</v>
      </c>
      <c r="R40" s="273">
        <f t="shared" si="80"/>
        <v>150</v>
      </c>
      <c r="S40" s="273">
        <v>0</v>
      </c>
      <c r="T40" s="273">
        <v>150</v>
      </c>
      <c r="U40" s="273">
        <v>0</v>
      </c>
      <c r="V40" s="273">
        <f t="shared" si="81"/>
        <v>1</v>
      </c>
      <c r="W40" s="273">
        <v>0</v>
      </c>
      <c r="X40" s="273">
        <v>1</v>
      </c>
      <c r="Y40" s="273">
        <v>0</v>
      </c>
      <c r="Z40" s="273">
        <f t="shared" si="82"/>
        <v>0</v>
      </c>
      <c r="AA40" s="273">
        <v>0</v>
      </c>
      <c r="AB40" s="273">
        <v>0</v>
      </c>
      <c r="AC40" s="273">
        <v>0</v>
      </c>
      <c r="AD40" s="273">
        <f t="shared" si="83"/>
        <v>28</v>
      </c>
      <c r="AE40" s="273">
        <v>0</v>
      </c>
      <c r="AF40" s="273">
        <v>28</v>
      </c>
      <c r="AG40" s="273">
        <v>0</v>
      </c>
      <c r="AH40" s="273">
        <f t="shared" si="84"/>
        <v>440</v>
      </c>
      <c r="AI40" s="273">
        <f t="shared" si="85"/>
        <v>0</v>
      </c>
      <c r="AJ40" s="273">
        <v>0</v>
      </c>
      <c r="AK40" s="273">
        <v>0</v>
      </c>
      <c r="AL40" s="273">
        <v>0</v>
      </c>
      <c r="AM40" s="273">
        <f t="shared" si="86"/>
        <v>440</v>
      </c>
      <c r="AN40" s="273">
        <v>0</v>
      </c>
      <c r="AO40" s="273">
        <v>0</v>
      </c>
      <c r="AP40" s="273">
        <v>440</v>
      </c>
      <c r="AQ40" s="273">
        <f t="shared" si="87"/>
        <v>0</v>
      </c>
      <c r="AR40" s="273">
        <v>0</v>
      </c>
      <c r="AS40" s="273">
        <v>0</v>
      </c>
      <c r="AT40" s="273">
        <v>0</v>
      </c>
      <c r="AU40" s="273">
        <f t="shared" si="88"/>
        <v>0</v>
      </c>
      <c r="AV40" s="273">
        <v>0</v>
      </c>
      <c r="AW40" s="273">
        <v>0</v>
      </c>
      <c r="AX40" s="273">
        <v>0</v>
      </c>
      <c r="AY40" s="273">
        <f t="shared" si="89"/>
        <v>0</v>
      </c>
      <c r="AZ40" s="273">
        <v>0</v>
      </c>
      <c r="BA40" s="273">
        <v>0</v>
      </c>
      <c r="BB40" s="273">
        <v>0</v>
      </c>
      <c r="BC40" s="273">
        <f t="shared" si="90"/>
        <v>0</v>
      </c>
      <c r="BD40" s="273">
        <v>0</v>
      </c>
      <c r="BE40" s="273">
        <v>0</v>
      </c>
      <c r="BF40" s="273">
        <v>0</v>
      </c>
      <c r="BG40" s="273">
        <f t="shared" si="91"/>
        <v>0</v>
      </c>
      <c r="BH40" s="273">
        <v>0</v>
      </c>
      <c r="BI40" s="273">
        <v>0</v>
      </c>
      <c r="BJ40" s="273">
        <v>0</v>
      </c>
      <c r="BK40" s="273">
        <f t="shared" si="92"/>
        <v>250</v>
      </c>
      <c r="BL40" s="273">
        <f t="shared" si="93"/>
        <v>235</v>
      </c>
      <c r="BM40" s="273">
        <v>0</v>
      </c>
      <c r="BN40" s="273">
        <v>84</v>
      </c>
      <c r="BO40" s="273">
        <v>5</v>
      </c>
      <c r="BP40" s="273">
        <v>30</v>
      </c>
      <c r="BQ40" s="273">
        <v>0</v>
      </c>
      <c r="BR40" s="273">
        <v>79</v>
      </c>
      <c r="BS40" s="273">
        <v>37</v>
      </c>
      <c r="BT40" s="273">
        <f t="shared" si="94"/>
        <v>15</v>
      </c>
      <c r="BU40" s="273">
        <v>0</v>
      </c>
      <c r="BV40" s="273">
        <v>15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95"/>
        <v>1618</v>
      </c>
      <c r="CC40" s="273">
        <f t="shared" ref="CC40:CC71" si="130">SUM(CK40,CS40)</f>
        <v>0</v>
      </c>
      <c r="CD40" s="273">
        <f t="shared" ref="CD40:CD71" si="131">SUM(CL40,CT40)</f>
        <v>1220</v>
      </c>
      <c r="CE40" s="273">
        <f t="shared" ref="CE40:CE71" si="132">SUM(CM40,CU40)</f>
        <v>74</v>
      </c>
      <c r="CF40" s="273">
        <f t="shared" ref="CF40:CF71" si="133">SUM(CN40,CV40)</f>
        <v>180</v>
      </c>
      <c r="CG40" s="273">
        <f t="shared" si="96"/>
        <v>1</v>
      </c>
      <c r="CH40" s="273">
        <f t="shared" si="97"/>
        <v>79</v>
      </c>
      <c r="CI40" s="273">
        <f t="shared" si="98"/>
        <v>65</v>
      </c>
      <c r="CJ40" s="273">
        <f t="shared" si="99"/>
        <v>1383</v>
      </c>
      <c r="CK40" s="273">
        <f t="shared" si="100"/>
        <v>0</v>
      </c>
      <c r="CL40" s="273">
        <f t="shared" si="101"/>
        <v>1136</v>
      </c>
      <c r="CM40" s="273">
        <f t="shared" si="102"/>
        <v>69</v>
      </c>
      <c r="CN40" s="273">
        <f t="shared" si="103"/>
        <v>150</v>
      </c>
      <c r="CO40" s="273">
        <f t="shared" si="104"/>
        <v>1</v>
      </c>
      <c r="CP40" s="273">
        <f t="shared" si="105"/>
        <v>0</v>
      </c>
      <c r="CQ40" s="273">
        <f t="shared" si="106"/>
        <v>28</v>
      </c>
      <c r="CR40" s="273">
        <f t="shared" si="107"/>
        <v>235</v>
      </c>
      <c r="CS40" s="273">
        <f t="shared" si="108"/>
        <v>0</v>
      </c>
      <c r="CT40" s="273">
        <f t="shared" si="109"/>
        <v>84</v>
      </c>
      <c r="CU40" s="273">
        <f t="shared" si="110"/>
        <v>5</v>
      </c>
      <c r="CV40" s="273">
        <f t="shared" si="111"/>
        <v>30</v>
      </c>
      <c r="CW40" s="273">
        <f t="shared" ref="CW40:CW71" si="134">BQ40</f>
        <v>0</v>
      </c>
      <c r="CX40" s="273">
        <f t="shared" ref="CX40:CX71" si="135">BR40</f>
        <v>79</v>
      </c>
      <c r="CY40" s="273">
        <f t="shared" ref="CY40:CY71" si="136">BS40</f>
        <v>37</v>
      </c>
      <c r="CZ40" s="273">
        <f t="shared" si="112"/>
        <v>455</v>
      </c>
      <c r="DA40" s="273">
        <f t="shared" si="113"/>
        <v>0</v>
      </c>
      <c r="DB40" s="273">
        <f t="shared" ref="DB40:DB71" si="137">SUM(DJ40,DR40)</f>
        <v>455</v>
      </c>
      <c r="DC40" s="273">
        <f t="shared" ref="DC40:DC71" si="138">SUM(DK40,DS40)</f>
        <v>0</v>
      </c>
      <c r="DD40" s="273">
        <f t="shared" ref="DD40:DD71" si="139">SUM(DL40,DT40)</f>
        <v>0</v>
      </c>
      <c r="DE40" s="273">
        <f t="shared" si="114"/>
        <v>0</v>
      </c>
      <c r="DF40" s="273">
        <f t="shared" ref="DF40:DF71" si="140">SUM(DN40,DV40)</f>
        <v>0</v>
      </c>
      <c r="DG40" s="273">
        <f t="shared" ref="DG40:DG71" si="141">SUM(DO40,DW40)</f>
        <v>0</v>
      </c>
      <c r="DH40" s="273">
        <f t="shared" si="115"/>
        <v>440</v>
      </c>
      <c r="DI40" s="273">
        <f t="shared" si="116"/>
        <v>0</v>
      </c>
      <c r="DJ40" s="273">
        <f t="shared" si="117"/>
        <v>440</v>
      </c>
      <c r="DK40" s="273">
        <f t="shared" si="118"/>
        <v>0</v>
      </c>
      <c r="DL40" s="273">
        <f t="shared" si="119"/>
        <v>0</v>
      </c>
      <c r="DM40" s="273">
        <f t="shared" si="120"/>
        <v>0</v>
      </c>
      <c r="DN40" s="273">
        <f t="shared" si="121"/>
        <v>0</v>
      </c>
      <c r="DO40" s="273">
        <f t="shared" si="122"/>
        <v>0</v>
      </c>
      <c r="DP40" s="273">
        <f t="shared" si="123"/>
        <v>15</v>
      </c>
      <c r="DQ40" s="273">
        <f t="shared" si="124"/>
        <v>0</v>
      </c>
      <c r="DR40" s="273">
        <f t="shared" si="125"/>
        <v>15</v>
      </c>
      <c r="DS40" s="273">
        <f t="shared" si="126"/>
        <v>0</v>
      </c>
      <c r="DT40" s="273">
        <f t="shared" si="127"/>
        <v>0</v>
      </c>
      <c r="DU40" s="273">
        <f t="shared" si="128"/>
        <v>0</v>
      </c>
      <c r="DV40" s="273">
        <f t="shared" ref="DV40:DV71" si="142">BZ40</f>
        <v>0</v>
      </c>
      <c r="DW40" s="273">
        <f t="shared" ref="DW40:DW71" si="143">CA40</f>
        <v>0</v>
      </c>
      <c r="DX40" s="273">
        <v>0</v>
      </c>
      <c r="DY40" s="273">
        <f t="shared" si="129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5"/>
        <v>3686</v>
      </c>
      <c r="E41" s="273">
        <f t="shared" si="76"/>
        <v>2999</v>
      </c>
      <c r="F41" s="273">
        <f t="shared" si="77"/>
        <v>0</v>
      </c>
      <c r="G41" s="273">
        <v>0</v>
      </c>
      <c r="H41" s="273">
        <v>0</v>
      </c>
      <c r="I41" s="273">
        <v>0</v>
      </c>
      <c r="J41" s="273">
        <f t="shared" si="78"/>
        <v>2319</v>
      </c>
      <c r="K41" s="273">
        <v>0</v>
      </c>
      <c r="L41" s="273">
        <v>2319</v>
      </c>
      <c r="M41" s="273">
        <v>0</v>
      </c>
      <c r="N41" s="273">
        <f t="shared" si="79"/>
        <v>128</v>
      </c>
      <c r="O41" s="273">
        <v>0</v>
      </c>
      <c r="P41" s="273">
        <v>128</v>
      </c>
      <c r="Q41" s="273">
        <v>0</v>
      </c>
      <c r="R41" s="273">
        <f t="shared" si="80"/>
        <v>552</v>
      </c>
      <c r="S41" s="273">
        <v>0</v>
      </c>
      <c r="T41" s="273">
        <v>552</v>
      </c>
      <c r="U41" s="273">
        <v>0</v>
      </c>
      <c r="V41" s="273">
        <f t="shared" si="81"/>
        <v>2</v>
      </c>
      <c r="W41" s="273">
        <v>0</v>
      </c>
      <c r="X41" s="273">
        <v>2</v>
      </c>
      <c r="Y41" s="273">
        <v>0</v>
      </c>
      <c r="Z41" s="273">
        <f t="shared" si="82"/>
        <v>0</v>
      </c>
      <c r="AA41" s="273">
        <v>0</v>
      </c>
      <c r="AB41" s="273">
        <v>0</v>
      </c>
      <c r="AC41" s="273">
        <v>0</v>
      </c>
      <c r="AD41" s="273">
        <f t="shared" si="83"/>
        <v>0</v>
      </c>
      <c r="AE41" s="273">
        <v>0</v>
      </c>
      <c r="AF41" s="273">
        <v>0</v>
      </c>
      <c r="AG41" s="273">
        <v>0</v>
      </c>
      <c r="AH41" s="273">
        <f t="shared" si="84"/>
        <v>517</v>
      </c>
      <c r="AI41" s="273">
        <f t="shared" si="85"/>
        <v>0</v>
      </c>
      <c r="AJ41" s="273">
        <v>0</v>
      </c>
      <c r="AK41" s="273">
        <v>0</v>
      </c>
      <c r="AL41" s="273">
        <v>0</v>
      </c>
      <c r="AM41" s="273">
        <f t="shared" si="86"/>
        <v>517</v>
      </c>
      <c r="AN41" s="273">
        <v>0</v>
      </c>
      <c r="AO41" s="273">
        <v>0</v>
      </c>
      <c r="AP41" s="273">
        <v>517</v>
      </c>
      <c r="AQ41" s="273">
        <f t="shared" si="87"/>
        <v>0</v>
      </c>
      <c r="AR41" s="273">
        <v>0</v>
      </c>
      <c r="AS41" s="273">
        <v>0</v>
      </c>
      <c r="AT41" s="273">
        <v>0</v>
      </c>
      <c r="AU41" s="273">
        <f t="shared" si="88"/>
        <v>0</v>
      </c>
      <c r="AV41" s="273">
        <v>0</v>
      </c>
      <c r="AW41" s="273">
        <v>0</v>
      </c>
      <c r="AX41" s="273">
        <v>0</v>
      </c>
      <c r="AY41" s="273">
        <f t="shared" si="89"/>
        <v>0</v>
      </c>
      <c r="AZ41" s="273">
        <v>0</v>
      </c>
      <c r="BA41" s="273">
        <v>0</v>
      </c>
      <c r="BB41" s="273">
        <v>0</v>
      </c>
      <c r="BC41" s="273">
        <f t="shared" si="90"/>
        <v>0</v>
      </c>
      <c r="BD41" s="273">
        <v>0</v>
      </c>
      <c r="BE41" s="273">
        <v>0</v>
      </c>
      <c r="BF41" s="273">
        <v>0</v>
      </c>
      <c r="BG41" s="273">
        <f t="shared" si="91"/>
        <v>0</v>
      </c>
      <c r="BH41" s="273">
        <v>0</v>
      </c>
      <c r="BI41" s="273">
        <v>0</v>
      </c>
      <c r="BJ41" s="273">
        <v>0</v>
      </c>
      <c r="BK41" s="273">
        <f t="shared" si="92"/>
        <v>170</v>
      </c>
      <c r="BL41" s="273">
        <f t="shared" si="93"/>
        <v>164</v>
      </c>
      <c r="BM41" s="273">
        <v>0</v>
      </c>
      <c r="BN41" s="273">
        <v>66</v>
      </c>
      <c r="BO41" s="273">
        <v>3</v>
      </c>
      <c r="BP41" s="273">
        <v>0</v>
      </c>
      <c r="BQ41" s="273">
        <v>0</v>
      </c>
      <c r="BR41" s="273">
        <v>0</v>
      </c>
      <c r="BS41" s="273">
        <v>95</v>
      </c>
      <c r="BT41" s="273">
        <f t="shared" si="94"/>
        <v>6</v>
      </c>
      <c r="BU41" s="273">
        <v>0</v>
      </c>
      <c r="BV41" s="273">
        <v>6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95"/>
        <v>3163</v>
      </c>
      <c r="CC41" s="273">
        <f t="shared" si="130"/>
        <v>0</v>
      </c>
      <c r="CD41" s="273">
        <f t="shared" si="131"/>
        <v>2385</v>
      </c>
      <c r="CE41" s="273">
        <f t="shared" si="132"/>
        <v>131</v>
      </c>
      <c r="CF41" s="273">
        <f t="shared" si="133"/>
        <v>552</v>
      </c>
      <c r="CG41" s="273">
        <f t="shared" si="96"/>
        <v>2</v>
      </c>
      <c r="CH41" s="273">
        <f t="shared" si="97"/>
        <v>0</v>
      </c>
      <c r="CI41" s="273">
        <f t="shared" si="98"/>
        <v>95</v>
      </c>
      <c r="CJ41" s="273">
        <f t="shared" si="99"/>
        <v>2999</v>
      </c>
      <c r="CK41" s="273">
        <f t="shared" si="100"/>
        <v>0</v>
      </c>
      <c r="CL41" s="273">
        <f t="shared" si="101"/>
        <v>2319</v>
      </c>
      <c r="CM41" s="273">
        <f t="shared" si="102"/>
        <v>128</v>
      </c>
      <c r="CN41" s="273">
        <f t="shared" si="103"/>
        <v>552</v>
      </c>
      <c r="CO41" s="273">
        <f t="shared" si="104"/>
        <v>2</v>
      </c>
      <c r="CP41" s="273">
        <f t="shared" si="105"/>
        <v>0</v>
      </c>
      <c r="CQ41" s="273">
        <f t="shared" si="106"/>
        <v>0</v>
      </c>
      <c r="CR41" s="273">
        <f t="shared" si="107"/>
        <v>164</v>
      </c>
      <c r="CS41" s="273">
        <f t="shared" si="108"/>
        <v>0</v>
      </c>
      <c r="CT41" s="273">
        <f t="shared" si="109"/>
        <v>66</v>
      </c>
      <c r="CU41" s="273">
        <f t="shared" si="110"/>
        <v>3</v>
      </c>
      <c r="CV41" s="273">
        <f t="shared" si="111"/>
        <v>0</v>
      </c>
      <c r="CW41" s="273">
        <f t="shared" si="134"/>
        <v>0</v>
      </c>
      <c r="CX41" s="273">
        <f t="shared" si="135"/>
        <v>0</v>
      </c>
      <c r="CY41" s="273">
        <f t="shared" si="136"/>
        <v>95</v>
      </c>
      <c r="CZ41" s="273">
        <f t="shared" si="112"/>
        <v>523</v>
      </c>
      <c r="DA41" s="273">
        <f t="shared" si="113"/>
        <v>0</v>
      </c>
      <c r="DB41" s="273">
        <f t="shared" si="137"/>
        <v>523</v>
      </c>
      <c r="DC41" s="273">
        <f t="shared" si="138"/>
        <v>0</v>
      </c>
      <c r="DD41" s="273">
        <f t="shared" si="139"/>
        <v>0</v>
      </c>
      <c r="DE41" s="273">
        <f t="shared" si="114"/>
        <v>0</v>
      </c>
      <c r="DF41" s="273">
        <f t="shared" si="140"/>
        <v>0</v>
      </c>
      <c r="DG41" s="273">
        <f t="shared" si="141"/>
        <v>0</v>
      </c>
      <c r="DH41" s="273">
        <f t="shared" si="115"/>
        <v>517</v>
      </c>
      <c r="DI41" s="273">
        <f t="shared" si="116"/>
        <v>0</v>
      </c>
      <c r="DJ41" s="273">
        <f t="shared" si="117"/>
        <v>517</v>
      </c>
      <c r="DK41" s="273">
        <f t="shared" si="118"/>
        <v>0</v>
      </c>
      <c r="DL41" s="273">
        <f t="shared" si="119"/>
        <v>0</v>
      </c>
      <c r="DM41" s="273">
        <f t="shared" si="120"/>
        <v>0</v>
      </c>
      <c r="DN41" s="273">
        <f t="shared" si="121"/>
        <v>0</v>
      </c>
      <c r="DO41" s="273">
        <f t="shared" si="122"/>
        <v>0</v>
      </c>
      <c r="DP41" s="273">
        <f t="shared" si="123"/>
        <v>6</v>
      </c>
      <c r="DQ41" s="273">
        <f t="shared" si="124"/>
        <v>0</v>
      </c>
      <c r="DR41" s="273">
        <f t="shared" si="125"/>
        <v>6</v>
      </c>
      <c r="DS41" s="273">
        <f t="shared" si="126"/>
        <v>0</v>
      </c>
      <c r="DT41" s="273">
        <f t="shared" si="127"/>
        <v>0</v>
      </c>
      <c r="DU41" s="273">
        <f t="shared" si="128"/>
        <v>0</v>
      </c>
      <c r="DV41" s="273">
        <f t="shared" si="142"/>
        <v>0</v>
      </c>
      <c r="DW41" s="273">
        <f t="shared" si="143"/>
        <v>0</v>
      </c>
      <c r="DX41" s="273">
        <v>0</v>
      </c>
      <c r="DY41" s="273">
        <f t="shared" si="129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5"/>
        <v>4545</v>
      </c>
      <c r="E42" s="273">
        <f t="shared" si="76"/>
        <v>3265</v>
      </c>
      <c r="F42" s="273">
        <f t="shared" si="77"/>
        <v>0</v>
      </c>
      <c r="G42" s="273">
        <v>0</v>
      </c>
      <c r="H42" s="273">
        <v>0</v>
      </c>
      <c r="I42" s="273">
        <v>0</v>
      </c>
      <c r="J42" s="273">
        <f t="shared" si="78"/>
        <v>2808</v>
      </c>
      <c r="K42" s="273">
        <v>0</v>
      </c>
      <c r="L42" s="273">
        <v>2808</v>
      </c>
      <c r="M42" s="273">
        <v>0</v>
      </c>
      <c r="N42" s="273">
        <f t="shared" si="79"/>
        <v>170</v>
      </c>
      <c r="O42" s="273">
        <v>0</v>
      </c>
      <c r="P42" s="273">
        <v>170</v>
      </c>
      <c r="Q42" s="273">
        <v>0</v>
      </c>
      <c r="R42" s="273">
        <f t="shared" si="80"/>
        <v>287</v>
      </c>
      <c r="S42" s="273">
        <v>0</v>
      </c>
      <c r="T42" s="273">
        <v>287</v>
      </c>
      <c r="U42" s="273">
        <v>0</v>
      </c>
      <c r="V42" s="273">
        <f t="shared" si="81"/>
        <v>0</v>
      </c>
      <c r="W42" s="273">
        <v>0</v>
      </c>
      <c r="X42" s="273">
        <v>0</v>
      </c>
      <c r="Y42" s="273">
        <v>0</v>
      </c>
      <c r="Z42" s="273">
        <f t="shared" si="82"/>
        <v>0</v>
      </c>
      <c r="AA42" s="273">
        <v>0</v>
      </c>
      <c r="AB42" s="273">
        <v>0</v>
      </c>
      <c r="AC42" s="273">
        <v>0</v>
      </c>
      <c r="AD42" s="273">
        <f t="shared" si="83"/>
        <v>0</v>
      </c>
      <c r="AE42" s="273">
        <v>0</v>
      </c>
      <c r="AF42" s="273">
        <v>0</v>
      </c>
      <c r="AG42" s="273">
        <v>0</v>
      </c>
      <c r="AH42" s="273">
        <f t="shared" si="84"/>
        <v>964</v>
      </c>
      <c r="AI42" s="273">
        <f t="shared" si="85"/>
        <v>0</v>
      </c>
      <c r="AJ42" s="273">
        <v>0</v>
      </c>
      <c r="AK42" s="273">
        <v>0</v>
      </c>
      <c r="AL42" s="273">
        <v>0</v>
      </c>
      <c r="AM42" s="273">
        <f t="shared" si="86"/>
        <v>959</v>
      </c>
      <c r="AN42" s="273">
        <v>0</v>
      </c>
      <c r="AO42" s="273">
        <v>0</v>
      </c>
      <c r="AP42" s="273">
        <v>959</v>
      </c>
      <c r="AQ42" s="273">
        <f t="shared" si="87"/>
        <v>5</v>
      </c>
      <c r="AR42" s="273">
        <v>0</v>
      </c>
      <c r="AS42" s="273">
        <v>0</v>
      </c>
      <c r="AT42" s="273">
        <v>5</v>
      </c>
      <c r="AU42" s="273">
        <f t="shared" si="88"/>
        <v>0</v>
      </c>
      <c r="AV42" s="273">
        <v>0</v>
      </c>
      <c r="AW42" s="273">
        <v>0</v>
      </c>
      <c r="AX42" s="273">
        <v>0</v>
      </c>
      <c r="AY42" s="273">
        <f t="shared" si="89"/>
        <v>0</v>
      </c>
      <c r="AZ42" s="273">
        <v>0</v>
      </c>
      <c r="BA42" s="273">
        <v>0</v>
      </c>
      <c r="BB42" s="273">
        <v>0</v>
      </c>
      <c r="BC42" s="273">
        <f t="shared" si="90"/>
        <v>0</v>
      </c>
      <c r="BD42" s="273">
        <v>0</v>
      </c>
      <c r="BE42" s="273">
        <v>0</v>
      </c>
      <c r="BF42" s="273">
        <v>0</v>
      </c>
      <c r="BG42" s="273">
        <f t="shared" si="91"/>
        <v>0</v>
      </c>
      <c r="BH42" s="273">
        <v>0</v>
      </c>
      <c r="BI42" s="273">
        <v>0</v>
      </c>
      <c r="BJ42" s="273">
        <v>0</v>
      </c>
      <c r="BK42" s="273">
        <f t="shared" si="92"/>
        <v>316</v>
      </c>
      <c r="BL42" s="273">
        <f t="shared" si="93"/>
        <v>306</v>
      </c>
      <c r="BM42" s="273">
        <v>0</v>
      </c>
      <c r="BN42" s="273">
        <v>138</v>
      </c>
      <c r="BO42" s="273">
        <v>8</v>
      </c>
      <c r="BP42" s="273">
        <v>0</v>
      </c>
      <c r="BQ42" s="273">
        <v>0</v>
      </c>
      <c r="BR42" s="273">
        <v>0</v>
      </c>
      <c r="BS42" s="273">
        <v>160</v>
      </c>
      <c r="BT42" s="273">
        <f t="shared" si="94"/>
        <v>10</v>
      </c>
      <c r="BU42" s="273">
        <v>0</v>
      </c>
      <c r="BV42" s="273">
        <v>10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95"/>
        <v>3571</v>
      </c>
      <c r="CC42" s="273">
        <f t="shared" si="130"/>
        <v>0</v>
      </c>
      <c r="CD42" s="273">
        <f t="shared" si="131"/>
        <v>2946</v>
      </c>
      <c r="CE42" s="273">
        <f t="shared" si="132"/>
        <v>178</v>
      </c>
      <c r="CF42" s="273">
        <f t="shared" si="133"/>
        <v>287</v>
      </c>
      <c r="CG42" s="273">
        <f t="shared" si="96"/>
        <v>0</v>
      </c>
      <c r="CH42" s="273">
        <f t="shared" si="97"/>
        <v>0</v>
      </c>
      <c r="CI42" s="273">
        <f t="shared" si="98"/>
        <v>160</v>
      </c>
      <c r="CJ42" s="273">
        <f t="shared" si="99"/>
        <v>3265</v>
      </c>
      <c r="CK42" s="273">
        <f t="shared" si="100"/>
        <v>0</v>
      </c>
      <c r="CL42" s="273">
        <f t="shared" si="101"/>
        <v>2808</v>
      </c>
      <c r="CM42" s="273">
        <f t="shared" si="102"/>
        <v>170</v>
      </c>
      <c r="CN42" s="273">
        <f t="shared" si="103"/>
        <v>287</v>
      </c>
      <c r="CO42" s="273">
        <f t="shared" si="104"/>
        <v>0</v>
      </c>
      <c r="CP42" s="273">
        <f t="shared" si="105"/>
        <v>0</v>
      </c>
      <c r="CQ42" s="273">
        <f t="shared" si="106"/>
        <v>0</v>
      </c>
      <c r="CR42" s="273">
        <f t="shared" si="107"/>
        <v>306</v>
      </c>
      <c r="CS42" s="273">
        <f t="shared" si="108"/>
        <v>0</v>
      </c>
      <c r="CT42" s="273">
        <f t="shared" si="109"/>
        <v>138</v>
      </c>
      <c r="CU42" s="273">
        <f t="shared" si="110"/>
        <v>8</v>
      </c>
      <c r="CV42" s="273">
        <f t="shared" si="111"/>
        <v>0</v>
      </c>
      <c r="CW42" s="273">
        <f t="shared" si="134"/>
        <v>0</v>
      </c>
      <c r="CX42" s="273">
        <f t="shared" si="135"/>
        <v>0</v>
      </c>
      <c r="CY42" s="273">
        <f t="shared" si="136"/>
        <v>160</v>
      </c>
      <c r="CZ42" s="273">
        <f t="shared" si="112"/>
        <v>974</v>
      </c>
      <c r="DA42" s="273">
        <f t="shared" si="113"/>
        <v>0</v>
      </c>
      <c r="DB42" s="273">
        <f t="shared" si="137"/>
        <v>969</v>
      </c>
      <c r="DC42" s="273">
        <f t="shared" si="138"/>
        <v>5</v>
      </c>
      <c r="DD42" s="273">
        <f t="shared" si="139"/>
        <v>0</v>
      </c>
      <c r="DE42" s="273">
        <f t="shared" si="114"/>
        <v>0</v>
      </c>
      <c r="DF42" s="273">
        <f t="shared" si="140"/>
        <v>0</v>
      </c>
      <c r="DG42" s="273">
        <f t="shared" si="141"/>
        <v>0</v>
      </c>
      <c r="DH42" s="273">
        <f t="shared" si="115"/>
        <v>964</v>
      </c>
      <c r="DI42" s="273">
        <f t="shared" si="116"/>
        <v>0</v>
      </c>
      <c r="DJ42" s="273">
        <f t="shared" si="117"/>
        <v>959</v>
      </c>
      <c r="DK42" s="273">
        <f t="shared" si="118"/>
        <v>5</v>
      </c>
      <c r="DL42" s="273">
        <f t="shared" si="119"/>
        <v>0</v>
      </c>
      <c r="DM42" s="273">
        <f t="shared" si="120"/>
        <v>0</v>
      </c>
      <c r="DN42" s="273">
        <f t="shared" si="121"/>
        <v>0</v>
      </c>
      <c r="DO42" s="273">
        <f t="shared" si="122"/>
        <v>0</v>
      </c>
      <c r="DP42" s="273">
        <f t="shared" si="123"/>
        <v>10</v>
      </c>
      <c r="DQ42" s="273">
        <f t="shared" si="124"/>
        <v>0</v>
      </c>
      <c r="DR42" s="273">
        <f t="shared" si="125"/>
        <v>10</v>
      </c>
      <c r="DS42" s="273">
        <f t="shared" si="126"/>
        <v>0</v>
      </c>
      <c r="DT42" s="273">
        <f t="shared" si="127"/>
        <v>0</v>
      </c>
      <c r="DU42" s="273">
        <f t="shared" si="128"/>
        <v>0</v>
      </c>
      <c r="DV42" s="273">
        <f t="shared" si="142"/>
        <v>0</v>
      </c>
      <c r="DW42" s="273">
        <f t="shared" si="143"/>
        <v>0</v>
      </c>
      <c r="DX42" s="273">
        <v>0</v>
      </c>
      <c r="DY42" s="273">
        <f t="shared" si="129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5"/>
        <v>1662</v>
      </c>
      <c r="E43" s="273">
        <f t="shared" si="76"/>
        <v>1239</v>
      </c>
      <c r="F43" s="273">
        <f t="shared" si="77"/>
        <v>0</v>
      </c>
      <c r="G43" s="273">
        <v>0</v>
      </c>
      <c r="H43" s="273">
        <v>0</v>
      </c>
      <c r="I43" s="273">
        <v>0</v>
      </c>
      <c r="J43" s="273">
        <f t="shared" si="78"/>
        <v>864</v>
      </c>
      <c r="K43" s="273">
        <v>0</v>
      </c>
      <c r="L43" s="273">
        <v>864</v>
      </c>
      <c r="M43" s="273">
        <v>0</v>
      </c>
      <c r="N43" s="273">
        <f t="shared" si="79"/>
        <v>38</v>
      </c>
      <c r="O43" s="273">
        <v>0</v>
      </c>
      <c r="P43" s="273">
        <v>38</v>
      </c>
      <c r="Q43" s="273">
        <v>0</v>
      </c>
      <c r="R43" s="273">
        <f t="shared" si="80"/>
        <v>327</v>
      </c>
      <c r="S43" s="273">
        <v>0</v>
      </c>
      <c r="T43" s="273">
        <v>327</v>
      </c>
      <c r="U43" s="273">
        <v>0</v>
      </c>
      <c r="V43" s="273">
        <f t="shared" si="81"/>
        <v>0</v>
      </c>
      <c r="W43" s="273">
        <v>0</v>
      </c>
      <c r="X43" s="273">
        <v>0</v>
      </c>
      <c r="Y43" s="273">
        <v>0</v>
      </c>
      <c r="Z43" s="273">
        <f t="shared" si="82"/>
        <v>2</v>
      </c>
      <c r="AA43" s="273">
        <v>0</v>
      </c>
      <c r="AB43" s="273">
        <v>2</v>
      </c>
      <c r="AC43" s="273">
        <v>0</v>
      </c>
      <c r="AD43" s="273">
        <f t="shared" si="83"/>
        <v>8</v>
      </c>
      <c r="AE43" s="273">
        <v>0</v>
      </c>
      <c r="AF43" s="273">
        <v>8</v>
      </c>
      <c r="AG43" s="273">
        <v>0</v>
      </c>
      <c r="AH43" s="273">
        <f t="shared" si="84"/>
        <v>379</v>
      </c>
      <c r="AI43" s="273">
        <f t="shared" si="85"/>
        <v>0</v>
      </c>
      <c r="AJ43" s="273">
        <v>0</v>
      </c>
      <c r="AK43" s="273">
        <v>0</v>
      </c>
      <c r="AL43" s="273">
        <v>0</v>
      </c>
      <c r="AM43" s="273">
        <f t="shared" si="86"/>
        <v>368</v>
      </c>
      <c r="AN43" s="273">
        <v>0</v>
      </c>
      <c r="AO43" s="273">
        <v>0</v>
      </c>
      <c r="AP43" s="273">
        <v>368</v>
      </c>
      <c r="AQ43" s="273">
        <f t="shared" si="87"/>
        <v>11</v>
      </c>
      <c r="AR43" s="273">
        <v>0</v>
      </c>
      <c r="AS43" s="273">
        <v>0</v>
      </c>
      <c r="AT43" s="273">
        <v>11</v>
      </c>
      <c r="AU43" s="273">
        <f t="shared" si="88"/>
        <v>0</v>
      </c>
      <c r="AV43" s="273">
        <v>0</v>
      </c>
      <c r="AW43" s="273">
        <v>0</v>
      </c>
      <c r="AX43" s="273">
        <v>0</v>
      </c>
      <c r="AY43" s="273">
        <f t="shared" si="89"/>
        <v>0</v>
      </c>
      <c r="AZ43" s="273">
        <v>0</v>
      </c>
      <c r="BA43" s="273">
        <v>0</v>
      </c>
      <c r="BB43" s="273">
        <v>0</v>
      </c>
      <c r="BC43" s="273">
        <f t="shared" si="90"/>
        <v>0</v>
      </c>
      <c r="BD43" s="273">
        <v>0</v>
      </c>
      <c r="BE43" s="273">
        <v>0</v>
      </c>
      <c r="BF43" s="273">
        <v>0</v>
      </c>
      <c r="BG43" s="273">
        <f t="shared" si="91"/>
        <v>0</v>
      </c>
      <c r="BH43" s="273">
        <v>0</v>
      </c>
      <c r="BI43" s="273">
        <v>0</v>
      </c>
      <c r="BJ43" s="273">
        <v>0</v>
      </c>
      <c r="BK43" s="273">
        <f t="shared" si="92"/>
        <v>44</v>
      </c>
      <c r="BL43" s="273">
        <f t="shared" si="93"/>
        <v>43</v>
      </c>
      <c r="BM43" s="273">
        <v>0</v>
      </c>
      <c r="BN43" s="273">
        <v>28</v>
      </c>
      <c r="BO43" s="273">
        <v>0</v>
      </c>
      <c r="BP43" s="273">
        <v>0</v>
      </c>
      <c r="BQ43" s="273">
        <v>0</v>
      </c>
      <c r="BR43" s="273">
        <v>0</v>
      </c>
      <c r="BS43" s="273">
        <v>15</v>
      </c>
      <c r="BT43" s="273">
        <f t="shared" si="94"/>
        <v>1</v>
      </c>
      <c r="BU43" s="273">
        <v>0</v>
      </c>
      <c r="BV43" s="273">
        <v>1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95"/>
        <v>1282</v>
      </c>
      <c r="CC43" s="273">
        <f t="shared" si="130"/>
        <v>0</v>
      </c>
      <c r="CD43" s="273">
        <f t="shared" si="131"/>
        <v>892</v>
      </c>
      <c r="CE43" s="273">
        <f t="shared" si="132"/>
        <v>38</v>
      </c>
      <c r="CF43" s="273">
        <f t="shared" si="133"/>
        <v>327</v>
      </c>
      <c r="CG43" s="273">
        <f t="shared" si="96"/>
        <v>0</v>
      </c>
      <c r="CH43" s="273">
        <f t="shared" si="97"/>
        <v>2</v>
      </c>
      <c r="CI43" s="273">
        <f t="shared" si="98"/>
        <v>23</v>
      </c>
      <c r="CJ43" s="273">
        <f t="shared" si="99"/>
        <v>1239</v>
      </c>
      <c r="CK43" s="273">
        <f t="shared" si="100"/>
        <v>0</v>
      </c>
      <c r="CL43" s="273">
        <f t="shared" si="101"/>
        <v>864</v>
      </c>
      <c r="CM43" s="273">
        <f t="shared" si="102"/>
        <v>38</v>
      </c>
      <c r="CN43" s="273">
        <f t="shared" si="103"/>
        <v>327</v>
      </c>
      <c r="CO43" s="273">
        <f t="shared" si="104"/>
        <v>0</v>
      </c>
      <c r="CP43" s="273">
        <f t="shared" si="105"/>
        <v>2</v>
      </c>
      <c r="CQ43" s="273">
        <f t="shared" si="106"/>
        <v>8</v>
      </c>
      <c r="CR43" s="273">
        <f t="shared" si="107"/>
        <v>43</v>
      </c>
      <c r="CS43" s="273">
        <f t="shared" si="108"/>
        <v>0</v>
      </c>
      <c r="CT43" s="273">
        <f t="shared" si="109"/>
        <v>28</v>
      </c>
      <c r="CU43" s="273">
        <f t="shared" si="110"/>
        <v>0</v>
      </c>
      <c r="CV43" s="273">
        <f t="shared" si="111"/>
        <v>0</v>
      </c>
      <c r="CW43" s="273">
        <f t="shared" si="134"/>
        <v>0</v>
      </c>
      <c r="CX43" s="273">
        <f t="shared" si="135"/>
        <v>0</v>
      </c>
      <c r="CY43" s="273">
        <f t="shared" si="136"/>
        <v>15</v>
      </c>
      <c r="CZ43" s="273">
        <f t="shared" si="112"/>
        <v>380</v>
      </c>
      <c r="DA43" s="273">
        <f t="shared" si="113"/>
        <v>0</v>
      </c>
      <c r="DB43" s="273">
        <f t="shared" si="137"/>
        <v>369</v>
      </c>
      <c r="DC43" s="273">
        <f t="shared" si="138"/>
        <v>11</v>
      </c>
      <c r="DD43" s="273">
        <f t="shared" si="139"/>
        <v>0</v>
      </c>
      <c r="DE43" s="273">
        <f t="shared" si="114"/>
        <v>0</v>
      </c>
      <c r="DF43" s="273">
        <f t="shared" si="140"/>
        <v>0</v>
      </c>
      <c r="DG43" s="273">
        <f t="shared" si="141"/>
        <v>0</v>
      </c>
      <c r="DH43" s="273">
        <f t="shared" si="115"/>
        <v>379</v>
      </c>
      <c r="DI43" s="273">
        <f t="shared" si="116"/>
        <v>0</v>
      </c>
      <c r="DJ43" s="273">
        <f t="shared" si="117"/>
        <v>368</v>
      </c>
      <c r="DK43" s="273">
        <f t="shared" si="118"/>
        <v>11</v>
      </c>
      <c r="DL43" s="273">
        <f t="shared" si="119"/>
        <v>0</v>
      </c>
      <c r="DM43" s="273">
        <f t="shared" si="120"/>
        <v>0</v>
      </c>
      <c r="DN43" s="273">
        <f t="shared" si="121"/>
        <v>0</v>
      </c>
      <c r="DO43" s="273">
        <f t="shared" si="122"/>
        <v>0</v>
      </c>
      <c r="DP43" s="273">
        <f t="shared" si="123"/>
        <v>1</v>
      </c>
      <c r="DQ43" s="273">
        <f t="shared" si="124"/>
        <v>0</v>
      </c>
      <c r="DR43" s="273">
        <f t="shared" si="125"/>
        <v>1</v>
      </c>
      <c r="DS43" s="273">
        <f t="shared" si="126"/>
        <v>0</v>
      </c>
      <c r="DT43" s="273">
        <f t="shared" si="127"/>
        <v>0</v>
      </c>
      <c r="DU43" s="273">
        <f t="shared" si="128"/>
        <v>0</v>
      </c>
      <c r="DV43" s="273">
        <f t="shared" si="142"/>
        <v>0</v>
      </c>
      <c r="DW43" s="273">
        <f t="shared" si="143"/>
        <v>0</v>
      </c>
      <c r="DX43" s="273">
        <v>0</v>
      </c>
      <c r="DY43" s="273">
        <f t="shared" si="129"/>
        <v>8</v>
      </c>
      <c r="DZ43" s="273">
        <v>0</v>
      </c>
      <c r="EA43" s="273">
        <v>8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5"/>
        <v>2945</v>
      </c>
      <c r="E44" s="273">
        <f t="shared" si="76"/>
        <v>2126</v>
      </c>
      <c r="F44" s="273">
        <f t="shared" si="77"/>
        <v>0</v>
      </c>
      <c r="G44" s="273">
        <v>0</v>
      </c>
      <c r="H44" s="273">
        <v>0</v>
      </c>
      <c r="I44" s="273">
        <v>0</v>
      </c>
      <c r="J44" s="273">
        <f t="shared" si="78"/>
        <v>1808</v>
      </c>
      <c r="K44" s="273">
        <v>0</v>
      </c>
      <c r="L44" s="273">
        <v>1808</v>
      </c>
      <c r="M44" s="273">
        <v>0</v>
      </c>
      <c r="N44" s="273">
        <f t="shared" si="79"/>
        <v>52</v>
      </c>
      <c r="O44" s="273">
        <v>0</v>
      </c>
      <c r="P44" s="273">
        <v>52</v>
      </c>
      <c r="Q44" s="273">
        <v>0</v>
      </c>
      <c r="R44" s="273">
        <f t="shared" si="80"/>
        <v>266</v>
      </c>
      <c r="S44" s="273">
        <v>0</v>
      </c>
      <c r="T44" s="273">
        <v>266</v>
      </c>
      <c r="U44" s="273">
        <v>0</v>
      </c>
      <c r="V44" s="273">
        <f t="shared" si="81"/>
        <v>1</v>
      </c>
      <c r="W44" s="273">
        <v>0</v>
      </c>
      <c r="X44" s="273">
        <v>1</v>
      </c>
      <c r="Y44" s="273">
        <v>0</v>
      </c>
      <c r="Z44" s="273">
        <f t="shared" si="82"/>
        <v>0</v>
      </c>
      <c r="AA44" s="273">
        <v>0</v>
      </c>
      <c r="AB44" s="273">
        <v>0</v>
      </c>
      <c r="AC44" s="273">
        <v>0</v>
      </c>
      <c r="AD44" s="273">
        <f t="shared" si="83"/>
        <v>0</v>
      </c>
      <c r="AE44" s="273">
        <v>0</v>
      </c>
      <c r="AF44" s="273">
        <v>0</v>
      </c>
      <c r="AG44" s="273">
        <v>0</v>
      </c>
      <c r="AH44" s="273">
        <f t="shared" si="84"/>
        <v>616</v>
      </c>
      <c r="AI44" s="273">
        <f t="shared" si="85"/>
        <v>0</v>
      </c>
      <c r="AJ44" s="273">
        <v>0</v>
      </c>
      <c r="AK44" s="273">
        <v>0</v>
      </c>
      <c r="AL44" s="273">
        <v>0</v>
      </c>
      <c r="AM44" s="273">
        <f t="shared" si="86"/>
        <v>613</v>
      </c>
      <c r="AN44" s="273">
        <v>0</v>
      </c>
      <c r="AO44" s="273">
        <v>0</v>
      </c>
      <c r="AP44" s="273">
        <v>613</v>
      </c>
      <c r="AQ44" s="273">
        <f t="shared" si="87"/>
        <v>3</v>
      </c>
      <c r="AR44" s="273">
        <v>0</v>
      </c>
      <c r="AS44" s="273">
        <v>0</v>
      </c>
      <c r="AT44" s="273">
        <v>3</v>
      </c>
      <c r="AU44" s="273">
        <f t="shared" si="88"/>
        <v>0</v>
      </c>
      <c r="AV44" s="273">
        <v>0</v>
      </c>
      <c r="AW44" s="273">
        <v>0</v>
      </c>
      <c r="AX44" s="273">
        <v>0</v>
      </c>
      <c r="AY44" s="273">
        <f t="shared" si="89"/>
        <v>0</v>
      </c>
      <c r="AZ44" s="273">
        <v>0</v>
      </c>
      <c r="BA44" s="273">
        <v>0</v>
      </c>
      <c r="BB44" s="273">
        <v>0</v>
      </c>
      <c r="BC44" s="273">
        <f t="shared" si="90"/>
        <v>0</v>
      </c>
      <c r="BD44" s="273">
        <v>0</v>
      </c>
      <c r="BE44" s="273">
        <v>0</v>
      </c>
      <c r="BF44" s="273">
        <v>0</v>
      </c>
      <c r="BG44" s="273">
        <f t="shared" si="91"/>
        <v>0</v>
      </c>
      <c r="BH44" s="273">
        <v>0</v>
      </c>
      <c r="BI44" s="273">
        <v>0</v>
      </c>
      <c r="BJ44" s="273">
        <v>0</v>
      </c>
      <c r="BK44" s="273">
        <f t="shared" si="92"/>
        <v>203</v>
      </c>
      <c r="BL44" s="273">
        <f t="shared" si="93"/>
        <v>149</v>
      </c>
      <c r="BM44" s="273">
        <v>0</v>
      </c>
      <c r="BN44" s="273">
        <v>77</v>
      </c>
      <c r="BO44" s="273">
        <v>3</v>
      </c>
      <c r="BP44" s="273">
        <v>0</v>
      </c>
      <c r="BQ44" s="273">
        <v>0</v>
      </c>
      <c r="BR44" s="273">
        <v>0</v>
      </c>
      <c r="BS44" s="273">
        <v>69</v>
      </c>
      <c r="BT44" s="273">
        <f t="shared" si="94"/>
        <v>54</v>
      </c>
      <c r="BU44" s="273">
        <v>0</v>
      </c>
      <c r="BV44" s="273">
        <v>54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95"/>
        <v>2275</v>
      </c>
      <c r="CC44" s="273">
        <f t="shared" si="130"/>
        <v>0</v>
      </c>
      <c r="CD44" s="273">
        <f t="shared" si="131"/>
        <v>1885</v>
      </c>
      <c r="CE44" s="273">
        <f t="shared" si="132"/>
        <v>55</v>
      </c>
      <c r="CF44" s="273">
        <f t="shared" si="133"/>
        <v>266</v>
      </c>
      <c r="CG44" s="273">
        <f t="shared" si="96"/>
        <v>1</v>
      </c>
      <c r="CH44" s="273">
        <f t="shared" si="97"/>
        <v>0</v>
      </c>
      <c r="CI44" s="273">
        <f t="shared" si="98"/>
        <v>69</v>
      </c>
      <c r="CJ44" s="273">
        <f t="shared" si="99"/>
        <v>2126</v>
      </c>
      <c r="CK44" s="273">
        <f t="shared" si="100"/>
        <v>0</v>
      </c>
      <c r="CL44" s="273">
        <f t="shared" si="101"/>
        <v>1808</v>
      </c>
      <c r="CM44" s="273">
        <f t="shared" si="102"/>
        <v>52</v>
      </c>
      <c r="CN44" s="273">
        <f t="shared" si="103"/>
        <v>266</v>
      </c>
      <c r="CO44" s="273">
        <f t="shared" si="104"/>
        <v>1</v>
      </c>
      <c r="CP44" s="273">
        <f t="shared" si="105"/>
        <v>0</v>
      </c>
      <c r="CQ44" s="273">
        <f t="shared" si="106"/>
        <v>0</v>
      </c>
      <c r="CR44" s="273">
        <f t="shared" si="107"/>
        <v>149</v>
      </c>
      <c r="CS44" s="273">
        <f t="shared" si="108"/>
        <v>0</v>
      </c>
      <c r="CT44" s="273">
        <f t="shared" si="109"/>
        <v>77</v>
      </c>
      <c r="CU44" s="273">
        <f t="shared" si="110"/>
        <v>3</v>
      </c>
      <c r="CV44" s="273">
        <f t="shared" si="111"/>
        <v>0</v>
      </c>
      <c r="CW44" s="273">
        <f t="shared" si="134"/>
        <v>0</v>
      </c>
      <c r="CX44" s="273">
        <f t="shared" si="135"/>
        <v>0</v>
      </c>
      <c r="CY44" s="273">
        <f t="shared" si="136"/>
        <v>69</v>
      </c>
      <c r="CZ44" s="273">
        <f t="shared" si="112"/>
        <v>670</v>
      </c>
      <c r="DA44" s="273">
        <f t="shared" si="113"/>
        <v>0</v>
      </c>
      <c r="DB44" s="273">
        <f t="shared" si="137"/>
        <v>667</v>
      </c>
      <c r="DC44" s="273">
        <f t="shared" si="138"/>
        <v>3</v>
      </c>
      <c r="DD44" s="273">
        <f t="shared" si="139"/>
        <v>0</v>
      </c>
      <c r="DE44" s="273">
        <f t="shared" si="114"/>
        <v>0</v>
      </c>
      <c r="DF44" s="273">
        <f t="shared" si="140"/>
        <v>0</v>
      </c>
      <c r="DG44" s="273">
        <f t="shared" si="141"/>
        <v>0</v>
      </c>
      <c r="DH44" s="273">
        <f t="shared" si="115"/>
        <v>616</v>
      </c>
      <c r="DI44" s="273">
        <f t="shared" si="116"/>
        <v>0</v>
      </c>
      <c r="DJ44" s="273">
        <f t="shared" si="117"/>
        <v>613</v>
      </c>
      <c r="DK44" s="273">
        <f t="shared" si="118"/>
        <v>3</v>
      </c>
      <c r="DL44" s="273">
        <f t="shared" si="119"/>
        <v>0</v>
      </c>
      <c r="DM44" s="273">
        <f t="shared" si="120"/>
        <v>0</v>
      </c>
      <c r="DN44" s="273">
        <f t="shared" si="121"/>
        <v>0</v>
      </c>
      <c r="DO44" s="273">
        <f t="shared" si="122"/>
        <v>0</v>
      </c>
      <c r="DP44" s="273">
        <f t="shared" si="123"/>
        <v>54</v>
      </c>
      <c r="DQ44" s="273">
        <f t="shared" si="124"/>
        <v>0</v>
      </c>
      <c r="DR44" s="273">
        <f t="shared" si="125"/>
        <v>54</v>
      </c>
      <c r="DS44" s="273">
        <f t="shared" si="126"/>
        <v>0</v>
      </c>
      <c r="DT44" s="273">
        <f t="shared" si="127"/>
        <v>0</v>
      </c>
      <c r="DU44" s="273">
        <f t="shared" si="128"/>
        <v>0</v>
      </c>
      <c r="DV44" s="273">
        <f t="shared" si="142"/>
        <v>0</v>
      </c>
      <c r="DW44" s="273">
        <f t="shared" si="143"/>
        <v>0</v>
      </c>
      <c r="DX44" s="273">
        <v>0</v>
      </c>
      <c r="DY44" s="273">
        <f t="shared" si="129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5"/>
        <v>741</v>
      </c>
      <c r="E45" s="273">
        <f t="shared" si="76"/>
        <v>574</v>
      </c>
      <c r="F45" s="273">
        <f t="shared" si="77"/>
        <v>0</v>
      </c>
      <c r="G45" s="273">
        <v>0</v>
      </c>
      <c r="H45" s="273">
        <v>0</v>
      </c>
      <c r="I45" s="273">
        <v>0</v>
      </c>
      <c r="J45" s="273">
        <f t="shared" si="78"/>
        <v>389</v>
      </c>
      <c r="K45" s="273">
        <v>0</v>
      </c>
      <c r="L45" s="273">
        <v>389</v>
      </c>
      <c r="M45" s="273">
        <v>0</v>
      </c>
      <c r="N45" s="273">
        <f t="shared" si="79"/>
        <v>17</v>
      </c>
      <c r="O45" s="273">
        <v>0</v>
      </c>
      <c r="P45" s="273">
        <v>17</v>
      </c>
      <c r="Q45" s="273">
        <v>0</v>
      </c>
      <c r="R45" s="273">
        <f t="shared" si="80"/>
        <v>157</v>
      </c>
      <c r="S45" s="273">
        <v>0</v>
      </c>
      <c r="T45" s="273">
        <v>157</v>
      </c>
      <c r="U45" s="273">
        <v>0</v>
      </c>
      <c r="V45" s="273">
        <f t="shared" si="81"/>
        <v>0</v>
      </c>
      <c r="W45" s="273">
        <v>0</v>
      </c>
      <c r="X45" s="273">
        <v>0</v>
      </c>
      <c r="Y45" s="273">
        <v>0</v>
      </c>
      <c r="Z45" s="273">
        <f t="shared" si="82"/>
        <v>6</v>
      </c>
      <c r="AA45" s="273">
        <v>0</v>
      </c>
      <c r="AB45" s="273">
        <v>6</v>
      </c>
      <c r="AC45" s="273">
        <v>0</v>
      </c>
      <c r="AD45" s="273">
        <f t="shared" si="83"/>
        <v>5</v>
      </c>
      <c r="AE45" s="273">
        <v>0</v>
      </c>
      <c r="AF45" s="273">
        <v>0</v>
      </c>
      <c r="AG45" s="273">
        <v>5</v>
      </c>
      <c r="AH45" s="273">
        <f t="shared" si="84"/>
        <v>143</v>
      </c>
      <c r="AI45" s="273">
        <f t="shared" si="85"/>
        <v>0</v>
      </c>
      <c r="AJ45" s="273">
        <v>0</v>
      </c>
      <c r="AK45" s="273">
        <v>0</v>
      </c>
      <c r="AL45" s="273">
        <v>0</v>
      </c>
      <c r="AM45" s="273">
        <f t="shared" si="86"/>
        <v>140</v>
      </c>
      <c r="AN45" s="273">
        <v>0</v>
      </c>
      <c r="AO45" s="273">
        <v>0</v>
      </c>
      <c r="AP45" s="273">
        <v>140</v>
      </c>
      <c r="AQ45" s="273">
        <f t="shared" si="87"/>
        <v>3</v>
      </c>
      <c r="AR45" s="273">
        <v>0</v>
      </c>
      <c r="AS45" s="273">
        <v>0</v>
      </c>
      <c r="AT45" s="273">
        <v>3</v>
      </c>
      <c r="AU45" s="273">
        <f t="shared" si="88"/>
        <v>0</v>
      </c>
      <c r="AV45" s="273">
        <v>0</v>
      </c>
      <c r="AW45" s="273">
        <v>0</v>
      </c>
      <c r="AX45" s="273">
        <v>0</v>
      </c>
      <c r="AY45" s="273">
        <f t="shared" si="89"/>
        <v>0</v>
      </c>
      <c r="AZ45" s="273">
        <v>0</v>
      </c>
      <c r="BA45" s="273">
        <v>0</v>
      </c>
      <c r="BB45" s="273">
        <v>0</v>
      </c>
      <c r="BC45" s="273">
        <f t="shared" si="90"/>
        <v>0</v>
      </c>
      <c r="BD45" s="273">
        <v>0</v>
      </c>
      <c r="BE45" s="273">
        <v>0</v>
      </c>
      <c r="BF45" s="273">
        <v>0</v>
      </c>
      <c r="BG45" s="273">
        <f t="shared" si="91"/>
        <v>0</v>
      </c>
      <c r="BH45" s="273">
        <v>0</v>
      </c>
      <c r="BI45" s="273">
        <v>0</v>
      </c>
      <c r="BJ45" s="273">
        <v>0</v>
      </c>
      <c r="BK45" s="273">
        <f t="shared" si="92"/>
        <v>24</v>
      </c>
      <c r="BL45" s="273">
        <f t="shared" si="93"/>
        <v>23</v>
      </c>
      <c r="BM45" s="273">
        <v>0</v>
      </c>
      <c r="BN45" s="273">
        <v>15</v>
      </c>
      <c r="BO45" s="273">
        <v>0</v>
      </c>
      <c r="BP45" s="273">
        <v>0</v>
      </c>
      <c r="BQ45" s="273">
        <v>0</v>
      </c>
      <c r="BR45" s="273">
        <v>0</v>
      </c>
      <c r="BS45" s="273">
        <v>8</v>
      </c>
      <c r="BT45" s="273">
        <f t="shared" si="94"/>
        <v>1</v>
      </c>
      <c r="BU45" s="273">
        <v>0</v>
      </c>
      <c r="BV45" s="273">
        <v>1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95"/>
        <v>597</v>
      </c>
      <c r="CC45" s="273">
        <f t="shared" si="130"/>
        <v>0</v>
      </c>
      <c r="CD45" s="273">
        <f t="shared" si="131"/>
        <v>404</v>
      </c>
      <c r="CE45" s="273">
        <f t="shared" si="132"/>
        <v>17</v>
      </c>
      <c r="CF45" s="273">
        <f t="shared" si="133"/>
        <v>157</v>
      </c>
      <c r="CG45" s="273">
        <f t="shared" si="96"/>
        <v>0</v>
      </c>
      <c r="CH45" s="273">
        <f t="shared" si="97"/>
        <v>6</v>
      </c>
      <c r="CI45" s="273">
        <f t="shared" si="98"/>
        <v>13</v>
      </c>
      <c r="CJ45" s="273">
        <f t="shared" si="99"/>
        <v>574</v>
      </c>
      <c r="CK45" s="273">
        <f t="shared" si="100"/>
        <v>0</v>
      </c>
      <c r="CL45" s="273">
        <f t="shared" si="101"/>
        <v>389</v>
      </c>
      <c r="CM45" s="273">
        <f t="shared" si="102"/>
        <v>17</v>
      </c>
      <c r="CN45" s="273">
        <f t="shared" si="103"/>
        <v>157</v>
      </c>
      <c r="CO45" s="273">
        <f t="shared" si="104"/>
        <v>0</v>
      </c>
      <c r="CP45" s="273">
        <f t="shared" si="105"/>
        <v>6</v>
      </c>
      <c r="CQ45" s="273">
        <f t="shared" si="106"/>
        <v>5</v>
      </c>
      <c r="CR45" s="273">
        <f t="shared" si="107"/>
        <v>23</v>
      </c>
      <c r="CS45" s="273">
        <f t="shared" si="108"/>
        <v>0</v>
      </c>
      <c r="CT45" s="273">
        <f t="shared" si="109"/>
        <v>15</v>
      </c>
      <c r="CU45" s="273">
        <f t="shared" si="110"/>
        <v>0</v>
      </c>
      <c r="CV45" s="273">
        <f t="shared" si="111"/>
        <v>0</v>
      </c>
      <c r="CW45" s="273">
        <f t="shared" si="134"/>
        <v>0</v>
      </c>
      <c r="CX45" s="273">
        <f t="shared" si="135"/>
        <v>0</v>
      </c>
      <c r="CY45" s="273">
        <f t="shared" si="136"/>
        <v>8</v>
      </c>
      <c r="CZ45" s="273">
        <f t="shared" si="112"/>
        <v>144</v>
      </c>
      <c r="DA45" s="273">
        <f t="shared" si="113"/>
        <v>0</v>
      </c>
      <c r="DB45" s="273">
        <f t="shared" si="137"/>
        <v>141</v>
      </c>
      <c r="DC45" s="273">
        <f t="shared" si="138"/>
        <v>3</v>
      </c>
      <c r="DD45" s="273">
        <f t="shared" si="139"/>
        <v>0</v>
      </c>
      <c r="DE45" s="273">
        <f t="shared" si="114"/>
        <v>0</v>
      </c>
      <c r="DF45" s="273">
        <f t="shared" si="140"/>
        <v>0</v>
      </c>
      <c r="DG45" s="273">
        <f t="shared" si="141"/>
        <v>0</v>
      </c>
      <c r="DH45" s="273">
        <f t="shared" si="115"/>
        <v>143</v>
      </c>
      <c r="DI45" s="273">
        <f t="shared" si="116"/>
        <v>0</v>
      </c>
      <c r="DJ45" s="273">
        <f t="shared" si="117"/>
        <v>140</v>
      </c>
      <c r="DK45" s="273">
        <f t="shared" si="118"/>
        <v>3</v>
      </c>
      <c r="DL45" s="273">
        <f t="shared" si="119"/>
        <v>0</v>
      </c>
      <c r="DM45" s="273">
        <f t="shared" si="120"/>
        <v>0</v>
      </c>
      <c r="DN45" s="273">
        <f t="shared" si="121"/>
        <v>0</v>
      </c>
      <c r="DO45" s="273">
        <f t="shared" si="122"/>
        <v>0</v>
      </c>
      <c r="DP45" s="273">
        <f t="shared" si="123"/>
        <v>1</v>
      </c>
      <c r="DQ45" s="273">
        <f t="shared" si="124"/>
        <v>0</v>
      </c>
      <c r="DR45" s="273">
        <f t="shared" si="125"/>
        <v>1</v>
      </c>
      <c r="DS45" s="273">
        <f t="shared" si="126"/>
        <v>0</v>
      </c>
      <c r="DT45" s="273">
        <f t="shared" si="127"/>
        <v>0</v>
      </c>
      <c r="DU45" s="273">
        <f t="shared" si="128"/>
        <v>0</v>
      </c>
      <c r="DV45" s="273">
        <f t="shared" si="142"/>
        <v>0</v>
      </c>
      <c r="DW45" s="273">
        <f t="shared" si="143"/>
        <v>0</v>
      </c>
      <c r="DX45" s="273">
        <v>0</v>
      </c>
      <c r="DY45" s="273">
        <f t="shared" si="129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5"/>
        <v>2078</v>
      </c>
      <c r="E46" s="273">
        <f t="shared" si="76"/>
        <v>1552</v>
      </c>
      <c r="F46" s="273">
        <f t="shared" si="77"/>
        <v>0</v>
      </c>
      <c r="G46" s="273">
        <v>0</v>
      </c>
      <c r="H46" s="273">
        <v>0</v>
      </c>
      <c r="I46" s="273">
        <v>0</v>
      </c>
      <c r="J46" s="273">
        <f t="shared" si="78"/>
        <v>1020</v>
      </c>
      <c r="K46" s="273">
        <v>0</v>
      </c>
      <c r="L46" s="273">
        <v>1020</v>
      </c>
      <c r="M46" s="273">
        <v>0</v>
      </c>
      <c r="N46" s="273">
        <f t="shared" si="79"/>
        <v>52</v>
      </c>
      <c r="O46" s="273">
        <v>0</v>
      </c>
      <c r="P46" s="273">
        <v>52</v>
      </c>
      <c r="Q46" s="273">
        <v>0</v>
      </c>
      <c r="R46" s="273">
        <f t="shared" si="80"/>
        <v>477</v>
      </c>
      <c r="S46" s="273">
        <v>0</v>
      </c>
      <c r="T46" s="273">
        <v>477</v>
      </c>
      <c r="U46" s="273">
        <v>0</v>
      </c>
      <c r="V46" s="273">
        <f t="shared" si="81"/>
        <v>1</v>
      </c>
      <c r="W46" s="273">
        <v>0</v>
      </c>
      <c r="X46" s="273">
        <v>1</v>
      </c>
      <c r="Y46" s="273">
        <v>0</v>
      </c>
      <c r="Z46" s="273">
        <f t="shared" si="82"/>
        <v>3</v>
      </c>
      <c r="AA46" s="273">
        <v>0</v>
      </c>
      <c r="AB46" s="273">
        <v>3</v>
      </c>
      <c r="AC46" s="273">
        <v>0</v>
      </c>
      <c r="AD46" s="273">
        <f t="shared" si="83"/>
        <v>0</v>
      </c>
      <c r="AE46" s="273">
        <v>0</v>
      </c>
      <c r="AF46" s="273">
        <v>0</v>
      </c>
      <c r="AG46" s="273">
        <v>0</v>
      </c>
      <c r="AH46" s="273">
        <f t="shared" si="84"/>
        <v>461</v>
      </c>
      <c r="AI46" s="273">
        <f t="shared" si="85"/>
        <v>0</v>
      </c>
      <c r="AJ46" s="273">
        <v>0</v>
      </c>
      <c r="AK46" s="273">
        <v>0</v>
      </c>
      <c r="AL46" s="273">
        <v>0</v>
      </c>
      <c r="AM46" s="273">
        <f t="shared" si="86"/>
        <v>459</v>
      </c>
      <c r="AN46" s="273">
        <v>0</v>
      </c>
      <c r="AO46" s="273">
        <v>0</v>
      </c>
      <c r="AP46" s="273">
        <v>459</v>
      </c>
      <c r="AQ46" s="273">
        <f t="shared" si="87"/>
        <v>2</v>
      </c>
      <c r="AR46" s="273">
        <v>0</v>
      </c>
      <c r="AS46" s="273">
        <v>0</v>
      </c>
      <c r="AT46" s="273">
        <v>2</v>
      </c>
      <c r="AU46" s="273">
        <f t="shared" si="88"/>
        <v>0</v>
      </c>
      <c r="AV46" s="273">
        <v>0</v>
      </c>
      <c r="AW46" s="273">
        <v>0</v>
      </c>
      <c r="AX46" s="273">
        <v>0</v>
      </c>
      <c r="AY46" s="273">
        <f t="shared" si="89"/>
        <v>0</v>
      </c>
      <c r="AZ46" s="273">
        <v>0</v>
      </c>
      <c r="BA46" s="273">
        <v>0</v>
      </c>
      <c r="BB46" s="273">
        <v>0</v>
      </c>
      <c r="BC46" s="273">
        <f t="shared" si="90"/>
        <v>0</v>
      </c>
      <c r="BD46" s="273">
        <v>0</v>
      </c>
      <c r="BE46" s="273">
        <v>0</v>
      </c>
      <c r="BF46" s="273">
        <v>0</v>
      </c>
      <c r="BG46" s="273">
        <f t="shared" si="91"/>
        <v>0</v>
      </c>
      <c r="BH46" s="273">
        <v>0</v>
      </c>
      <c r="BI46" s="273">
        <v>0</v>
      </c>
      <c r="BJ46" s="273">
        <v>0</v>
      </c>
      <c r="BK46" s="273">
        <f t="shared" si="92"/>
        <v>65</v>
      </c>
      <c r="BL46" s="273">
        <f t="shared" si="93"/>
        <v>64</v>
      </c>
      <c r="BM46" s="273">
        <v>0</v>
      </c>
      <c r="BN46" s="273">
        <v>39</v>
      </c>
      <c r="BO46" s="273">
        <v>1</v>
      </c>
      <c r="BP46" s="273">
        <v>0</v>
      </c>
      <c r="BQ46" s="273">
        <v>0</v>
      </c>
      <c r="BR46" s="273">
        <v>0</v>
      </c>
      <c r="BS46" s="273">
        <v>24</v>
      </c>
      <c r="BT46" s="273">
        <f t="shared" si="94"/>
        <v>1</v>
      </c>
      <c r="BU46" s="273">
        <v>0</v>
      </c>
      <c r="BV46" s="273">
        <v>1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95"/>
        <v>1616</v>
      </c>
      <c r="CC46" s="273">
        <f t="shared" si="130"/>
        <v>0</v>
      </c>
      <c r="CD46" s="273">
        <f t="shared" si="131"/>
        <v>1059</v>
      </c>
      <c r="CE46" s="273">
        <f t="shared" si="132"/>
        <v>53</v>
      </c>
      <c r="CF46" s="273">
        <f t="shared" si="133"/>
        <v>477</v>
      </c>
      <c r="CG46" s="273">
        <f t="shared" si="96"/>
        <v>1</v>
      </c>
      <c r="CH46" s="273">
        <f t="shared" si="97"/>
        <v>3</v>
      </c>
      <c r="CI46" s="273">
        <f t="shared" si="98"/>
        <v>24</v>
      </c>
      <c r="CJ46" s="273">
        <f t="shared" si="99"/>
        <v>1552</v>
      </c>
      <c r="CK46" s="273">
        <f t="shared" si="100"/>
        <v>0</v>
      </c>
      <c r="CL46" s="273">
        <f t="shared" si="101"/>
        <v>1020</v>
      </c>
      <c r="CM46" s="273">
        <f t="shared" si="102"/>
        <v>52</v>
      </c>
      <c r="CN46" s="273">
        <f t="shared" si="103"/>
        <v>477</v>
      </c>
      <c r="CO46" s="273">
        <f t="shared" si="104"/>
        <v>1</v>
      </c>
      <c r="CP46" s="273">
        <f t="shared" si="105"/>
        <v>3</v>
      </c>
      <c r="CQ46" s="273">
        <f t="shared" si="106"/>
        <v>0</v>
      </c>
      <c r="CR46" s="273">
        <f t="shared" si="107"/>
        <v>64</v>
      </c>
      <c r="CS46" s="273">
        <f t="shared" si="108"/>
        <v>0</v>
      </c>
      <c r="CT46" s="273">
        <f t="shared" si="109"/>
        <v>39</v>
      </c>
      <c r="CU46" s="273">
        <f t="shared" si="110"/>
        <v>1</v>
      </c>
      <c r="CV46" s="273">
        <f t="shared" si="111"/>
        <v>0</v>
      </c>
      <c r="CW46" s="273">
        <f t="shared" si="134"/>
        <v>0</v>
      </c>
      <c r="CX46" s="273">
        <f t="shared" si="135"/>
        <v>0</v>
      </c>
      <c r="CY46" s="273">
        <f t="shared" si="136"/>
        <v>24</v>
      </c>
      <c r="CZ46" s="273">
        <f t="shared" si="112"/>
        <v>462</v>
      </c>
      <c r="DA46" s="273">
        <f t="shared" si="113"/>
        <v>0</v>
      </c>
      <c r="DB46" s="273">
        <f t="shared" si="137"/>
        <v>460</v>
      </c>
      <c r="DC46" s="273">
        <f t="shared" si="138"/>
        <v>2</v>
      </c>
      <c r="DD46" s="273">
        <f t="shared" si="139"/>
        <v>0</v>
      </c>
      <c r="DE46" s="273">
        <f t="shared" si="114"/>
        <v>0</v>
      </c>
      <c r="DF46" s="273">
        <f t="shared" si="140"/>
        <v>0</v>
      </c>
      <c r="DG46" s="273">
        <f t="shared" si="141"/>
        <v>0</v>
      </c>
      <c r="DH46" s="273">
        <f t="shared" si="115"/>
        <v>461</v>
      </c>
      <c r="DI46" s="273">
        <f t="shared" si="116"/>
        <v>0</v>
      </c>
      <c r="DJ46" s="273">
        <f t="shared" si="117"/>
        <v>459</v>
      </c>
      <c r="DK46" s="273">
        <f t="shared" si="118"/>
        <v>2</v>
      </c>
      <c r="DL46" s="273">
        <f t="shared" si="119"/>
        <v>0</v>
      </c>
      <c r="DM46" s="273">
        <f t="shared" si="120"/>
        <v>0</v>
      </c>
      <c r="DN46" s="273">
        <f t="shared" si="121"/>
        <v>0</v>
      </c>
      <c r="DO46" s="273">
        <f t="shared" si="122"/>
        <v>0</v>
      </c>
      <c r="DP46" s="273">
        <f t="shared" si="123"/>
        <v>1</v>
      </c>
      <c r="DQ46" s="273">
        <f t="shared" si="124"/>
        <v>0</v>
      </c>
      <c r="DR46" s="273">
        <f t="shared" si="125"/>
        <v>1</v>
      </c>
      <c r="DS46" s="273">
        <f t="shared" si="126"/>
        <v>0</v>
      </c>
      <c r="DT46" s="273">
        <f t="shared" si="127"/>
        <v>0</v>
      </c>
      <c r="DU46" s="273">
        <f t="shared" si="128"/>
        <v>0</v>
      </c>
      <c r="DV46" s="273">
        <f t="shared" si="142"/>
        <v>0</v>
      </c>
      <c r="DW46" s="273">
        <f t="shared" si="143"/>
        <v>0</v>
      </c>
      <c r="DX46" s="273">
        <v>0</v>
      </c>
      <c r="DY46" s="273">
        <f t="shared" si="129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5"/>
        <v>2362</v>
      </c>
      <c r="E47" s="273">
        <f t="shared" si="76"/>
        <v>2179</v>
      </c>
      <c r="F47" s="273">
        <f t="shared" si="77"/>
        <v>0</v>
      </c>
      <c r="G47" s="273">
        <v>0</v>
      </c>
      <c r="H47" s="273">
        <v>0</v>
      </c>
      <c r="I47" s="273">
        <v>0</v>
      </c>
      <c r="J47" s="273">
        <f t="shared" si="78"/>
        <v>1593</v>
      </c>
      <c r="K47" s="273">
        <v>0</v>
      </c>
      <c r="L47" s="273">
        <v>1593</v>
      </c>
      <c r="M47" s="273">
        <v>0</v>
      </c>
      <c r="N47" s="273">
        <f t="shared" si="79"/>
        <v>44</v>
      </c>
      <c r="O47" s="273">
        <v>0</v>
      </c>
      <c r="P47" s="273">
        <v>44</v>
      </c>
      <c r="Q47" s="273">
        <v>0</v>
      </c>
      <c r="R47" s="273">
        <f t="shared" si="80"/>
        <v>514</v>
      </c>
      <c r="S47" s="273">
        <v>0</v>
      </c>
      <c r="T47" s="273">
        <v>514</v>
      </c>
      <c r="U47" s="273">
        <v>0</v>
      </c>
      <c r="V47" s="273">
        <f t="shared" si="81"/>
        <v>0</v>
      </c>
      <c r="W47" s="273">
        <v>0</v>
      </c>
      <c r="X47" s="273">
        <v>0</v>
      </c>
      <c r="Y47" s="273">
        <v>0</v>
      </c>
      <c r="Z47" s="273">
        <f t="shared" si="82"/>
        <v>4</v>
      </c>
      <c r="AA47" s="273">
        <v>0</v>
      </c>
      <c r="AB47" s="273">
        <v>4</v>
      </c>
      <c r="AC47" s="273">
        <v>0</v>
      </c>
      <c r="AD47" s="273">
        <f t="shared" si="83"/>
        <v>24</v>
      </c>
      <c r="AE47" s="273">
        <v>0</v>
      </c>
      <c r="AF47" s="273">
        <v>24</v>
      </c>
      <c r="AG47" s="273">
        <v>0</v>
      </c>
      <c r="AH47" s="273">
        <f t="shared" si="84"/>
        <v>0</v>
      </c>
      <c r="AI47" s="273">
        <f t="shared" si="85"/>
        <v>0</v>
      </c>
      <c r="AJ47" s="273">
        <v>0</v>
      </c>
      <c r="AK47" s="273">
        <v>0</v>
      </c>
      <c r="AL47" s="273">
        <v>0</v>
      </c>
      <c r="AM47" s="273">
        <f t="shared" si="86"/>
        <v>0</v>
      </c>
      <c r="AN47" s="273">
        <v>0</v>
      </c>
      <c r="AO47" s="273">
        <v>0</v>
      </c>
      <c r="AP47" s="273">
        <v>0</v>
      </c>
      <c r="AQ47" s="273">
        <f t="shared" si="87"/>
        <v>0</v>
      </c>
      <c r="AR47" s="273">
        <v>0</v>
      </c>
      <c r="AS47" s="273">
        <v>0</v>
      </c>
      <c r="AT47" s="273">
        <v>0</v>
      </c>
      <c r="AU47" s="273">
        <f t="shared" si="88"/>
        <v>0</v>
      </c>
      <c r="AV47" s="273">
        <v>0</v>
      </c>
      <c r="AW47" s="273">
        <v>0</v>
      </c>
      <c r="AX47" s="273">
        <v>0</v>
      </c>
      <c r="AY47" s="273">
        <f t="shared" si="89"/>
        <v>0</v>
      </c>
      <c r="AZ47" s="273">
        <v>0</v>
      </c>
      <c r="BA47" s="273">
        <v>0</v>
      </c>
      <c r="BB47" s="273">
        <v>0</v>
      </c>
      <c r="BC47" s="273">
        <f t="shared" si="90"/>
        <v>0</v>
      </c>
      <c r="BD47" s="273">
        <v>0</v>
      </c>
      <c r="BE47" s="273">
        <v>0</v>
      </c>
      <c r="BF47" s="273">
        <v>0</v>
      </c>
      <c r="BG47" s="273">
        <f t="shared" si="91"/>
        <v>0</v>
      </c>
      <c r="BH47" s="273">
        <v>0</v>
      </c>
      <c r="BI47" s="273">
        <v>0</v>
      </c>
      <c r="BJ47" s="273">
        <v>0</v>
      </c>
      <c r="BK47" s="273">
        <f t="shared" si="92"/>
        <v>183</v>
      </c>
      <c r="BL47" s="273">
        <f t="shared" si="93"/>
        <v>183</v>
      </c>
      <c r="BM47" s="273">
        <v>0</v>
      </c>
      <c r="BN47" s="273">
        <v>183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f t="shared" si="94"/>
        <v>0</v>
      </c>
      <c r="BU47" s="273"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95"/>
        <v>2362</v>
      </c>
      <c r="CC47" s="273">
        <f t="shared" si="130"/>
        <v>0</v>
      </c>
      <c r="CD47" s="273">
        <f t="shared" si="131"/>
        <v>1776</v>
      </c>
      <c r="CE47" s="273">
        <f t="shared" si="132"/>
        <v>44</v>
      </c>
      <c r="CF47" s="273">
        <f t="shared" si="133"/>
        <v>514</v>
      </c>
      <c r="CG47" s="273">
        <f t="shared" si="96"/>
        <v>0</v>
      </c>
      <c r="CH47" s="273">
        <f t="shared" si="97"/>
        <v>4</v>
      </c>
      <c r="CI47" s="273">
        <f t="shared" si="98"/>
        <v>24</v>
      </c>
      <c r="CJ47" s="273">
        <f t="shared" si="99"/>
        <v>2179</v>
      </c>
      <c r="CK47" s="273">
        <f t="shared" si="100"/>
        <v>0</v>
      </c>
      <c r="CL47" s="273">
        <f t="shared" si="101"/>
        <v>1593</v>
      </c>
      <c r="CM47" s="273">
        <f t="shared" si="102"/>
        <v>44</v>
      </c>
      <c r="CN47" s="273">
        <f t="shared" si="103"/>
        <v>514</v>
      </c>
      <c r="CO47" s="273">
        <f t="shared" si="104"/>
        <v>0</v>
      </c>
      <c r="CP47" s="273">
        <f t="shared" si="105"/>
        <v>4</v>
      </c>
      <c r="CQ47" s="273">
        <f t="shared" si="106"/>
        <v>24</v>
      </c>
      <c r="CR47" s="273">
        <f t="shared" si="107"/>
        <v>183</v>
      </c>
      <c r="CS47" s="273">
        <f t="shared" si="108"/>
        <v>0</v>
      </c>
      <c r="CT47" s="273">
        <f t="shared" si="109"/>
        <v>183</v>
      </c>
      <c r="CU47" s="273">
        <f t="shared" si="110"/>
        <v>0</v>
      </c>
      <c r="CV47" s="273">
        <f t="shared" si="111"/>
        <v>0</v>
      </c>
      <c r="CW47" s="273">
        <f t="shared" si="134"/>
        <v>0</v>
      </c>
      <c r="CX47" s="273">
        <f t="shared" si="135"/>
        <v>0</v>
      </c>
      <c r="CY47" s="273">
        <f t="shared" si="136"/>
        <v>0</v>
      </c>
      <c r="CZ47" s="273">
        <f t="shared" si="112"/>
        <v>0</v>
      </c>
      <c r="DA47" s="273">
        <f t="shared" si="113"/>
        <v>0</v>
      </c>
      <c r="DB47" s="273">
        <f t="shared" si="137"/>
        <v>0</v>
      </c>
      <c r="DC47" s="273">
        <f t="shared" si="138"/>
        <v>0</v>
      </c>
      <c r="DD47" s="273">
        <f t="shared" si="139"/>
        <v>0</v>
      </c>
      <c r="DE47" s="273">
        <f t="shared" si="114"/>
        <v>0</v>
      </c>
      <c r="DF47" s="273">
        <f t="shared" si="140"/>
        <v>0</v>
      </c>
      <c r="DG47" s="273">
        <f t="shared" si="141"/>
        <v>0</v>
      </c>
      <c r="DH47" s="273">
        <f t="shared" si="115"/>
        <v>0</v>
      </c>
      <c r="DI47" s="273">
        <f t="shared" si="116"/>
        <v>0</v>
      </c>
      <c r="DJ47" s="273">
        <f t="shared" si="117"/>
        <v>0</v>
      </c>
      <c r="DK47" s="273">
        <f t="shared" si="118"/>
        <v>0</v>
      </c>
      <c r="DL47" s="273">
        <f t="shared" si="119"/>
        <v>0</v>
      </c>
      <c r="DM47" s="273">
        <f t="shared" si="120"/>
        <v>0</v>
      </c>
      <c r="DN47" s="273">
        <f t="shared" si="121"/>
        <v>0</v>
      </c>
      <c r="DO47" s="273">
        <f t="shared" si="122"/>
        <v>0</v>
      </c>
      <c r="DP47" s="273">
        <f t="shared" si="123"/>
        <v>0</v>
      </c>
      <c r="DQ47" s="273">
        <f t="shared" si="124"/>
        <v>0</v>
      </c>
      <c r="DR47" s="273">
        <f t="shared" si="125"/>
        <v>0</v>
      </c>
      <c r="DS47" s="273">
        <f t="shared" si="126"/>
        <v>0</v>
      </c>
      <c r="DT47" s="273">
        <f t="shared" si="127"/>
        <v>0</v>
      </c>
      <c r="DU47" s="273">
        <f t="shared" si="128"/>
        <v>0</v>
      </c>
      <c r="DV47" s="273">
        <f t="shared" si="142"/>
        <v>0</v>
      </c>
      <c r="DW47" s="273">
        <f t="shared" si="143"/>
        <v>0</v>
      </c>
      <c r="DX47" s="273">
        <v>0</v>
      </c>
      <c r="DY47" s="273">
        <f t="shared" si="129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5"/>
        <v>2077</v>
      </c>
      <c r="E48" s="273">
        <f t="shared" si="76"/>
        <v>1748</v>
      </c>
      <c r="F48" s="273">
        <f t="shared" si="77"/>
        <v>0</v>
      </c>
      <c r="G48" s="273">
        <v>0</v>
      </c>
      <c r="H48" s="273">
        <v>0</v>
      </c>
      <c r="I48" s="273">
        <v>0</v>
      </c>
      <c r="J48" s="273">
        <f t="shared" si="78"/>
        <v>1262</v>
      </c>
      <c r="K48" s="273">
        <v>0</v>
      </c>
      <c r="L48" s="273">
        <v>1262</v>
      </c>
      <c r="M48" s="273">
        <v>0</v>
      </c>
      <c r="N48" s="273">
        <f t="shared" si="79"/>
        <v>36</v>
      </c>
      <c r="O48" s="273">
        <v>0</v>
      </c>
      <c r="P48" s="273">
        <v>36</v>
      </c>
      <c r="Q48" s="273">
        <v>0</v>
      </c>
      <c r="R48" s="273">
        <f t="shared" si="80"/>
        <v>443</v>
      </c>
      <c r="S48" s="273">
        <v>0</v>
      </c>
      <c r="T48" s="273">
        <v>443</v>
      </c>
      <c r="U48" s="273">
        <v>0</v>
      </c>
      <c r="V48" s="273">
        <f t="shared" si="81"/>
        <v>0</v>
      </c>
      <c r="W48" s="273">
        <v>0</v>
      </c>
      <c r="X48" s="273">
        <v>0</v>
      </c>
      <c r="Y48" s="273">
        <v>0</v>
      </c>
      <c r="Z48" s="273">
        <f t="shared" si="82"/>
        <v>2</v>
      </c>
      <c r="AA48" s="273">
        <v>0</v>
      </c>
      <c r="AB48" s="273">
        <v>2</v>
      </c>
      <c r="AC48" s="273">
        <v>0</v>
      </c>
      <c r="AD48" s="273">
        <f t="shared" si="83"/>
        <v>5</v>
      </c>
      <c r="AE48" s="273">
        <v>0</v>
      </c>
      <c r="AF48" s="273">
        <v>5</v>
      </c>
      <c r="AG48" s="273">
        <v>0</v>
      </c>
      <c r="AH48" s="273">
        <f t="shared" si="84"/>
        <v>0</v>
      </c>
      <c r="AI48" s="273">
        <f t="shared" si="85"/>
        <v>0</v>
      </c>
      <c r="AJ48" s="273">
        <v>0</v>
      </c>
      <c r="AK48" s="273">
        <v>0</v>
      </c>
      <c r="AL48" s="273">
        <v>0</v>
      </c>
      <c r="AM48" s="273">
        <f t="shared" si="86"/>
        <v>0</v>
      </c>
      <c r="AN48" s="273">
        <v>0</v>
      </c>
      <c r="AO48" s="273">
        <v>0</v>
      </c>
      <c r="AP48" s="273">
        <v>0</v>
      </c>
      <c r="AQ48" s="273">
        <f t="shared" si="87"/>
        <v>0</v>
      </c>
      <c r="AR48" s="273">
        <v>0</v>
      </c>
      <c r="AS48" s="273">
        <v>0</v>
      </c>
      <c r="AT48" s="273">
        <v>0</v>
      </c>
      <c r="AU48" s="273">
        <f t="shared" si="88"/>
        <v>0</v>
      </c>
      <c r="AV48" s="273">
        <v>0</v>
      </c>
      <c r="AW48" s="273">
        <v>0</v>
      </c>
      <c r="AX48" s="273">
        <v>0</v>
      </c>
      <c r="AY48" s="273">
        <f t="shared" si="89"/>
        <v>0</v>
      </c>
      <c r="AZ48" s="273">
        <v>0</v>
      </c>
      <c r="BA48" s="273">
        <v>0</v>
      </c>
      <c r="BB48" s="273">
        <v>0</v>
      </c>
      <c r="BC48" s="273">
        <f t="shared" si="90"/>
        <v>0</v>
      </c>
      <c r="BD48" s="273">
        <v>0</v>
      </c>
      <c r="BE48" s="273">
        <v>0</v>
      </c>
      <c r="BF48" s="273">
        <v>0</v>
      </c>
      <c r="BG48" s="273">
        <f t="shared" si="91"/>
        <v>0</v>
      </c>
      <c r="BH48" s="273">
        <v>0</v>
      </c>
      <c r="BI48" s="273">
        <v>0</v>
      </c>
      <c r="BJ48" s="273">
        <v>0</v>
      </c>
      <c r="BK48" s="273">
        <f t="shared" si="92"/>
        <v>329</v>
      </c>
      <c r="BL48" s="273">
        <f t="shared" si="93"/>
        <v>329</v>
      </c>
      <c r="BM48" s="273">
        <v>0</v>
      </c>
      <c r="BN48" s="273">
        <v>329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f t="shared" si="94"/>
        <v>0</v>
      </c>
      <c r="BU48" s="273"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95"/>
        <v>2077</v>
      </c>
      <c r="CC48" s="273">
        <f t="shared" si="130"/>
        <v>0</v>
      </c>
      <c r="CD48" s="273">
        <f t="shared" si="131"/>
        <v>1591</v>
      </c>
      <c r="CE48" s="273">
        <f t="shared" si="132"/>
        <v>36</v>
      </c>
      <c r="CF48" s="273">
        <f t="shared" si="133"/>
        <v>443</v>
      </c>
      <c r="CG48" s="273">
        <f t="shared" si="96"/>
        <v>0</v>
      </c>
      <c r="CH48" s="273">
        <f t="shared" si="97"/>
        <v>2</v>
      </c>
      <c r="CI48" s="273">
        <f t="shared" si="98"/>
        <v>5</v>
      </c>
      <c r="CJ48" s="273">
        <f t="shared" si="99"/>
        <v>1748</v>
      </c>
      <c r="CK48" s="273">
        <f t="shared" si="100"/>
        <v>0</v>
      </c>
      <c r="CL48" s="273">
        <f t="shared" si="101"/>
        <v>1262</v>
      </c>
      <c r="CM48" s="273">
        <f t="shared" si="102"/>
        <v>36</v>
      </c>
      <c r="CN48" s="273">
        <f t="shared" si="103"/>
        <v>443</v>
      </c>
      <c r="CO48" s="273">
        <f t="shared" si="104"/>
        <v>0</v>
      </c>
      <c r="CP48" s="273">
        <f t="shared" si="105"/>
        <v>2</v>
      </c>
      <c r="CQ48" s="273">
        <f t="shared" si="106"/>
        <v>5</v>
      </c>
      <c r="CR48" s="273">
        <f t="shared" si="107"/>
        <v>329</v>
      </c>
      <c r="CS48" s="273">
        <f t="shared" si="108"/>
        <v>0</v>
      </c>
      <c r="CT48" s="273">
        <f t="shared" si="109"/>
        <v>329</v>
      </c>
      <c r="CU48" s="273">
        <f t="shared" si="110"/>
        <v>0</v>
      </c>
      <c r="CV48" s="273">
        <f t="shared" si="111"/>
        <v>0</v>
      </c>
      <c r="CW48" s="273">
        <f t="shared" si="134"/>
        <v>0</v>
      </c>
      <c r="CX48" s="273">
        <f t="shared" si="135"/>
        <v>0</v>
      </c>
      <c r="CY48" s="273">
        <f t="shared" si="136"/>
        <v>0</v>
      </c>
      <c r="CZ48" s="273">
        <f t="shared" si="112"/>
        <v>0</v>
      </c>
      <c r="DA48" s="273">
        <f t="shared" si="113"/>
        <v>0</v>
      </c>
      <c r="DB48" s="273">
        <f t="shared" si="137"/>
        <v>0</v>
      </c>
      <c r="DC48" s="273">
        <f t="shared" si="138"/>
        <v>0</v>
      </c>
      <c r="DD48" s="273">
        <f t="shared" si="139"/>
        <v>0</v>
      </c>
      <c r="DE48" s="273">
        <f t="shared" si="114"/>
        <v>0</v>
      </c>
      <c r="DF48" s="273">
        <f t="shared" si="140"/>
        <v>0</v>
      </c>
      <c r="DG48" s="273">
        <f t="shared" si="141"/>
        <v>0</v>
      </c>
      <c r="DH48" s="273">
        <f t="shared" si="115"/>
        <v>0</v>
      </c>
      <c r="DI48" s="273">
        <f t="shared" si="116"/>
        <v>0</v>
      </c>
      <c r="DJ48" s="273">
        <f t="shared" si="117"/>
        <v>0</v>
      </c>
      <c r="DK48" s="273">
        <f t="shared" si="118"/>
        <v>0</v>
      </c>
      <c r="DL48" s="273">
        <f t="shared" si="119"/>
        <v>0</v>
      </c>
      <c r="DM48" s="273">
        <f t="shared" si="120"/>
        <v>0</v>
      </c>
      <c r="DN48" s="273">
        <f t="shared" si="121"/>
        <v>0</v>
      </c>
      <c r="DO48" s="273">
        <f t="shared" si="122"/>
        <v>0</v>
      </c>
      <c r="DP48" s="273">
        <f t="shared" si="123"/>
        <v>0</v>
      </c>
      <c r="DQ48" s="273">
        <f t="shared" si="124"/>
        <v>0</v>
      </c>
      <c r="DR48" s="273">
        <f t="shared" si="125"/>
        <v>0</v>
      </c>
      <c r="DS48" s="273">
        <f t="shared" si="126"/>
        <v>0</v>
      </c>
      <c r="DT48" s="273">
        <f t="shared" si="127"/>
        <v>0</v>
      </c>
      <c r="DU48" s="273">
        <f t="shared" si="128"/>
        <v>0</v>
      </c>
      <c r="DV48" s="273">
        <f t="shared" si="142"/>
        <v>0</v>
      </c>
      <c r="DW48" s="273">
        <f t="shared" si="143"/>
        <v>0</v>
      </c>
      <c r="DX48" s="273">
        <v>0</v>
      </c>
      <c r="DY48" s="273">
        <f t="shared" si="129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5"/>
        <v>730</v>
      </c>
      <c r="E49" s="273">
        <f t="shared" si="76"/>
        <v>497</v>
      </c>
      <c r="F49" s="273">
        <f t="shared" si="77"/>
        <v>0</v>
      </c>
      <c r="G49" s="273">
        <v>0</v>
      </c>
      <c r="H49" s="273">
        <v>0</v>
      </c>
      <c r="I49" s="273">
        <v>0</v>
      </c>
      <c r="J49" s="273">
        <f t="shared" si="78"/>
        <v>402</v>
      </c>
      <c r="K49" s="273">
        <v>0</v>
      </c>
      <c r="L49" s="273">
        <v>402</v>
      </c>
      <c r="M49" s="273">
        <v>0</v>
      </c>
      <c r="N49" s="273">
        <f t="shared" si="79"/>
        <v>20</v>
      </c>
      <c r="O49" s="273">
        <v>0</v>
      </c>
      <c r="P49" s="273">
        <v>20</v>
      </c>
      <c r="Q49" s="273">
        <v>0</v>
      </c>
      <c r="R49" s="273">
        <f t="shared" si="80"/>
        <v>75</v>
      </c>
      <c r="S49" s="273">
        <v>0</v>
      </c>
      <c r="T49" s="273">
        <v>75</v>
      </c>
      <c r="U49" s="273">
        <v>0</v>
      </c>
      <c r="V49" s="273">
        <f t="shared" si="81"/>
        <v>0</v>
      </c>
      <c r="W49" s="273">
        <v>0</v>
      </c>
      <c r="X49" s="273">
        <v>0</v>
      </c>
      <c r="Y49" s="273">
        <v>0</v>
      </c>
      <c r="Z49" s="273">
        <f t="shared" si="82"/>
        <v>0</v>
      </c>
      <c r="AA49" s="273">
        <v>0</v>
      </c>
      <c r="AB49" s="273">
        <v>0</v>
      </c>
      <c r="AC49" s="273">
        <v>0</v>
      </c>
      <c r="AD49" s="273">
        <f t="shared" si="83"/>
        <v>0</v>
      </c>
      <c r="AE49" s="273">
        <v>0</v>
      </c>
      <c r="AF49" s="273">
        <v>0</v>
      </c>
      <c r="AG49" s="273">
        <v>0</v>
      </c>
      <c r="AH49" s="273">
        <f t="shared" si="84"/>
        <v>0</v>
      </c>
      <c r="AI49" s="273">
        <f t="shared" si="85"/>
        <v>0</v>
      </c>
      <c r="AJ49" s="273">
        <v>0</v>
      </c>
      <c r="AK49" s="273">
        <v>0</v>
      </c>
      <c r="AL49" s="273">
        <v>0</v>
      </c>
      <c r="AM49" s="273">
        <f t="shared" si="86"/>
        <v>0</v>
      </c>
      <c r="AN49" s="273">
        <v>0</v>
      </c>
      <c r="AO49" s="273">
        <v>0</v>
      </c>
      <c r="AP49" s="273">
        <v>0</v>
      </c>
      <c r="AQ49" s="273">
        <f t="shared" si="87"/>
        <v>0</v>
      </c>
      <c r="AR49" s="273">
        <v>0</v>
      </c>
      <c r="AS49" s="273">
        <v>0</v>
      </c>
      <c r="AT49" s="273">
        <v>0</v>
      </c>
      <c r="AU49" s="273">
        <f t="shared" si="88"/>
        <v>0</v>
      </c>
      <c r="AV49" s="273">
        <v>0</v>
      </c>
      <c r="AW49" s="273">
        <v>0</v>
      </c>
      <c r="AX49" s="273">
        <v>0</v>
      </c>
      <c r="AY49" s="273">
        <f t="shared" si="89"/>
        <v>0</v>
      </c>
      <c r="AZ49" s="273">
        <v>0</v>
      </c>
      <c r="BA49" s="273">
        <v>0</v>
      </c>
      <c r="BB49" s="273">
        <v>0</v>
      </c>
      <c r="BC49" s="273">
        <f t="shared" si="90"/>
        <v>0</v>
      </c>
      <c r="BD49" s="273">
        <v>0</v>
      </c>
      <c r="BE49" s="273">
        <v>0</v>
      </c>
      <c r="BF49" s="273">
        <v>0</v>
      </c>
      <c r="BG49" s="273">
        <f t="shared" si="91"/>
        <v>0</v>
      </c>
      <c r="BH49" s="273">
        <v>0</v>
      </c>
      <c r="BI49" s="273">
        <v>0</v>
      </c>
      <c r="BJ49" s="273">
        <v>0</v>
      </c>
      <c r="BK49" s="273">
        <f t="shared" si="92"/>
        <v>233</v>
      </c>
      <c r="BL49" s="273">
        <f t="shared" si="93"/>
        <v>233</v>
      </c>
      <c r="BM49" s="273">
        <v>0</v>
      </c>
      <c r="BN49" s="273">
        <v>58</v>
      </c>
      <c r="BO49" s="273">
        <v>175</v>
      </c>
      <c r="BP49" s="273">
        <v>0</v>
      </c>
      <c r="BQ49" s="273">
        <v>0</v>
      </c>
      <c r="BR49" s="273">
        <v>0</v>
      </c>
      <c r="BS49" s="273">
        <v>0</v>
      </c>
      <c r="BT49" s="273">
        <f t="shared" si="94"/>
        <v>0</v>
      </c>
      <c r="BU49" s="273"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95"/>
        <v>730</v>
      </c>
      <c r="CC49" s="273">
        <f t="shared" si="130"/>
        <v>0</v>
      </c>
      <c r="CD49" s="273">
        <f t="shared" si="131"/>
        <v>460</v>
      </c>
      <c r="CE49" s="273">
        <f t="shared" si="132"/>
        <v>195</v>
      </c>
      <c r="CF49" s="273">
        <f t="shared" si="133"/>
        <v>75</v>
      </c>
      <c r="CG49" s="273">
        <f t="shared" si="96"/>
        <v>0</v>
      </c>
      <c r="CH49" s="273">
        <f t="shared" si="97"/>
        <v>0</v>
      </c>
      <c r="CI49" s="273">
        <f t="shared" si="98"/>
        <v>0</v>
      </c>
      <c r="CJ49" s="273">
        <f t="shared" si="99"/>
        <v>497</v>
      </c>
      <c r="CK49" s="273">
        <f t="shared" si="100"/>
        <v>0</v>
      </c>
      <c r="CL49" s="273">
        <f t="shared" si="101"/>
        <v>402</v>
      </c>
      <c r="CM49" s="273">
        <f t="shared" si="102"/>
        <v>20</v>
      </c>
      <c r="CN49" s="273">
        <f t="shared" si="103"/>
        <v>75</v>
      </c>
      <c r="CO49" s="273">
        <f t="shared" si="104"/>
        <v>0</v>
      </c>
      <c r="CP49" s="273">
        <f t="shared" si="105"/>
        <v>0</v>
      </c>
      <c r="CQ49" s="273">
        <f t="shared" si="106"/>
        <v>0</v>
      </c>
      <c r="CR49" s="273">
        <f t="shared" si="107"/>
        <v>233</v>
      </c>
      <c r="CS49" s="273">
        <f t="shared" si="108"/>
        <v>0</v>
      </c>
      <c r="CT49" s="273">
        <f t="shared" si="109"/>
        <v>58</v>
      </c>
      <c r="CU49" s="273">
        <f t="shared" si="110"/>
        <v>175</v>
      </c>
      <c r="CV49" s="273">
        <f t="shared" si="111"/>
        <v>0</v>
      </c>
      <c r="CW49" s="273">
        <f t="shared" si="134"/>
        <v>0</v>
      </c>
      <c r="CX49" s="273">
        <f t="shared" si="135"/>
        <v>0</v>
      </c>
      <c r="CY49" s="273">
        <f t="shared" si="136"/>
        <v>0</v>
      </c>
      <c r="CZ49" s="273">
        <f t="shared" si="112"/>
        <v>0</v>
      </c>
      <c r="DA49" s="273">
        <f t="shared" si="113"/>
        <v>0</v>
      </c>
      <c r="DB49" s="273">
        <f t="shared" si="137"/>
        <v>0</v>
      </c>
      <c r="DC49" s="273">
        <f t="shared" si="138"/>
        <v>0</v>
      </c>
      <c r="DD49" s="273">
        <f t="shared" si="139"/>
        <v>0</v>
      </c>
      <c r="DE49" s="273">
        <f t="shared" si="114"/>
        <v>0</v>
      </c>
      <c r="DF49" s="273">
        <f t="shared" si="140"/>
        <v>0</v>
      </c>
      <c r="DG49" s="273">
        <f t="shared" si="141"/>
        <v>0</v>
      </c>
      <c r="DH49" s="273">
        <f t="shared" si="115"/>
        <v>0</v>
      </c>
      <c r="DI49" s="273">
        <f t="shared" si="116"/>
        <v>0</v>
      </c>
      <c r="DJ49" s="273">
        <f t="shared" si="117"/>
        <v>0</v>
      </c>
      <c r="DK49" s="273">
        <f t="shared" si="118"/>
        <v>0</v>
      </c>
      <c r="DL49" s="273">
        <f t="shared" si="119"/>
        <v>0</v>
      </c>
      <c r="DM49" s="273">
        <f t="shared" si="120"/>
        <v>0</v>
      </c>
      <c r="DN49" s="273">
        <f t="shared" si="121"/>
        <v>0</v>
      </c>
      <c r="DO49" s="273">
        <f t="shared" si="122"/>
        <v>0</v>
      </c>
      <c r="DP49" s="273">
        <f t="shared" si="123"/>
        <v>0</v>
      </c>
      <c r="DQ49" s="273">
        <f t="shared" si="124"/>
        <v>0</v>
      </c>
      <c r="DR49" s="273">
        <f t="shared" si="125"/>
        <v>0</v>
      </c>
      <c r="DS49" s="273">
        <f t="shared" si="126"/>
        <v>0</v>
      </c>
      <c r="DT49" s="273">
        <f t="shared" si="127"/>
        <v>0</v>
      </c>
      <c r="DU49" s="273">
        <f t="shared" si="128"/>
        <v>0</v>
      </c>
      <c r="DV49" s="273">
        <f t="shared" si="142"/>
        <v>0</v>
      </c>
      <c r="DW49" s="273">
        <f t="shared" si="143"/>
        <v>0</v>
      </c>
      <c r="DX49" s="273">
        <v>0</v>
      </c>
      <c r="DY49" s="273">
        <f t="shared" si="129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5"/>
        <v>1703</v>
      </c>
      <c r="E50" s="273">
        <f t="shared" si="76"/>
        <v>840</v>
      </c>
      <c r="F50" s="273">
        <f t="shared" si="77"/>
        <v>0</v>
      </c>
      <c r="G50" s="273">
        <v>0</v>
      </c>
      <c r="H50" s="273">
        <v>0</v>
      </c>
      <c r="I50" s="273">
        <v>0</v>
      </c>
      <c r="J50" s="273">
        <f t="shared" si="78"/>
        <v>595</v>
      </c>
      <c r="K50" s="273">
        <v>595</v>
      </c>
      <c r="L50" s="273">
        <v>0</v>
      </c>
      <c r="M50" s="273">
        <v>0</v>
      </c>
      <c r="N50" s="273">
        <f t="shared" si="79"/>
        <v>10</v>
      </c>
      <c r="O50" s="273">
        <v>0</v>
      </c>
      <c r="P50" s="273">
        <v>10</v>
      </c>
      <c r="Q50" s="273">
        <v>0</v>
      </c>
      <c r="R50" s="273">
        <f t="shared" si="80"/>
        <v>228</v>
      </c>
      <c r="S50" s="273">
        <v>100</v>
      </c>
      <c r="T50" s="273">
        <v>128</v>
      </c>
      <c r="U50" s="273">
        <v>0</v>
      </c>
      <c r="V50" s="273">
        <f t="shared" si="81"/>
        <v>0</v>
      </c>
      <c r="W50" s="273">
        <v>0</v>
      </c>
      <c r="X50" s="273">
        <v>0</v>
      </c>
      <c r="Y50" s="273">
        <v>0</v>
      </c>
      <c r="Z50" s="273">
        <f t="shared" si="82"/>
        <v>0</v>
      </c>
      <c r="AA50" s="273">
        <v>0</v>
      </c>
      <c r="AB50" s="273">
        <v>0</v>
      </c>
      <c r="AC50" s="273">
        <v>0</v>
      </c>
      <c r="AD50" s="273">
        <f t="shared" si="83"/>
        <v>7</v>
      </c>
      <c r="AE50" s="273">
        <v>0</v>
      </c>
      <c r="AF50" s="273">
        <v>7</v>
      </c>
      <c r="AG50" s="273">
        <v>0</v>
      </c>
      <c r="AH50" s="273">
        <f t="shared" si="84"/>
        <v>0</v>
      </c>
      <c r="AI50" s="273">
        <f t="shared" si="85"/>
        <v>0</v>
      </c>
      <c r="AJ50" s="273">
        <v>0</v>
      </c>
      <c r="AK50" s="273">
        <v>0</v>
      </c>
      <c r="AL50" s="273">
        <v>0</v>
      </c>
      <c r="AM50" s="273">
        <f t="shared" si="86"/>
        <v>0</v>
      </c>
      <c r="AN50" s="273">
        <v>0</v>
      </c>
      <c r="AO50" s="273">
        <v>0</v>
      </c>
      <c r="AP50" s="273">
        <v>0</v>
      </c>
      <c r="AQ50" s="273">
        <f t="shared" si="87"/>
        <v>0</v>
      </c>
      <c r="AR50" s="273">
        <v>0</v>
      </c>
      <c r="AS50" s="273">
        <v>0</v>
      </c>
      <c r="AT50" s="273">
        <v>0</v>
      </c>
      <c r="AU50" s="273">
        <f t="shared" si="88"/>
        <v>0</v>
      </c>
      <c r="AV50" s="273">
        <v>0</v>
      </c>
      <c r="AW50" s="273">
        <v>0</v>
      </c>
      <c r="AX50" s="273">
        <v>0</v>
      </c>
      <c r="AY50" s="273">
        <f t="shared" si="89"/>
        <v>0</v>
      </c>
      <c r="AZ50" s="273">
        <v>0</v>
      </c>
      <c r="BA50" s="273">
        <v>0</v>
      </c>
      <c r="BB50" s="273">
        <v>0</v>
      </c>
      <c r="BC50" s="273">
        <f t="shared" si="90"/>
        <v>0</v>
      </c>
      <c r="BD50" s="273">
        <v>0</v>
      </c>
      <c r="BE50" s="273">
        <v>0</v>
      </c>
      <c r="BF50" s="273">
        <v>0</v>
      </c>
      <c r="BG50" s="273">
        <f t="shared" si="91"/>
        <v>0</v>
      </c>
      <c r="BH50" s="273">
        <v>0</v>
      </c>
      <c r="BI50" s="273">
        <v>0</v>
      </c>
      <c r="BJ50" s="273">
        <v>0</v>
      </c>
      <c r="BK50" s="273">
        <f t="shared" si="92"/>
        <v>863</v>
      </c>
      <c r="BL50" s="273">
        <f t="shared" si="93"/>
        <v>0</v>
      </c>
      <c r="BM50" s="273">
        <v>0</v>
      </c>
      <c r="BN50" s="273"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f t="shared" si="94"/>
        <v>863</v>
      </c>
      <c r="BU50" s="273">
        <v>0</v>
      </c>
      <c r="BV50" s="273">
        <v>863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95"/>
        <v>840</v>
      </c>
      <c r="CC50" s="273">
        <f t="shared" si="130"/>
        <v>0</v>
      </c>
      <c r="CD50" s="273">
        <f t="shared" si="131"/>
        <v>595</v>
      </c>
      <c r="CE50" s="273">
        <f t="shared" si="132"/>
        <v>10</v>
      </c>
      <c r="CF50" s="273">
        <f t="shared" si="133"/>
        <v>228</v>
      </c>
      <c r="CG50" s="273">
        <f t="shared" si="96"/>
        <v>0</v>
      </c>
      <c r="CH50" s="273">
        <f t="shared" si="97"/>
        <v>0</v>
      </c>
      <c r="CI50" s="273">
        <f t="shared" si="98"/>
        <v>7</v>
      </c>
      <c r="CJ50" s="273">
        <f t="shared" si="99"/>
        <v>840</v>
      </c>
      <c r="CK50" s="273">
        <f t="shared" si="100"/>
        <v>0</v>
      </c>
      <c r="CL50" s="273">
        <f t="shared" si="101"/>
        <v>595</v>
      </c>
      <c r="CM50" s="273">
        <f t="shared" si="102"/>
        <v>10</v>
      </c>
      <c r="CN50" s="273">
        <f t="shared" si="103"/>
        <v>228</v>
      </c>
      <c r="CO50" s="273">
        <f t="shared" si="104"/>
        <v>0</v>
      </c>
      <c r="CP50" s="273">
        <f t="shared" si="105"/>
        <v>0</v>
      </c>
      <c r="CQ50" s="273">
        <f t="shared" si="106"/>
        <v>7</v>
      </c>
      <c r="CR50" s="273">
        <f t="shared" si="107"/>
        <v>0</v>
      </c>
      <c r="CS50" s="273">
        <f t="shared" si="108"/>
        <v>0</v>
      </c>
      <c r="CT50" s="273">
        <f t="shared" si="109"/>
        <v>0</v>
      </c>
      <c r="CU50" s="273">
        <f t="shared" si="110"/>
        <v>0</v>
      </c>
      <c r="CV50" s="273">
        <f t="shared" si="111"/>
        <v>0</v>
      </c>
      <c r="CW50" s="273">
        <f t="shared" si="134"/>
        <v>0</v>
      </c>
      <c r="CX50" s="273">
        <f t="shared" si="135"/>
        <v>0</v>
      </c>
      <c r="CY50" s="273">
        <f t="shared" si="136"/>
        <v>0</v>
      </c>
      <c r="CZ50" s="273">
        <f t="shared" si="112"/>
        <v>863</v>
      </c>
      <c r="DA50" s="273">
        <f t="shared" si="113"/>
        <v>0</v>
      </c>
      <c r="DB50" s="273">
        <f t="shared" si="137"/>
        <v>863</v>
      </c>
      <c r="DC50" s="273">
        <f t="shared" si="138"/>
        <v>0</v>
      </c>
      <c r="DD50" s="273">
        <f t="shared" si="139"/>
        <v>0</v>
      </c>
      <c r="DE50" s="273">
        <f t="shared" si="114"/>
        <v>0</v>
      </c>
      <c r="DF50" s="273">
        <f t="shared" si="140"/>
        <v>0</v>
      </c>
      <c r="DG50" s="273">
        <f t="shared" si="141"/>
        <v>0</v>
      </c>
      <c r="DH50" s="273">
        <f t="shared" si="115"/>
        <v>0</v>
      </c>
      <c r="DI50" s="273">
        <f t="shared" si="116"/>
        <v>0</v>
      </c>
      <c r="DJ50" s="273">
        <f t="shared" si="117"/>
        <v>0</v>
      </c>
      <c r="DK50" s="273">
        <f t="shared" si="118"/>
        <v>0</v>
      </c>
      <c r="DL50" s="273">
        <f t="shared" si="119"/>
        <v>0</v>
      </c>
      <c r="DM50" s="273">
        <f t="shared" si="120"/>
        <v>0</v>
      </c>
      <c r="DN50" s="273">
        <f t="shared" si="121"/>
        <v>0</v>
      </c>
      <c r="DO50" s="273">
        <f t="shared" si="122"/>
        <v>0</v>
      </c>
      <c r="DP50" s="273">
        <f t="shared" si="123"/>
        <v>863</v>
      </c>
      <c r="DQ50" s="273">
        <f t="shared" si="124"/>
        <v>0</v>
      </c>
      <c r="DR50" s="273">
        <f t="shared" si="125"/>
        <v>863</v>
      </c>
      <c r="DS50" s="273">
        <f t="shared" si="126"/>
        <v>0</v>
      </c>
      <c r="DT50" s="273">
        <f t="shared" si="127"/>
        <v>0</v>
      </c>
      <c r="DU50" s="273">
        <f t="shared" si="128"/>
        <v>0</v>
      </c>
      <c r="DV50" s="273">
        <f t="shared" si="142"/>
        <v>0</v>
      </c>
      <c r="DW50" s="273">
        <f t="shared" si="143"/>
        <v>0</v>
      </c>
      <c r="DX50" s="273">
        <v>0</v>
      </c>
      <c r="DY50" s="273">
        <f t="shared" si="129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5"/>
        <v>63</v>
      </c>
      <c r="E51" s="273">
        <f t="shared" si="76"/>
        <v>61</v>
      </c>
      <c r="F51" s="273">
        <f t="shared" si="77"/>
        <v>0</v>
      </c>
      <c r="G51" s="273">
        <v>0</v>
      </c>
      <c r="H51" s="273">
        <v>0</v>
      </c>
      <c r="I51" s="273">
        <v>0</v>
      </c>
      <c r="J51" s="273">
        <f t="shared" si="78"/>
        <v>45</v>
      </c>
      <c r="K51" s="273">
        <v>0</v>
      </c>
      <c r="L51" s="273">
        <v>45</v>
      </c>
      <c r="M51" s="273">
        <v>0</v>
      </c>
      <c r="N51" s="273">
        <f t="shared" si="79"/>
        <v>0</v>
      </c>
      <c r="O51" s="273">
        <v>0</v>
      </c>
      <c r="P51" s="273">
        <v>0</v>
      </c>
      <c r="Q51" s="273">
        <v>0</v>
      </c>
      <c r="R51" s="273">
        <f t="shared" si="80"/>
        <v>16</v>
      </c>
      <c r="S51" s="273">
        <v>0</v>
      </c>
      <c r="T51" s="273">
        <v>16</v>
      </c>
      <c r="U51" s="273">
        <v>0</v>
      </c>
      <c r="V51" s="273">
        <f t="shared" si="81"/>
        <v>0</v>
      </c>
      <c r="W51" s="273">
        <v>0</v>
      </c>
      <c r="X51" s="273">
        <v>0</v>
      </c>
      <c r="Y51" s="273">
        <v>0</v>
      </c>
      <c r="Z51" s="273">
        <f t="shared" si="82"/>
        <v>0</v>
      </c>
      <c r="AA51" s="273">
        <v>0</v>
      </c>
      <c r="AB51" s="273">
        <v>0</v>
      </c>
      <c r="AC51" s="273">
        <v>0</v>
      </c>
      <c r="AD51" s="273">
        <f t="shared" si="83"/>
        <v>0</v>
      </c>
      <c r="AE51" s="273">
        <v>0</v>
      </c>
      <c r="AF51" s="273">
        <v>0</v>
      </c>
      <c r="AG51" s="273">
        <v>0</v>
      </c>
      <c r="AH51" s="273">
        <f t="shared" si="84"/>
        <v>0</v>
      </c>
      <c r="AI51" s="273">
        <f t="shared" si="85"/>
        <v>0</v>
      </c>
      <c r="AJ51" s="273">
        <v>0</v>
      </c>
      <c r="AK51" s="273">
        <v>0</v>
      </c>
      <c r="AL51" s="273">
        <v>0</v>
      </c>
      <c r="AM51" s="273">
        <f t="shared" si="86"/>
        <v>0</v>
      </c>
      <c r="AN51" s="273">
        <v>0</v>
      </c>
      <c r="AO51" s="273">
        <v>0</v>
      </c>
      <c r="AP51" s="273">
        <v>0</v>
      </c>
      <c r="AQ51" s="273">
        <f t="shared" si="87"/>
        <v>0</v>
      </c>
      <c r="AR51" s="273">
        <v>0</v>
      </c>
      <c r="AS51" s="273">
        <v>0</v>
      </c>
      <c r="AT51" s="273">
        <v>0</v>
      </c>
      <c r="AU51" s="273">
        <f t="shared" si="88"/>
        <v>0</v>
      </c>
      <c r="AV51" s="273">
        <v>0</v>
      </c>
      <c r="AW51" s="273">
        <v>0</v>
      </c>
      <c r="AX51" s="273">
        <v>0</v>
      </c>
      <c r="AY51" s="273">
        <f t="shared" si="89"/>
        <v>0</v>
      </c>
      <c r="AZ51" s="273">
        <v>0</v>
      </c>
      <c r="BA51" s="273">
        <v>0</v>
      </c>
      <c r="BB51" s="273">
        <v>0</v>
      </c>
      <c r="BC51" s="273">
        <f t="shared" si="90"/>
        <v>0</v>
      </c>
      <c r="BD51" s="273">
        <v>0</v>
      </c>
      <c r="BE51" s="273">
        <v>0</v>
      </c>
      <c r="BF51" s="273">
        <v>0</v>
      </c>
      <c r="BG51" s="273">
        <f t="shared" si="91"/>
        <v>0</v>
      </c>
      <c r="BH51" s="273">
        <v>0</v>
      </c>
      <c r="BI51" s="273">
        <v>0</v>
      </c>
      <c r="BJ51" s="273">
        <v>0</v>
      </c>
      <c r="BK51" s="273">
        <f t="shared" si="92"/>
        <v>2</v>
      </c>
      <c r="BL51" s="273">
        <f t="shared" si="93"/>
        <v>2</v>
      </c>
      <c r="BM51" s="273">
        <v>0</v>
      </c>
      <c r="BN51" s="273">
        <v>2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f t="shared" si="94"/>
        <v>0</v>
      </c>
      <c r="BU51" s="273"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95"/>
        <v>63</v>
      </c>
      <c r="CC51" s="273">
        <f t="shared" si="130"/>
        <v>0</v>
      </c>
      <c r="CD51" s="273">
        <f t="shared" si="131"/>
        <v>47</v>
      </c>
      <c r="CE51" s="273">
        <f t="shared" si="132"/>
        <v>0</v>
      </c>
      <c r="CF51" s="273">
        <f t="shared" si="133"/>
        <v>16</v>
      </c>
      <c r="CG51" s="273">
        <f t="shared" si="96"/>
        <v>0</v>
      </c>
      <c r="CH51" s="273">
        <f t="shared" si="97"/>
        <v>0</v>
      </c>
      <c r="CI51" s="273">
        <f t="shared" si="98"/>
        <v>0</v>
      </c>
      <c r="CJ51" s="273">
        <f t="shared" si="99"/>
        <v>61</v>
      </c>
      <c r="CK51" s="273">
        <f t="shared" si="100"/>
        <v>0</v>
      </c>
      <c r="CL51" s="273">
        <f t="shared" si="101"/>
        <v>45</v>
      </c>
      <c r="CM51" s="273">
        <f t="shared" si="102"/>
        <v>0</v>
      </c>
      <c r="CN51" s="273">
        <f t="shared" si="103"/>
        <v>16</v>
      </c>
      <c r="CO51" s="273">
        <f t="shared" si="104"/>
        <v>0</v>
      </c>
      <c r="CP51" s="273">
        <f t="shared" si="105"/>
        <v>0</v>
      </c>
      <c r="CQ51" s="273">
        <f t="shared" si="106"/>
        <v>0</v>
      </c>
      <c r="CR51" s="273">
        <f t="shared" si="107"/>
        <v>2</v>
      </c>
      <c r="CS51" s="273">
        <f t="shared" si="108"/>
        <v>0</v>
      </c>
      <c r="CT51" s="273">
        <f t="shared" si="109"/>
        <v>2</v>
      </c>
      <c r="CU51" s="273">
        <f t="shared" si="110"/>
        <v>0</v>
      </c>
      <c r="CV51" s="273">
        <f t="shared" si="111"/>
        <v>0</v>
      </c>
      <c r="CW51" s="273">
        <f t="shared" si="134"/>
        <v>0</v>
      </c>
      <c r="CX51" s="273">
        <f t="shared" si="135"/>
        <v>0</v>
      </c>
      <c r="CY51" s="273">
        <f t="shared" si="136"/>
        <v>0</v>
      </c>
      <c r="CZ51" s="273">
        <f t="shared" si="112"/>
        <v>0</v>
      </c>
      <c r="DA51" s="273">
        <f t="shared" si="113"/>
        <v>0</v>
      </c>
      <c r="DB51" s="273">
        <f t="shared" si="137"/>
        <v>0</v>
      </c>
      <c r="DC51" s="273">
        <f t="shared" si="138"/>
        <v>0</v>
      </c>
      <c r="DD51" s="273">
        <f t="shared" si="139"/>
        <v>0</v>
      </c>
      <c r="DE51" s="273">
        <f t="shared" si="114"/>
        <v>0</v>
      </c>
      <c r="DF51" s="273">
        <f t="shared" si="140"/>
        <v>0</v>
      </c>
      <c r="DG51" s="273">
        <f t="shared" si="141"/>
        <v>0</v>
      </c>
      <c r="DH51" s="273">
        <f t="shared" si="115"/>
        <v>0</v>
      </c>
      <c r="DI51" s="273">
        <f t="shared" si="116"/>
        <v>0</v>
      </c>
      <c r="DJ51" s="273">
        <f t="shared" si="117"/>
        <v>0</v>
      </c>
      <c r="DK51" s="273">
        <f t="shared" si="118"/>
        <v>0</v>
      </c>
      <c r="DL51" s="273">
        <f t="shared" si="119"/>
        <v>0</v>
      </c>
      <c r="DM51" s="273">
        <f t="shared" si="120"/>
        <v>0</v>
      </c>
      <c r="DN51" s="273">
        <f t="shared" si="121"/>
        <v>0</v>
      </c>
      <c r="DO51" s="273">
        <f t="shared" si="122"/>
        <v>0</v>
      </c>
      <c r="DP51" s="273">
        <f t="shared" si="123"/>
        <v>0</v>
      </c>
      <c r="DQ51" s="273">
        <f t="shared" si="124"/>
        <v>0</v>
      </c>
      <c r="DR51" s="273">
        <f t="shared" si="125"/>
        <v>0</v>
      </c>
      <c r="DS51" s="273">
        <f t="shared" si="126"/>
        <v>0</v>
      </c>
      <c r="DT51" s="273">
        <f t="shared" si="127"/>
        <v>0</v>
      </c>
      <c r="DU51" s="273">
        <f t="shared" si="128"/>
        <v>0</v>
      </c>
      <c r="DV51" s="273">
        <f t="shared" si="142"/>
        <v>0</v>
      </c>
      <c r="DW51" s="273">
        <f t="shared" si="143"/>
        <v>0</v>
      </c>
      <c r="DX51" s="273">
        <v>0</v>
      </c>
      <c r="DY51" s="273">
        <f t="shared" si="129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75"/>
        <v>212</v>
      </c>
      <c r="E52" s="273">
        <f t="shared" si="76"/>
        <v>165</v>
      </c>
      <c r="F52" s="273">
        <f t="shared" si="77"/>
        <v>0</v>
      </c>
      <c r="G52" s="273">
        <v>0</v>
      </c>
      <c r="H52" s="273">
        <v>0</v>
      </c>
      <c r="I52" s="273">
        <v>0</v>
      </c>
      <c r="J52" s="273">
        <f t="shared" si="78"/>
        <v>147</v>
      </c>
      <c r="K52" s="273">
        <v>0</v>
      </c>
      <c r="L52" s="273">
        <v>147</v>
      </c>
      <c r="M52" s="273">
        <v>0</v>
      </c>
      <c r="N52" s="273">
        <f t="shared" si="79"/>
        <v>1</v>
      </c>
      <c r="O52" s="273">
        <v>0</v>
      </c>
      <c r="P52" s="273">
        <v>1</v>
      </c>
      <c r="Q52" s="273">
        <v>0</v>
      </c>
      <c r="R52" s="273">
        <f t="shared" si="80"/>
        <v>17</v>
      </c>
      <c r="S52" s="273">
        <v>0</v>
      </c>
      <c r="T52" s="273">
        <v>17</v>
      </c>
      <c r="U52" s="273">
        <v>0</v>
      </c>
      <c r="V52" s="273">
        <f t="shared" si="81"/>
        <v>0</v>
      </c>
      <c r="W52" s="273">
        <v>0</v>
      </c>
      <c r="X52" s="273">
        <v>0</v>
      </c>
      <c r="Y52" s="273">
        <v>0</v>
      </c>
      <c r="Z52" s="273">
        <f t="shared" si="82"/>
        <v>0</v>
      </c>
      <c r="AA52" s="273">
        <v>0</v>
      </c>
      <c r="AB52" s="273">
        <v>0</v>
      </c>
      <c r="AC52" s="273">
        <v>0</v>
      </c>
      <c r="AD52" s="273">
        <f t="shared" si="83"/>
        <v>0</v>
      </c>
      <c r="AE52" s="273">
        <v>0</v>
      </c>
      <c r="AF52" s="273">
        <v>0</v>
      </c>
      <c r="AG52" s="273">
        <v>0</v>
      </c>
      <c r="AH52" s="273">
        <f t="shared" si="84"/>
        <v>0</v>
      </c>
      <c r="AI52" s="273">
        <f t="shared" si="85"/>
        <v>0</v>
      </c>
      <c r="AJ52" s="273">
        <v>0</v>
      </c>
      <c r="AK52" s="273">
        <v>0</v>
      </c>
      <c r="AL52" s="273">
        <v>0</v>
      </c>
      <c r="AM52" s="273">
        <f t="shared" si="86"/>
        <v>0</v>
      </c>
      <c r="AN52" s="273">
        <v>0</v>
      </c>
      <c r="AO52" s="273">
        <v>0</v>
      </c>
      <c r="AP52" s="273">
        <v>0</v>
      </c>
      <c r="AQ52" s="273">
        <f t="shared" si="87"/>
        <v>0</v>
      </c>
      <c r="AR52" s="273">
        <v>0</v>
      </c>
      <c r="AS52" s="273">
        <v>0</v>
      </c>
      <c r="AT52" s="273">
        <v>0</v>
      </c>
      <c r="AU52" s="273">
        <f t="shared" si="88"/>
        <v>0</v>
      </c>
      <c r="AV52" s="273">
        <v>0</v>
      </c>
      <c r="AW52" s="273">
        <v>0</v>
      </c>
      <c r="AX52" s="273">
        <v>0</v>
      </c>
      <c r="AY52" s="273">
        <f t="shared" si="89"/>
        <v>0</v>
      </c>
      <c r="AZ52" s="273">
        <v>0</v>
      </c>
      <c r="BA52" s="273">
        <v>0</v>
      </c>
      <c r="BB52" s="273">
        <v>0</v>
      </c>
      <c r="BC52" s="273">
        <f t="shared" si="90"/>
        <v>0</v>
      </c>
      <c r="BD52" s="273">
        <v>0</v>
      </c>
      <c r="BE52" s="273">
        <v>0</v>
      </c>
      <c r="BF52" s="273">
        <v>0</v>
      </c>
      <c r="BG52" s="273">
        <f t="shared" si="91"/>
        <v>0</v>
      </c>
      <c r="BH52" s="273">
        <v>0</v>
      </c>
      <c r="BI52" s="273">
        <v>0</v>
      </c>
      <c r="BJ52" s="273">
        <v>0</v>
      </c>
      <c r="BK52" s="273">
        <f t="shared" si="92"/>
        <v>47</v>
      </c>
      <c r="BL52" s="273">
        <f t="shared" si="93"/>
        <v>39</v>
      </c>
      <c r="BM52" s="273">
        <v>0</v>
      </c>
      <c r="BN52" s="273">
        <v>22</v>
      </c>
      <c r="BO52" s="273">
        <v>4</v>
      </c>
      <c r="BP52" s="273">
        <v>4</v>
      </c>
      <c r="BQ52" s="273">
        <v>0</v>
      </c>
      <c r="BR52" s="273">
        <v>0</v>
      </c>
      <c r="BS52" s="273">
        <v>9</v>
      </c>
      <c r="BT52" s="273">
        <f t="shared" si="94"/>
        <v>8</v>
      </c>
      <c r="BU52" s="273">
        <v>0</v>
      </c>
      <c r="BV52" s="273">
        <v>7</v>
      </c>
      <c r="BW52" s="273">
        <v>0</v>
      </c>
      <c r="BX52" s="273">
        <v>1</v>
      </c>
      <c r="BY52" s="273">
        <v>0</v>
      </c>
      <c r="BZ52" s="273">
        <v>0</v>
      </c>
      <c r="CA52" s="273">
        <v>0</v>
      </c>
      <c r="CB52" s="273">
        <f t="shared" si="95"/>
        <v>204</v>
      </c>
      <c r="CC52" s="273">
        <f t="shared" si="130"/>
        <v>0</v>
      </c>
      <c r="CD52" s="273">
        <f t="shared" si="131"/>
        <v>169</v>
      </c>
      <c r="CE52" s="273">
        <f t="shared" si="132"/>
        <v>5</v>
      </c>
      <c r="CF52" s="273">
        <f t="shared" si="133"/>
        <v>21</v>
      </c>
      <c r="CG52" s="273">
        <f t="shared" si="96"/>
        <v>0</v>
      </c>
      <c r="CH52" s="273">
        <f t="shared" si="97"/>
        <v>0</v>
      </c>
      <c r="CI52" s="273">
        <f t="shared" si="98"/>
        <v>9</v>
      </c>
      <c r="CJ52" s="273">
        <f t="shared" si="99"/>
        <v>165</v>
      </c>
      <c r="CK52" s="273">
        <f t="shared" si="100"/>
        <v>0</v>
      </c>
      <c r="CL52" s="273">
        <f t="shared" si="101"/>
        <v>147</v>
      </c>
      <c r="CM52" s="273">
        <f t="shared" si="102"/>
        <v>1</v>
      </c>
      <c r="CN52" s="273">
        <f t="shared" si="103"/>
        <v>17</v>
      </c>
      <c r="CO52" s="273">
        <f t="shared" si="104"/>
        <v>0</v>
      </c>
      <c r="CP52" s="273">
        <f t="shared" si="105"/>
        <v>0</v>
      </c>
      <c r="CQ52" s="273">
        <f t="shared" si="106"/>
        <v>0</v>
      </c>
      <c r="CR52" s="273">
        <f t="shared" si="107"/>
        <v>39</v>
      </c>
      <c r="CS52" s="273">
        <f t="shared" si="108"/>
        <v>0</v>
      </c>
      <c r="CT52" s="273">
        <f t="shared" si="109"/>
        <v>22</v>
      </c>
      <c r="CU52" s="273">
        <f t="shared" si="110"/>
        <v>4</v>
      </c>
      <c r="CV52" s="273">
        <f t="shared" si="111"/>
        <v>4</v>
      </c>
      <c r="CW52" s="273">
        <f t="shared" si="134"/>
        <v>0</v>
      </c>
      <c r="CX52" s="273">
        <f t="shared" si="135"/>
        <v>0</v>
      </c>
      <c r="CY52" s="273">
        <f t="shared" si="136"/>
        <v>9</v>
      </c>
      <c r="CZ52" s="273">
        <f t="shared" si="112"/>
        <v>8</v>
      </c>
      <c r="DA52" s="273">
        <f t="shared" si="113"/>
        <v>0</v>
      </c>
      <c r="DB52" s="273">
        <f t="shared" si="137"/>
        <v>7</v>
      </c>
      <c r="DC52" s="273">
        <f t="shared" si="138"/>
        <v>0</v>
      </c>
      <c r="DD52" s="273">
        <f t="shared" si="139"/>
        <v>1</v>
      </c>
      <c r="DE52" s="273">
        <f t="shared" si="114"/>
        <v>0</v>
      </c>
      <c r="DF52" s="273">
        <f t="shared" si="140"/>
        <v>0</v>
      </c>
      <c r="DG52" s="273">
        <f t="shared" si="141"/>
        <v>0</v>
      </c>
      <c r="DH52" s="273">
        <f t="shared" si="115"/>
        <v>0</v>
      </c>
      <c r="DI52" s="273">
        <f t="shared" si="116"/>
        <v>0</v>
      </c>
      <c r="DJ52" s="273">
        <f t="shared" si="117"/>
        <v>0</v>
      </c>
      <c r="DK52" s="273">
        <f t="shared" si="118"/>
        <v>0</v>
      </c>
      <c r="DL52" s="273">
        <f t="shared" si="119"/>
        <v>0</v>
      </c>
      <c r="DM52" s="273">
        <f t="shared" si="120"/>
        <v>0</v>
      </c>
      <c r="DN52" s="273">
        <f t="shared" si="121"/>
        <v>0</v>
      </c>
      <c r="DO52" s="273">
        <f t="shared" si="122"/>
        <v>0</v>
      </c>
      <c r="DP52" s="273">
        <f t="shared" si="123"/>
        <v>8</v>
      </c>
      <c r="DQ52" s="273">
        <f t="shared" si="124"/>
        <v>0</v>
      </c>
      <c r="DR52" s="273">
        <f t="shared" si="125"/>
        <v>7</v>
      </c>
      <c r="DS52" s="273">
        <f t="shared" si="126"/>
        <v>0</v>
      </c>
      <c r="DT52" s="273">
        <f t="shared" si="127"/>
        <v>1</v>
      </c>
      <c r="DU52" s="273">
        <f t="shared" si="128"/>
        <v>0</v>
      </c>
      <c r="DV52" s="273">
        <f t="shared" si="142"/>
        <v>0</v>
      </c>
      <c r="DW52" s="273">
        <f t="shared" si="143"/>
        <v>0</v>
      </c>
      <c r="DX52" s="273">
        <v>0</v>
      </c>
      <c r="DY52" s="273">
        <f t="shared" si="129"/>
        <v>0</v>
      </c>
      <c r="DZ52" s="273">
        <v>0</v>
      </c>
      <c r="EA52" s="273">
        <v>0</v>
      </c>
      <c r="EB52" s="273">
        <v>0</v>
      </c>
      <c r="EC52" s="273">
        <v>0</v>
      </c>
    </row>
    <row r="53" spans="1:13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75"/>
        <v>578</v>
      </c>
      <c r="E53" s="273">
        <f t="shared" si="76"/>
        <v>508</v>
      </c>
      <c r="F53" s="273">
        <f t="shared" si="77"/>
        <v>0</v>
      </c>
      <c r="G53" s="273">
        <v>0</v>
      </c>
      <c r="H53" s="273">
        <v>0</v>
      </c>
      <c r="I53" s="273">
        <v>0</v>
      </c>
      <c r="J53" s="273">
        <f t="shared" si="78"/>
        <v>330</v>
      </c>
      <c r="K53" s="273">
        <v>0</v>
      </c>
      <c r="L53" s="273">
        <v>330</v>
      </c>
      <c r="M53" s="273">
        <v>0</v>
      </c>
      <c r="N53" s="273">
        <f t="shared" si="79"/>
        <v>42</v>
      </c>
      <c r="O53" s="273">
        <v>0</v>
      </c>
      <c r="P53" s="273">
        <v>42</v>
      </c>
      <c r="Q53" s="273">
        <v>0</v>
      </c>
      <c r="R53" s="273">
        <f t="shared" si="80"/>
        <v>134</v>
      </c>
      <c r="S53" s="273">
        <v>0</v>
      </c>
      <c r="T53" s="273">
        <v>134</v>
      </c>
      <c r="U53" s="273">
        <v>0</v>
      </c>
      <c r="V53" s="273">
        <f t="shared" si="81"/>
        <v>0</v>
      </c>
      <c r="W53" s="273">
        <v>0</v>
      </c>
      <c r="X53" s="273">
        <v>0</v>
      </c>
      <c r="Y53" s="273">
        <v>0</v>
      </c>
      <c r="Z53" s="273">
        <f t="shared" si="82"/>
        <v>2</v>
      </c>
      <c r="AA53" s="273">
        <v>0</v>
      </c>
      <c r="AB53" s="273">
        <v>2</v>
      </c>
      <c r="AC53" s="273">
        <v>0</v>
      </c>
      <c r="AD53" s="273">
        <f t="shared" si="83"/>
        <v>0</v>
      </c>
      <c r="AE53" s="273">
        <v>0</v>
      </c>
      <c r="AF53" s="273">
        <v>0</v>
      </c>
      <c r="AG53" s="273">
        <v>0</v>
      </c>
      <c r="AH53" s="273">
        <f t="shared" si="84"/>
        <v>0</v>
      </c>
      <c r="AI53" s="273">
        <f t="shared" si="85"/>
        <v>0</v>
      </c>
      <c r="AJ53" s="273">
        <v>0</v>
      </c>
      <c r="AK53" s="273">
        <v>0</v>
      </c>
      <c r="AL53" s="273">
        <v>0</v>
      </c>
      <c r="AM53" s="273">
        <f t="shared" si="86"/>
        <v>0</v>
      </c>
      <c r="AN53" s="273">
        <v>0</v>
      </c>
      <c r="AO53" s="273">
        <v>0</v>
      </c>
      <c r="AP53" s="273">
        <v>0</v>
      </c>
      <c r="AQ53" s="273">
        <f t="shared" si="87"/>
        <v>0</v>
      </c>
      <c r="AR53" s="273">
        <v>0</v>
      </c>
      <c r="AS53" s="273">
        <v>0</v>
      </c>
      <c r="AT53" s="273">
        <v>0</v>
      </c>
      <c r="AU53" s="273">
        <f t="shared" si="88"/>
        <v>0</v>
      </c>
      <c r="AV53" s="273">
        <v>0</v>
      </c>
      <c r="AW53" s="273">
        <v>0</v>
      </c>
      <c r="AX53" s="273">
        <v>0</v>
      </c>
      <c r="AY53" s="273">
        <f t="shared" si="89"/>
        <v>0</v>
      </c>
      <c r="AZ53" s="273">
        <v>0</v>
      </c>
      <c r="BA53" s="273">
        <v>0</v>
      </c>
      <c r="BB53" s="273">
        <v>0</v>
      </c>
      <c r="BC53" s="273">
        <f t="shared" si="90"/>
        <v>0</v>
      </c>
      <c r="BD53" s="273">
        <v>0</v>
      </c>
      <c r="BE53" s="273">
        <v>0</v>
      </c>
      <c r="BF53" s="273">
        <v>0</v>
      </c>
      <c r="BG53" s="273">
        <f t="shared" si="91"/>
        <v>0</v>
      </c>
      <c r="BH53" s="273">
        <v>0</v>
      </c>
      <c r="BI53" s="273">
        <v>0</v>
      </c>
      <c r="BJ53" s="273">
        <v>0</v>
      </c>
      <c r="BK53" s="273">
        <f t="shared" si="92"/>
        <v>70</v>
      </c>
      <c r="BL53" s="273">
        <f t="shared" si="93"/>
        <v>70</v>
      </c>
      <c r="BM53" s="273">
        <v>0</v>
      </c>
      <c r="BN53" s="273">
        <v>58</v>
      </c>
      <c r="BO53" s="273">
        <v>0</v>
      </c>
      <c r="BP53" s="273">
        <v>0</v>
      </c>
      <c r="BQ53" s="273">
        <v>0</v>
      </c>
      <c r="BR53" s="273">
        <v>0</v>
      </c>
      <c r="BS53" s="273">
        <v>12</v>
      </c>
      <c r="BT53" s="273">
        <f t="shared" si="94"/>
        <v>0</v>
      </c>
      <c r="BU53" s="273"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95"/>
        <v>578</v>
      </c>
      <c r="CC53" s="273">
        <f t="shared" si="130"/>
        <v>0</v>
      </c>
      <c r="CD53" s="273">
        <f t="shared" si="131"/>
        <v>388</v>
      </c>
      <c r="CE53" s="273">
        <f t="shared" si="132"/>
        <v>42</v>
      </c>
      <c r="CF53" s="273">
        <f t="shared" si="133"/>
        <v>134</v>
      </c>
      <c r="CG53" s="273">
        <f t="shared" si="96"/>
        <v>0</v>
      </c>
      <c r="CH53" s="273">
        <f t="shared" si="97"/>
        <v>2</v>
      </c>
      <c r="CI53" s="273">
        <f t="shared" si="98"/>
        <v>12</v>
      </c>
      <c r="CJ53" s="273">
        <f t="shared" si="99"/>
        <v>508</v>
      </c>
      <c r="CK53" s="273">
        <f t="shared" si="100"/>
        <v>0</v>
      </c>
      <c r="CL53" s="273">
        <f t="shared" si="101"/>
        <v>330</v>
      </c>
      <c r="CM53" s="273">
        <f t="shared" si="102"/>
        <v>42</v>
      </c>
      <c r="CN53" s="273">
        <f t="shared" si="103"/>
        <v>134</v>
      </c>
      <c r="CO53" s="273">
        <f t="shared" si="104"/>
        <v>0</v>
      </c>
      <c r="CP53" s="273">
        <f t="shared" si="105"/>
        <v>2</v>
      </c>
      <c r="CQ53" s="273">
        <f t="shared" si="106"/>
        <v>0</v>
      </c>
      <c r="CR53" s="273">
        <f t="shared" si="107"/>
        <v>70</v>
      </c>
      <c r="CS53" s="273">
        <f t="shared" si="108"/>
        <v>0</v>
      </c>
      <c r="CT53" s="273">
        <f t="shared" si="109"/>
        <v>58</v>
      </c>
      <c r="CU53" s="273">
        <f t="shared" si="110"/>
        <v>0</v>
      </c>
      <c r="CV53" s="273">
        <f t="shared" si="111"/>
        <v>0</v>
      </c>
      <c r="CW53" s="273">
        <f t="shared" si="134"/>
        <v>0</v>
      </c>
      <c r="CX53" s="273">
        <f t="shared" si="135"/>
        <v>0</v>
      </c>
      <c r="CY53" s="273">
        <f t="shared" si="136"/>
        <v>12</v>
      </c>
      <c r="CZ53" s="273">
        <f t="shared" si="112"/>
        <v>0</v>
      </c>
      <c r="DA53" s="273">
        <f t="shared" si="113"/>
        <v>0</v>
      </c>
      <c r="DB53" s="273">
        <f t="shared" si="137"/>
        <v>0</v>
      </c>
      <c r="DC53" s="273">
        <f t="shared" si="138"/>
        <v>0</v>
      </c>
      <c r="DD53" s="273">
        <f t="shared" si="139"/>
        <v>0</v>
      </c>
      <c r="DE53" s="273">
        <f t="shared" si="114"/>
        <v>0</v>
      </c>
      <c r="DF53" s="273">
        <f t="shared" si="140"/>
        <v>0</v>
      </c>
      <c r="DG53" s="273">
        <f t="shared" si="141"/>
        <v>0</v>
      </c>
      <c r="DH53" s="273">
        <f t="shared" si="115"/>
        <v>0</v>
      </c>
      <c r="DI53" s="273">
        <f t="shared" si="116"/>
        <v>0</v>
      </c>
      <c r="DJ53" s="273">
        <f t="shared" si="117"/>
        <v>0</v>
      </c>
      <c r="DK53" s="273">
        <f t="shared" si="118"/>
        <v>0</v>
      </c>
      <c r="DL53" s="273">
        <f t="shared" si="119"/>
        <v>0</v>
      </c>
      <c r="DM53" s="273">
        <f t="shared" si="120"/>
        <v>0</v>
      </c>
      <c r="DN53" s="273">
        <f t="shared" si="121"/>
        <v>0</v>
      </c>
      <c r="DO53" s="273">
        <f t="shared" si="122"/>
        <v>0</v>
      </c>
      <c r="DP53" s="273">
        <f t="shared" si="123"/>
        <v>0</v>
      </c>
      <c r="DQ53" s="273">
        <f t="shared" si="124"/>
        <v>0</v>
      </c>
      <c r="DR53" s="273">
        <f t="shared" si="125"/>
        <v>0</v>
      </c>
      <c r="DS53" s="273">
        <f t="shared" si="126"/>
        <v>0</v>
      </c>
      <c r="DT53" s="273">
        <f t="shared" si="127"/>
        <v>0</v>
      </c>
      <c r="DU53" s="273">
        <f t="shared" si="128"/>
        <v>0</v>
      </c>
      <c r="DV53" s="273">
        <f t="shared" si="142"/>
        <v>0</v>
      </c>
      <c r="DW53" s="273">
        <f t="shared" si="143"/>
        <v>0</v>
      </c>
      <c r="DX53" s="273">
        <v>0</v>
      </c>
      <c r="DY53" s="273">
        <f t="shared" si="129"/>
        <v>0</v>
      </c>
      <c r="DZ53" s="273">
        <v>0</v>
      </c>
      <c r="EA53" s="273">
        <v>0</v>
      </c>
      <c r="EB53" s="273">
        <v>0</v>
      </c>
      <c r="EC53" s="273">
        <v>0</v>
      </c>
    </row>
    <row r="54" spans="1:13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75"/>
        <v>113</v>
      </c>
      <c r="E54" s="273">
        <f t="shared" si="76"/>
        <v>77</v>
      </c>
      <c r="F54" s="273">
        <f t="shared" si="77"/>
        <v>0</v>
      </c>
      <c r="G54" s="273">
        <v>0</v>
      </c>
      <c r="H54" s="273">
        <v>0</v>
      </c>
      <c r="I54" s="273">
        <v>0</v>
      </c>
      <c r="J54" s="273">
        <f t="shared" si="78"/>
        <v>42</v>
      </c>
      <c r="K54" s="273">
        <v>0</v>
      </c>
      <c r="L54" s="273">
        <v>42</v>
      </c>
      <c r="M54" s="273">
        <v>0</v>
      </c>
      <c r="N54" s="273">
        <f t="shared" si="79"/>
        <v>0</v>
      </c>
      <c r="O54" s="273">
        <v>0</v>
      </c>
      <c r="P54" s="273">
        <v>0</v>
      </c>
      <c r="Q54" s="273">
        <v>0</v>
      </c>
      <c r="R54" s="273">
        <f t="shared" si="80"/>
        <v>26</v>
      </c>
      <c r="S54" s="273">
        <v>0</v>
      </c>
      <c r="T54" s="273">
        <v>26</v>
      </c>
      <c r="U54" s="273">
        <v>0</v>
      </c>
      <c r="V54" s="273">
        <f t="shared" si="81"/>
        <v>0</v>
      </c>
      <c r="W54" s="273">
        <v>0</v>
      </c>
      <c r="X54" s="273">
        <v>0</v>
      </c>
      <c r="Y54" s="273">
        <v>0</v>
      </c>
      <c r="Z54" s="273">
        <f t="shared" si="82"/>
        <v>0</v>
      </c>
      <c r="AA54" s="273">
        <v>0</v>
      </c>
      <c r="AB54" s="273">
        <v>0</v>
      </c>
      <c r="AC54" s="273">
        <v>0</v>
      </c>
      <c r="AD54" s="273">
        <f t="shared" si="83"/>
        <v>9</v>
      </c>
      <c r="AE54" s="273">
        <v>0</v>
      </c>
      <c r="AF54" s="273">
        <v>9</v>
      </c>
      <c r="AG54" s="273">
        <v>0</v>
      </c>
      <c r="AH54" s="273">
        <f t="shared" si="84"/>
        <v>22</v>
      </c>
      <c r="AI54" s="273">
        <f t="shared" si="85"/>
        <v>0</v>
      </c>
      <c r="AJ54" s="273">
        <v>0</v>
      </c>
      <c r="AK54" s="273">
        <v>0</v>
      </c>
      <c r="AL54" s="273">
        <v>0</v>
      </c>
      <c r="AM54" s="273">
        <f t="shared" si="86"/>
        <v>14</v>
      </c>
      <c r="AN54" s="273">
        <v>0</v>
      </c>
      <c r="AO54" s="273">
        <v>14</v>
      </c>
      <c r="AP54" s="273">
        <v>0</v>
      </c>
      <c r="AQ54" s="273">
        <f t="shared" si="87"/>
        <v>0</v>
      </c>
      <c r="AR54" s="273">
        <v>0</v>
      </c>
      <c r="AS54" s="273">
        <v>0</v>
      </c>
      <c r="AT54" s="273">
        <v>0</v>
      </c>
      <c r="AU54" s="273">
        <f t="shared" si="88"/>
        <v>8</v>
      </c>
      <c r="AV54" s="273">
        <v>0</v>
      </c>
      <c r="AW54" s="273">
        <v>8</v>
      </c>
      <c r="AX54" s="273">
        <v>0</v>
      </c>
      <c r="AY54" s="273">
        <f t="shared" si="89"/>
        <v>0</v>
      </c>
      <c r="AZ54" s="273">
        <v>0</v>
      </c>
      <c r="BA54" s="273">
        <v>0</v>
      </c>
      <c r="BB54" s="273">
        <v>0</v>
      </c>
      <c r="BC54" s="273">
        <f t="shared" si="90"/>
        <v>0</v>
      </c>
      <c r="BD54" s="273">
        <v>0</v>
      </c>
      <c r="BE54" s="273">
        <v>0</v>
      </c>
      <c r="BF54" s="273">
        <v>0</v>
      </c>
      <c r="BG54" s="273">
        <f t="shared" si="91"/>
        <v>0</v>
      </c>
      <c r="BH54" s="273">
        <v>0</v>
      </c>
      <c r="BI54" s="273">
        <v>0</v>
      </c>
      <c r="BJ54" s="273">
        <v>0</v>
      </c>
      <c r="BK54" s="273">
        <f t="shared" si="92"/>
        <v>14</v>
      </c>
      <c r="BL54" s="273">
        <f t="shared" si="93"/>
        <v>10</v>
      </c>
      <c r="BM54" s="273">
        <v>0</v>
      </c>
      <c r="BN54" s="273">
        <v>10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f t="shared" si="94"/>
        <v>4</v>
      </c>
      <c r="BU54" s="273">
        <v>0</v>
      </c>
      <c r="BV54" s="273">
        <v>4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95"/>
        <v>87</v>
      </c>
      <c r="CC54" s="273">
        <f t="shared" si="130"/>
        <v>0</v>
      </c>
      <c r="CD54" s="273">
        <f t="shared" si="131"/>
        <v>52</v>
      </c>
      <c r="CE54" s="273">
        <f t="shared" si="132"/>
        <v>0</v>
      </c>
      <c r="CF54" s="273">
        <f t="shared" si="133"/>
        <v>26</v>
      </c>
      <c r="CG54" s="273">
        <f t="shared" si="96"/>
        <v>0</v>
      </c>
      <c r="CH54" s="273">
        <f t="shared" si="97"/>
        <v>0</v>
      </c>
      <c r="CI54" s="273">
        <f t="shared" si="98"/>
        <v>9</v>
      </c>
      <c r="CJ54" s="273">
        <f t="shared" si="99"/>
        <v>77</v>
      </c>
      <c r="CK54" s="273">
        <f t="shared" si="100"/>
        <v>0</v>
      </c>
      <c r="CL54" s="273">
        <f t="shared" si="101"/>
        <v>42</v>
      </c>
      <c r="CM54" s="273">
        <f t="shared" si="102"/>
        <v>0</v>
      </c>
      <c r="CN54" s="273">
        <f t="shared" si="103"/>
        <v>26</v>
      </c>
      <c r="CO54" s="273">
        <f t="shared" si="104"/>
        <v>0</v>
      </c>
      <c r="CP54" s="273">
        <f t="shared" si="105"/>
        <v>0</v>
      </c>
      <c r="CQ54" s="273">
        <f t="shared" si="106"/>
        <v>9</v>
      </c>
      <c r="CR54" s="273">
        <f t="shared" si="107"/>
        <v>10</v>
      </c>
      <c r="CS54" s="273">
        <f t="shared" si="108"/>
        <v>0</v>
      </c>
      <c r="CT54" s="273">
        <f t="shared" si="109"/>
        <v>10</v>
      </c>
      <c r="CU54" s="273">
        <f t="shared" si="110"/>
        <v>0</v>
      </c>
      <c r="CV54" s="273">
        <f t="shared" si="111"/>
        <v>0</v>
      </c>
      <c r="CW54" s="273">
        <f t="shared" si="134"/>
        <v>0</v>
      </c>
      <c r="CX54" s="273">
        <f t="shared" si="135"/>
        <v>0</v>
      </c>
      <c r="CY54" s="273">
        <f t="shared" si="136"/>
        <v>0</v>
      </c>
      <c r="CZ54" s="273">
        <f t="shared" si="112"/>
        <v>26</v>
      </c>
      <c r="DA54" s="273">
        <f t="shared" si="113"/>
        <v>0</v>
      </c>
      <c r="DB54" s="273">
        <f t="shared" si="137"/>
        <v>18</v>
      </c>
      <c r="DC54" s="273">
        <f t="shared" si="138"/>
        <v>0</v>
      </c>
      <c r="DD54" s="273">
        <f t="shared" si="139"/>
        <v>8</v>
      </c>
      <c r="DE54" s="273">
        <f t="shared" si="114"/>
        <v>0</v>
      </c>
      <c r="DF54" s="273">
        <f t="shared" si="140"/>
        <v>0</v>
      </c>
      <c r="DG54" s="273">
        <f t="shared" si="141"/>
        <v>0</v>
      </c>
      <c r="DH54" s="273">
        <f t="shared" si="115"/>
        <v>22</v>
      </c>
      <c r="DI54" s="273">
        <f t="shared" si="116"/>
        <v>0</v>
      </c>
      <c r="DJ54" s="273">
        <f t="shared" si="117"/>
        <v>14</v>
      </c>
      <c r="DK54" s="273">
        <f t="shared" si="118"/>
        <v>0</v>
      </c>
      <c r="DL54" s="273">
        <f t="shared" si="119"/>
        <v>8</v>
      </c>
      <c r="DM54" s="273">
        <f t="shared" si="120"/>
        <v>0</v>
      </c>
      <c r="DN54" s="273">
        <f t="shared" si="121"/>
        <v>0</v>
      </c>
      <c r="DO54" s="273">
        <f t="shared" si="122"/>
        <v>0</v>
      </c>
      <c r="DP54" s="273">
        <f t="shared" si="123"/>
        <v>4</v>
      </c>
      <c r="DQ54" s="273">
        <f t="shared" si="124"/>
        <v>0</v>
      </c>
      <c r="DR54" s="273">
        <f t="shared" si="125"/>
        <v>4</v>
      </c>
      <c r="DS54" s="273">
        <f t="shared" si="126"/>
        <v>0</v>
      </c>
      <c r="DT54" s="273">
        <f t="shared" si="127"/>
        <v>0</v>
      </c>
      <c r="DU54" s="273">
        <f t="shared" si="128"/>
        <v>0</v>
      </c>
      <c r="DV54" s="273">
        <f t="shared" si="142"/>
        <v>0</v>
      </c>
      <c r="DW54" s="273">
        <f t="shared" si="143"/>
        <v>0</v>
      </c>
      <c r="DX54" s="273">
        <v>0</v>
      </c>
      <c r="DY54" s="273">
        <f t="shared" si="129"/>
        <v>0</v>
      </c>
      <c r="DZ54" s="273">
        <v>0</v>
      </c>
      <c r="EA54" s="273">
        <v>0</v>
      </c>
      <c r="EB54" s="273">
        <v>0</v>
      </c>
      <c r="EC54" s="273">
        <v>0</v>
      </c>
    </row>
    <row r="55" spans="1:13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75"/>
        <v>242</v>
      </c>
      <c r="E55" s="273">
        <f t="shared" si="76"/>
        <v>224</v>
      </c>
      <c r="F55" s="273">
        <f t="shared" si="77"/>
        <v>0</v>
      </c>
      <c r="G55" s="273">
        <v>0</v>
      </c>
      <c r="H55" s="273">
        <v>0</v>
      </c>
      <c r="I55" s="273">
        <v>0</v>
      </c>
      <c r="J55" s="273">
        <f t="shared" si="78"/>
        <v>128</v>
      </c>
      <c r="K55" s="273">
        <v>128</v>
      </c>
      <c r="L55" s="273">
        <v>0</v>
      </c>
      <c r="M55" s="273">
        <v>0</v>
      </c>
      <c r="N55" s="273">
        <f t="shared" si="79"/>
        <v>52</v>
      </c>
      <c r="O55" s="273">
        <v>0</v>
      </c>
      <c r="P55" s="273">
        <v>52</v>
      </c>
      <c r="Q55" s="273">
        <v>0</v>
      </c>
      <c r="R55" s="273">
        <f t="shared" si="80"/>
        <v>42</v>
      </c>
      <c r="S55" s="273">
        <v>0</v>
      </c>
      <c r="T55" s="273">
        <v>42</v>
      </c>
      <c r="U55" s="273">
        <v>0</v>
      </c>
      <c r="V55" s="273">
        <f t="shared" si="81"/>
        <v>0</v>
      </c>
      <c r="W55" s="273">
        <v>0</v>
      </c>
      <c r="X55" s="273">
        <v>0</v>
      </c>
      <c r="Y55" s="273">
        <v>0</v>
      </c>
      <c r="Z55" s="273">
        <f t="shared" si="82"/>
        <v>2</v>
      </c>
      <c r="AA55" s="273">
        <v>0</v>
      </c>
      <c r="AB55" s="273">
        <v>2</v>
      </c>
      <c r="AC55" s="273">
        <v>0</v>
      </c>
      <c r="AD55" s="273">
        <f t="shared" si="83"/>
        <v>0</v>
      </c>
      <c r="AE55" s="273">
        <v>0</v>
      </c>
      <c r="AF55" s="273">
        <v>0</v>
      </c>
      <c r="AG55" s="273">
        <v>0</v>
      </c>
      <c r="AH55" s="273">
        <f t="shared" si="84"/>
        <v>0</v>
      </c>
      <c r="AI55" s="273">
        <f t="shared" si="85"/>
        <v>0</v>
      </c>
      <c r="AJ55" s="273">
        <v>0</v>
      </c>
      <c r="AK55" s="273">
        <v>0</v>
      </c>
      <c r="AL55" s="273">
        <v>0</v>
      </c>
      <c r="AM55" s="273">
        <f t="shared" si="86"/>
        <v>0</v>
      </c>
      <c r="AN55" s="273">
        <v>0</v>
      </c>
      <c r="AO55" s="273">
        <v>0</v>
      </c>
      <c r="AP55" s="273">
        <v>0</v>
      </c>
      <c r="AQ55" s="273">
        <f t="shared" si="87"/>
        <v>0</v>
      </c>
      <c r="AR55" s="273">
        <v>0</v>
      </c>
      <c r="AS55" s="273">
        <v>0</v>
      </c>
      <c r="AT55" s="273">
        <v>0</v>
      </c>
      <c r="AU55" s="273">
        <f t="shared" si="88"/>
        <v>0</v>
      </c>
      <c r="AV55" s="273">
        <v>0</v>
      </c>
      <c r="AW55" s="273">
        <v>0</v>
      </c>
      <c r="AX55" s="273">
        <v>0</v>
      </c>
      <c r="AY55" s="273">
        <f t="shared" si="89"/>
        <v>0</v>
      </c>
      <c r="AZ55" s="273">
        <v>0</v>
      </c>
      <c r="BA55" s="273">
        <v>0</v>
      </c>
      <c r="BB55" s="273">
        <v>0</v>
      </c>
      <c r="BC55" s="273">
        <f t="shared" si="90"/>
        <v>0</v>
      </c>
      <c r="BD55" s="273">
        <v>0</v>
      </c>
      <c r="BE55" s="273">
        <v>0</v>
      </c>
      <c r="BF55" s="273">
        <v>0</v>
      </c>
      <c r="BG55" s="273">
        <f t="shared" si="91"/>
        <v>0</v>
      </c>
      <c r="BH55" s="273">
        <v>0</v>
      </c>
      <c r="BI55" s="273">
        <v>0</v>
      </c>
      <c r="BJ55" s="273">
        <v>0</v>
      </c>
      <c r="BK55" s="273">
        <f t="shared" si="92"/>
        <v>18</v>
      </c>
      <c r="BL55" s="273">
        <f t="shared" si="93"/>
        <v>18</v>
      </c>
      <c r="BM55" s="273">
        <v>0</v>
      </c>
      <c r="BN55" s="273">
        <v>18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f t="shared" si="94"/>
        <v>0</v>
      </c>
      <c r="BU55" s="273"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95"/>
        <v>242</v>
      </c>
      <c r="CC55" s="273">
        <f t="shared" si="130"/>
        <v>0</v>
      </c>
      <c r="CD55" s="273">
        <f t="shared" si="131"/>
        <v>146</v>
      </c>
      <c r="CE55" s="273">
        <f t="shared" si="132"/>
        <v>52</v>
      </c>
      <c r="CF55" s="273">
        <f t="shared" si="133"/>
        <v>42</v>
      </c>
      <c r="CG55" s="273">
        <f t="shared" si="96"/>
        <v>0</v>
      </c>
      <c r="CH55" s="273">
        <f t="shared" si="97"/>
        <v>2</v>
      </c>
      <c r="CI55" s="273">
        <f t="shared" si="98"/>
        <v>0</v>
      </c>
      <c r="CJ55" s="273">
        <f t="shared" si="99"/>
        <v>224</v>
      </c>
      <c r="CK55" s="273">
        <f t="shared" si="100"/>
        <v>0</v>
      </c>
      <c r="CL55" s="273">
        <f t="shared" si="101"/>
        <v>128</v>
      </c>
      <c r="CM55" s="273">
        <f t="shared" si="102"/>
        <v>52</v>
      </c>
      <c r="CN55" s="273">
        <f t="shared" si="103"/>
        <v>42</v>
      </c>
      <c r="CO55" s="273">
        <f t="shared" si="104"/>
        <v>0</v>
      </c>
      <c r="CP55" s="273">
        <f t="shared" si="105"/>
        <v>2</v>
      </c>
      <c r="CQ55" s="273">
        <f t="shared" si="106"/>
        <v>0</v>
      </c>
      <c r="CR55" s="273">
        <f t="shared" si="107"/>
        <v>18</v>
      </c>
      <c r="CS55" s="273">
        <f t="shared" si="108"/>
        <v>0</v>
      </c>
      <c r="CT55" s="273">
        <f t="shared" si="109"/>
        <v>18</v>
      </c>
      <c r="CU55" s="273">
        <f t="shared" si="110"/>
        <v>0</v>
      </c>
      <c r="CV55" s="273">
        <f t="shared" si="111"/>
        <v>0</v>
      </c>
      <c r="CW55" s="273">
        <f t="shared" si="134"/>
        <v>0</v>
      </c>
      <c r="CX55" s="273">
        <f t="shared" si="135"/>
        <v>0</v>
      </c>
      <c r="CY55" s="273">
        <f t="shared" si="136"/>
        <v>0</v>
      </c>
      <c r="CZ55" s="273">
        <f t="shared" si="112"/>
        <v>0</v>
      </c>
      <c r="DA55" s="273">
        <f t="shared" si="113"/>
        <v>0</v>
      </c>
      <c r="DB55" s="273">
        <f t="shared" si="137"/>
        <v>0</v>
      </c>
      <c r="DC55" s="273">
        <f t="shared" si="138"/>
        <v>0</v>
      </c>
      <c r="DD55" s="273">
        <f t="shared" si="139"/>
        <v>0</v>
      </c>
      <c r="DE55" s="273">
        <f t="shared" si="114"/>
        <v>0</v>
      </c>
      <c r="DF55" s="273">
        <f t="shared" si="140"/>
        <v>0</v>
      </c>
      <c r="DG55" s="273">
        <f t="shared" si="141"/>
        <v>0</v>
      </c>
      <c r="DH55" s="273">
        <f t="shared" si="115"/>
        <v>0</v>
      </c>
      <c r="DI55" s="273">
        <f t="shared" si="116"/>
        <v>0</v>
      </c>
      <c r="DJ55" s="273">
        <f t="shared" si="117"/>
        <v>0</v>
      </c>
      <c r="DK55" s="273">
        <f t="shared" si="118"/>
        <v>0</v>
      </c>
      <c r="DL55" s="273">
        <f t="shared" si="119"/>
        <v>0</v>
      </c>
      <c r="DM55" s="273">
        <f t="shared" si="120"/>
        <v>0</v>
      </c>
      <c r="DN55" s="273">
        <f t="shared" si="121"/>
        <v>0</v>
      </c>
      <c r="DO55" s="273">
        <f t="shared" si="122"/>
        <v>0</v>
      </c>
      <c r="DP55" s="273">
        <f t="shared" si="123"/>
        <v>0</v>
      </c>
      <c r="DQ55" s="273">
        <f t="shared" si="124"/>
        <v>0</v>
      </c>
      <c r="DR55" s="273">
        <f t="shared" si="125"/>
        <v>0</v>
      </c>
      <c r="DS55" s="273">
        <f t="shared" si="126"/>
        <v>0</v>
      </c>
      <c r="DT55" s="273">
        <f t="shared" si="127"/>
        <v>0</v>
      </c>
      <c r="DU55" s="273">
        <f t="shared" si="128"/>
        <v>0</v>
      </c>
      <c r="DV55" s="273">
        <f t="shared" si="142"/>
        <v>0</v>
      </c>
      <c r="DW55" s="273">
        <f t="shared" si="143"/>
        <v>0</v>
      </c>
      <c r="DX55" s="273">
        <v>2</v>
      </c>
      <c r="DY55" s="273">
        <f t="shared" si="129"/>
        <v>0</v>
      </c>
      <c r="DZ55" s="273">
        <v>0</v>
      </c>
      <c r="EA55" s="273">
        <v>0</v>
      </c>
      <c r="EB55" s="273">
        <v>0</v>
      </c>
      <c r="EC55" s="273">
        <v>0</v>
      </c>
    </row>
    <row r="56" spans="1:13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75"/>
        <v>228</v>
      </c>
      <c r="E56" s="273">
        <f t="shared" si="76"/>
        <v>191</v>
      </c>
      <c r="F56" s="273">
        <f t="shared" si="77"/>
        <v>0</v>
      </c>
      <c r="G56" s="273">
        <v>0</v>
      </c>
      <c r="H56" s="273">
        <v>0</v>
      </c>
      <c r="I56" s="273">
        <v>0</v>
      </c>
      <c r="J56" s="273">
        <f t="shared" si="78"/>
        <v>120</v>
      </c>
      <c r="K56" s="273">
        <v>0</v>
      </c>
      <c r="L56" s="273">
        <v>120</v>
      </c>
      <c r="M56" s="273">
        <v>0</v>
      </c>
      <c r="N56" s="273">
        <f t="shared" si="79"/>
        <v>10</v>
      </c>
      <c r="O56" s="273">
        <v>0</v>
      </c>
      <c r="P56" s="273">
        <v>10</v>
      </c>
      <c r="Q56" s="273">
        <v>0</v>
      </c>
      <c r="R56" s="273">
        <f t="shared" si="80"/>
        <v>52</v>
      </c>
      <c r="S56" s="273">
        <v>0</v>
      </c>
      <c r="T56" s="273">
        <v>52</v>
      </c>
      <c r="U56" s="273">
        <v>0</v>
      </c>
      <c r="V56" s="273">
        <f t="shared" si="81"/>
        <v>0</v>
      </c>
      <c r="W56" s="273">
        <v>0</v>
      </c>
      <c r="X56" s="273">
        <v>0</v>
      </c>
      <c r="Y56" s="273">
        <v>0</v>
      </c>
      <c r="Z56" s="273">
        <f t="shared" si="82"/>
        <v>4</v>
      </c>
      <c r="AA56" s="273">
        <v>0</v>
      </c>
      <c r="AB56" s="273">
        <v>4</v>
      </c>
      <c r="AC56" s="273">
        <v>0</v>
      </c>
      <c r="AD56" s="273">
        <f t="shared" si="83"/>
        <v>5</v>
      </c>
      <c r="AE56" s="273">
        <v>0</v>
      </c>
      <c r="AF56" s="273">
        <v>5</v>
      </c>
      <c r="AG56" s="273">
        <v>0</v>
      </c>
      <c r="AH56" s="273">
        <f t="shared" si="84"/>
        <v>0</v>
      </c>
      <c r="AI56" s="273">
        <f t="shared" si="85"/>
        <v>0</v>
      </c>
      <c r="AJ56" s="273">
        <v>0</v>
      </c>
      <c r="AK56" s="273">
        <v>0</v>
      </c>
      <c r="AL56" s="273">
        <v>0</v>
      </c>
      <c r="AM56" s="273">
        <f t="shared" si="86"/>
        <v>0</v>
      </c>
      <c r="AN56" s="273">
        <v>0</v>
      </c>
      <c r="AO56" s="273">
        <v>0</v>
      </c>
      <c r="AP56" s="273">
        <v>0</v>
      </c>
      <c r="AQ56" s="273">
        <f t="shared" si="87"/>
        <v>0</v>
      </c>
      <c r="AR56" s="273">
        <v>0</v>
      </c>
      <c r="AS56" s="273">
        <v>0</v>
      </c>
      <c r="AT56" s="273">
        <v>0</v>
      </c>
      <c r="AU56" s="273">
        <f t="shared" si="88"/>
        <v>0</v>
      </c>
      <c r="AV56" s="273">
        <v>0</v>
      </c>
      <c r="AW56" s="273">
        <v>0</v>
      </c>
      <c r="AX56" s="273">
        <v>0</v>
      </c>
      <c r="AY56" s="273">
        <f t="shared" si="89"/>
        <v>0</v>
      </c>
      <c r="AZ56" s="273">
        <v>0</v>
      </c>
      <c r="BA56" s="273">
        <v>0</v>
      </c>
      <c r="BB56" s="273">
        <v>0</v>
      </c>
      <c r="BC56" s="273">
        <f t="shared" si="90"/>
        <v>0</v>
      </c>
      <c r="BD56" s="273">
        <v>0</v>
      </c>
      <c r="BE56" s="273">
        <v>0</v>
      </c>
      <c r="BF56" s="273">
        <v>0</v>
      </c>
      <c r="BG56" s="273">
        <f t="shared" si="91"/>
        <v>0</v>
      </c>
      <c r="BH56" s="273">
        <v>0</v>
      </c>
      <c r="BI56" s="273">
        <v>0</v>
      </c>
      <c r="BJ56" s="273">
        <v>0</v>
      </c>
      <c r="BK56" s="273">
        <f t="shared" si="92"/>
        <v>37</v>
      </c>
      <c r="BL56" s="273">
        <f t="shared" si="93"/>
        <v>37</v>
      </c>
      <c r="BM56" s="273">
        <v>0</v>
      </c>
      <c r="BN56" s="273">
        <v>27</v>
      </c>
      <c r="BO56" s="273">
        <v>10</v>
      </c>
      <c r="BP56" s="273">
        <v>0</v>
      </c>
      <c r="BQ56" s="273">
        <v>0</v>
      </c>
      <c r="BR56" s="273">
        <v>0</v>
      </c>
      <c r="BS56" s="273">
        <v>0</v>
      </c>
      <c r="BT56" s="273">
        <f t="shared" si="94"/>
        <v>0</v>
      </c>
      <c r="BU56" s="273"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95"/>
        <v>228</v>
      </c>
      <c r="CC56" s="273">
        <f t="shared" si="130"/>
        <v>0</v>
      </c>
      <c r="CD56" s="273">
        <f t="shared" si="131"/>
        <v>147</v>
      </c>
      <c r="CE56" s="273">
        <f t="shared" si="132"/>
        <v>20</v>
      </c>
      <c r="CF56" s="273">
        <f t="shared" si="133"/>
        <v>52</v>
      </c>
      <c r="CG56" s="273">
        <f t="shared" si="96"/>
        <v>0</v>
      </c>
      <c r="CH56" s="273">
        <f t="shared" si="97"/>
        <v>4</v>
      </c>
      <c r="CI56" s="273">
        <f t="shared" si="98"/>
        <v>5</v>
      </c>
      <c r="CJ56" s="273">
        <f t="shared" si="99"/>
        <v>191</v>
      </c>
      <c r="CK56" s="273">
        <f t="shared" si="100"/>
        <v>0</v>
      </c>
      <c r="CL56" s="273">
        <f t="shared" si="101"/>
        <v>120</v>
      </c>
      <c r="CM56" s="273">
        <f t="shared" si="102"/>
        <v>10</v>
      </c>
      <c r="CN56" s="273">
        <f t="shared" si="103"/>
        <v>52</v>
      </c>
      <c r="CO56" s="273">
        <f t="shared" si="104"/>
        <v>0</v>
      </c>
      <c r="CP56" s="273">
        <f t="shared" si="105"/>
        <v>4</v>
      </c>
      <c r="CQ56" s="273">
        <f t="shared" si="106"/>
        <v>5</v>
      </c>
      <c r="CR56" s="273">
        <f t="shared" si="107"/>
        <v>37</v>
      </c>
      <c r="CS56" s="273">
        <f t="shared" si="108"/>
        <v>0</v>
      </c>
      <c r="CT56" s="273">
        <f t="shared" si="109"/>
        <v>27</v>
      </c>
      <c r="CU56" s="273">
        <f t="shared" si="110"/>
        <v>10</v>
      </c>
      <c r="CV56" s="273">
        <f t="shared" si="111"/>
        <v>0</v>
      </c>
      <c r="CW56" s="273">
        <f t="shared" si="134"/>
        <v>0</v>
      </c>
      <c r="CX56" s="273">
        <f t="shared" si="135"/>
        <v>0</v>
      </c>
      <c r="CY56" s="273">
        <f t="shared" si="136"/>
        <v>0</v>
      </c>
      <c r="CZ56" s="273">
        <f t="shared" si="112"/>
        <v>0</v>
      </c>
      <c r="DA56" s="273">
        <f t="shared" si="113"/>
        <v>0</v>
      </c>
      <c r="DB56" s="273">
        <f t="shared" si="137"/>
        <v>0</v>
      </c>
      <c r="DC56" s="273">
        <f t="shared" si="138"/>
        <v>0</v>
      </c>
      <c r="DD56" s="273">
        <f t="shared" si="139"/>
        <v>0</v>
      </c>
      <c r="DE56" s="273">
        <f t="shared" si="114"/>
        <v>0</v>
      </c>
      <c r="DF56" s="273">
        <f t="shared" si="140"/>
        <v>0</v>
      </c>
      <c r="DG56" s="273">
        <f t="shared" si="141"/>
        <v>0</v>
      </c>
      <c r="DH56" s="273">
        <f t="shared" si="115"/>
        <v>0</v>
      </c>
      <c r="DI56" s="273">
        <f t="shared" si="116"/>
        <v>0</v>
      </c>
      <c r="DJ56" s="273">
        <f t="shared" si="117"/>
        <v>0</v>
      </c>
      <c r="DK56" s="273">
        <f t="shared" si="118"/>
        <v>0</v>
      </c>
      <c r="DL56" s="273">
        <f t="shared" si="119"/>
        <v>0</v>
      </c>
      <c r="DM56" s="273">
        <f t="shared" si="120"/>
        <v>0</v>
      </c>
      <c r="DN56" s="273">
        <f t="shared" si="121"/>
        <v>0</v>
      </c>
      <c r="DO56" s="273">
        <f t="shared" si="122"/>
        <v>0</v>
      </c>
      <c r="DP56" s="273">
        <f t="shared" si="123"/>
        <v>0</v>
      </c>
      <c r="DQ56" s="273">
        <f t="shared" si="124"/>
        <v>0</v>
      </c>
      <c r="DR56" s="273">
        <f t="shared" si="125"/>
        <v>0</v>
      </c>
      <c r="DS56" s="273">
        <f t="shared" si="126"/>
        <v>0</v>
      </c>
      <c r="DT56" s="273">
        <f t="shared" si="127"/>
        <v>0</v>
      </c>
      <c r="DU56" s="273">
        <f t="shared" si="128"/>
        <v>0</v>
      </c>
      <c r="DV56" s="273">
        <f t="shared" si="142"/>
        <v>0</v>
      </c>
      <c r="DW56" s="273">
        <f t="shared" si="143"/>
        <v>0</v>
      </c>
      <c r="DX56" s="273">
        <v>0</v>
      </c>
      <c r="DY56" s="273">
        <f t="shared" si="129"/>
        <v>0</v>
      </c>
      <c r="DZ56" s="273">
        <v>0</v>
      </c>
      <c r="EA56" s="273">
        <v>0</v>
      </c>
      <c r="EB56" s="273">
        <v>0</v>
      </c>
      <c r="EC56" s="273">
        <v>0</v>
      </c>
    </row>
    <row r="57" spans="1:13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75"/>
        <v>992</v>
      </c>
      <c r="E57" s="273">
        <f t="shared" si="76"/>
        <v>807</v>
      </c>
      <c r="F57" s="273">
        <f t="shared" si="77"/>
        <v>0</v>
      </c>
      <c r="G57" s="273">
        <v>0</v>
      </c>
      <c r="H57" s="273">
        <v>0</v>
      </c>
      <c r="I57" s="273">
        <v>0</v>
      </c>
      <c r="J57" s="273">
        <f t="shared" si="78"/>
        <v>594</v>
      </c>
      <c r="K57" s="273">
        <v>0</v>
      </c>
      <c r="L57" s="273">
        <v>594</v>
      </c>
      <c r="M57" s="273">
        <v>0</v>
      </c>
      <c r="N57" s="273">
        <f t="shared" si="79"/>
        <v>48</v>
      </c>
      <c r="O57" s="273">
        <v>0</v>
      </c>
      <c r="P57" s="273">
        <v>48</v>
      </c>
      <c r="Q57" s="273">
        <v>0</v>
      </c>
      <c r="R57" s="273">
        <f t="shared" si="80"/>
        <v>159</v>
      </c>
      <c r="S57" s="273">
        <v>0</v>
      </c>
      <c r="T57" s="273">
        <v>159</v>
      </c>
      <c r="U57" s="273">
        <v>0</v>
      </c>
      <c r="V57" s="273">
        <f t="shared" si="81"/>
        <v>0</v>
      </c>
      <c r="W57" s="273">
        <v>0</v>
      </c>
      <c r="X57" s="273">
        <v>0</v>
      </c>
      <c r="Y57" s="273">
        <v>0</v>
      </c>
      <c r="Z57" s="273">
        <f t="shared" si="82"/>
        <v>2</v>
      </c>
      <c r="AA57" s="273">
        <v>0</v>
      </c>
      <c r="AB57" s="273">
        <v>2</v>
      </c>
      <c r="AC57" s="273">
        <v>0</v>
      </c>
      <c r="AD57" s="273">
        <f t="shared" si="83"/>
        <v>4</v>
      </c>
      <c r="AE57" s="273">
        <v>0</v>
      </c>
      <c r="AF57" s="273">
        <v>0</v>
      </c>
      <c r="AG57" s="273">
        <v>4</v>
      </c>
      <c r="AH57" s="273">
        <f t="shared" si="84"/>
        <v>0</v>
      </c>
      <c r="AI57" s="273">
        <f t="shared" si="85"/>
        <v>0</v>
      </c>
      <c r="AJ57" s="273">
        <v>0</v>
      </c>
      <c r="AK57" s="273">
        <v>0</v>
      </c>
      <c r="AL57" s="273">
        <v>0</v>
      </c>
      <c r="AM57" s="273">
        <f t="shared" si="86"/>
        <v>0</v>
      </c>
      <c r="AN57" s="273">
        <v>0</v>
      </c>
      <c r="AO57" s="273">
        <v>0</v>
      </c>
      <c r="AP57" s="273">
        <v>0</v>
      </c>
      <c r="AQ57" s="273">
        <f t="shared" si="87"/>
        <v>0</v>
      </c>
      <c r="AR57" s="273">
        <v>0</v>
      </c>
      <c r="AS57" s="273">
        <v>0</v>
      </c>
      <c r="AT57" s="273">
        <v>0</v>
      </c>
      <c r="AU57" s="273">
        <f t="shared" si="88"/>
        <v>0</v>
      </c>
      <c r="AV57" s="273">
        <v>0</v>
      </c>
      <c r="AW57" s="273">
        <v>0</v>
      </c>
      <c r="AX57" s="273">
        <v>0</v>
      </c>
      <c r="AY57" s="273">
        <f t="shared" si="89"/>
        <v>0</v>
      </c>
      <c r="AZ57" s="273">
        <v>0</v>
      </c>
      <c r="BA57" s="273">
        <v>0</v>
      </c>
      <c r="BB57" s="273">
        <v>0</v>
      </c>
      <c r="BC57" s="273">
        <f t="shared" si="90"/>
        <v>0</v>
      </c>
      <c r="BD57" s="273">
        <v>0</v>
      </c>
      <c r="BE57" s="273">
        <v>0</v>
      </c>
      <c r="BF57" s="273">
        <v>0</v>
      </c>
      <c r="BG57" s="273">
        <f t="shared" si="91"/>
        <v>0</v>
      </c>
      <c r="BH57" s="273">
        <v>0</v>
      </c>
      <c r="BI57" s="273">
        <v>0</v>
      </c>
      <c r="BJ57" s="273">
        <v>0</v>
      </c>
      <c r="BK57" s="273">
        <f t="shared" si="92"/>
        <v>185</v>
      </c>
      <c r="BL57" s="273">
        <f t="shared" si="93"/>
        <v>42</v>
      </c>
      <c r="BM57" s="273">
        <v>0</v>
      </c>
      <c r="BN57" s="273">
        <v>42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f t="shared" si="94"/>
        <v>143</v>
      </c>
      <c r="BU57" s="273">
        <v>0</v>
      </c>
      <c r="BV57" s="273">
        <v>143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95"/>
        <v>849</v>
      </c>
      <c r="CC57" s="273">
        <f t="shared" si="130"/>
        <v>0</v>
      </c>
      <c r="CD57" s="273">
        <f t="shared" si="131"/>
        <v>636</v>
      </c>
      <c r="CE57" s="273">
        <f t="shared" si="132"/>
        <v>48</v>
      </c>
      <c r="CF57" s="273">
        <f t="shared" si="133"/>
        <v>159</v>
      </c>
      <c r="CG57" s="273">
        <f t="shared" si="96"/>
        <v>0</v>
      </c>
      <c r="CH57" s="273">
        <f t="shared" si="97"/>
        <v>2</v>
      </c>
      <c r="CI57" s="273">
        <f t="shared" si="98"/>
        <v>4</v>
      </c>
      <c r="CJ57" s="273">
        <f t="shared" si="99"/>
        <v>807</v>
      </c>
      <c r="CK57" s="273">
        <f t="shared" si="100"/>
        <v>0</v>
      </c>
      <c r="CL57" s="273">
        <f t="shared" si="101"/>
        <v>594</v>
      </c>
      <c r="CM57" s="273">
        <f t="shared" si="102"/>
        <v>48</v>
      </c>
      <c r="CN57" s="273">
        <f t="shared" si="103"/>
        <v>159</v>
      </c>
      <c r="CO57" s="273">
        <f t="shared" si="104"/>
        <v>0</v>
      </c>
      <c r="CP57" s="273">
        <f t="shared" si="105"/>
        <v>2</v>
      </c>
      <c r="CQ57" s="273">
        <f t="shared" si="106"/>
        <v>4</v>
      </c>
      <c r="CR57" s="273">
        <f t="shared" si="107"/>
        <v>42</v>
      </c>
      <c r="CS57" s="273">
        <f t="shared" si="108"/>
        <v>0</v>
      </c>
      <c r="CT57" s="273">
        <f t="shared" si="109"/>
        <v>42</v>
      </c>
      <c r="CU57" s="273">
        <f t="shared" si="110"/>
        <v>0</v>
      </c>
      <c r="CV57" s="273">
        <f t="shared" si="111"/>
        <v>0</v>
      </c>
      <c r="CW57" s="273">
        <f t="shared" si="134"/>
        <v>0</v>
      </c>
      <c r="CX57" s="273">
        <f t="shared" si="135"/>
        <v>0</v>
      </c>
      <c r="CY57" s="273">
        <f t="shared" si="136"/>
        <v>0</v>
      </c>
      <c r="CZ57" s="273">
        <f t="shared" si="112"/>
        <v>143</v>
      </c>
      <c r="DA57" s="273">
        <f t="shared" si="113"/>
        <v>0</v>
      </c>
      <c r="DB57" s="273">
        <f t="shared" si="137"/>
        <v>143</v>
      </c>
      <c r="DC57" s="273">
        <f t="shared" si="138"/>
        <v>0</v>
      </c>
      <c r="DD57" s="273">
        <f t="shared" si="139"/>
        <v>0</v>
      </c>
      <c r="DE57" s="273">
        <f t="shared" si="114"/>
        <v>0</v>
      </c>
      <c r="DF57" s="273">
        <f t="shared" si="140"/>
        <v>0</v>
      </c>
      <c r="DG57" s="273">
        <f t="shared" si="141"/>
        <v>0</v>
      </c>
      <c r="DH57" s="273">
        <f t="shared" si="115"/>
        <v>0</v>
      </c>
      <c r="DI57" s="273">
        <f t="shared" si="116"/>
        <v>0</v>
      </c>
      <c r="DJ57" s="273">
        <f t="shared" si="117"/>
        <v>0</v>
      </c>
      <c r="DK57" s="273">
        <f t="shared" si="118"/>
        <v>0</v>
      </c>
      <c r="DL57" s="273">
        <f t="shared" si="119"/>
        <v>0</v>
      </c>
      <c r="DM57" s="273">
        <f t="shared" si="120"/>
        <v>0</v>
      </c>
      <c r="DN57" s="273">
        <f t="shared" si="121"/>
        <v>0</v>
      </c>
      <c r="DO57" s="273">
        <f t="shared" si="122"/>
        <v>0</v>
      </c>
      <c r="DP57" s="273">
        <f t="shared" si="123"/>
        <v>143</v>
      </c>
      <c r="DQ57" s="273">
        <f t="shared" si="124"/>
        <v>0</v>
      </c>
      <c r="DR57" s="273">
        <f t="shared" si="125"/>
        <v>143</v>
      </c>
      <c r="DS57" s="273">
        <f t="shared" si="126"/>
        <v>0</v>
      </c>
      <c r="DT57" s="273">
        <f t="shared" si="127"/>
        <v>0</v>
      </c>
      <c r="DU57" s="273">
        <f t="shared" si="128"/>
        <v>0</v>
      </c>
      <c r="DV57" s="273">
        <f t="shared" si="142"/>
        <v>0</v>
      </c>
      <c r="DW57" s="273">
        <f t="shared" si="143"/>
        <v>0</v>
      </c>
      <c r="DX57" s="273">
        <v>0</v>
      </c>
      <c r="DY57" s="273">
        <f t="shared" si="129"/>
        <v>0</v>
      </c>
      <c r="DZ57" s="273">
        <v>0</v>
      </c>
      <c r="EA57" s="273">
        <v>0</v>
      </c>
      <c r="EB57" s="273">
        <v>0</v>
      </c>
      <c r="EC57" s="273">
        <v>0</v>
      </c>
    </row>
    <row r="58" spans="1:13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75"/>
        <v>1071</v>
      </c>
      <c r="E58" s="273">
        <f t="shared" si="76"/>
        <v>930</v>
      </c>
      <c r="F58" s="273">
        <f t="shared" si="77"/>
        <v>0</v>
      </c>
      <c r="G58" s="273">
        <v>0</v>
      </c>
      <c r="H58" s="273">
        <v>0</v>
      </c>
      <c r="I58" s="273">
        <v>0</v>
      </c>
      <c r="J58" s="273">
        <f t="shared" si="78"/>
        <v>651</v>
      </c>
      <c r="K58" s="273">
        <v>0</v>
      </c>
      <c r="L58" s="273">
        <v>651</v>
      </c>
      <c r="M58" s="273">
        <v>0</v>
      </c>
      <c r="N58" s="273">
        <f t="shared" si="79"/>
        <v>13</v>
      </c>
      <c r="O58" s="273">
        <v>0</v>
      </c>
      <c r="P58" s="273">
        <v>13</v>
      </c>
      <c r="Q58" s="273">
        <v>0</v>
      </c>
      <c r="R58" s="273">
        <f t="shared" si="80"/>
        <v>258</v>
      </c>
      <c r="S58" s="273">
        <v>0</v>
      </c>
      <c r="T58" s="273">
        <v>258</v>
      </c>
      <c r="U58" s="273">
        <v>0</v>
      </c>
      <c r="V58" s="273">
        <f t="shared" si="81"/>
        <v>1</v>
      </c>
      <c r="W58" s="273">
        <v>0</v>
      </c>
      <c r="X58" s="273">
        <v>1</v>
      </c>
      <c r="Y58" s="273">
        <v>0</v>
      </c>
      <c r="Z58" s="273">
        <f t="shared" si="82"/>
        <v>2</v>
      </c>
      <c r="AA58" s="273">
        <v>0</v>
      </c>
      <c r="AB58" s="273">
        <v>2</v>
      </c>
      <c r="AC58" s="273">
        <v>0</v>
      </c>
      <c r="AD58" s="273">
        <f t="shared" si="83"/>
        <v>6</v>
      </c>
      <c r="AE58" s="273">
        <v>0</v>
      </c>
      <c r="AF58" s="273">
        <v>6</v>
      </c>
      <c r="AG58" s="273">
        <v>0</v>
      </c>
      <c r="AH58" s="273">
        <f t="shared" si="84"/>
        <v>0</v>
      </c>
      <c r="AI58" s="273">
        <f t="shared" si="85"/>
        <v>0</v>
      </c>
      <c r="AJ58" s="273">
        <v>0</v>
      </c>
      <c r="AK58" s="273">
        <v>0</v>
      </c>
      <c r="AL58" s="273">
        <v>0</v>
      </c>
      <c r="AM58" s="273">
        <f t="shared" si="86"/>
        <v>0</v>
      </c>
      <c r="AN58" s="273">
        <v>0</v>
      </c>
      <c r="AO58" s="273">
        <v>0</v>
      </c>
      <c r="AP58" s="273">
        <v>0</v>
      </c>
      <c r="AQ58" s="273">
        <f t="shared" si="87"/>
        <v>0</v>
      </c>
      <c r="AR58" s="273">
        <v>0</v>
      </c>
      <c r="AS58" s="273">
        <v>0</v>
      </c>
      <c r="AT58" s="273">
        <v>0</v>
      </c>
      <c r="AU58" s="273">
        <f t="shared" si="88"/>
        <v>0</v>
      </c>
      <c r="AV58" s="273">
        <v>0</v>
      </c>
      <c r="AW58" s="273">
        <v>0</v>
      </c>
      <c r="AX58" s="273">
        <v>0</v>
      </c>
      <c r="AY58" s="273">
        <f t="shared" si="89"/>
        <v>0</v>
      </c>
      <c r="AZ58" s="273">
        <v>0</v>
      </c>
      <c r="BA58" s="273">
        <v>0</v>
      </c>
      <c r="BB58" s="273">
        <v>0</v>
      </c>
      <c r="BC58" s="273">
        <f t="shared" si="90"/>
        <v>0</v>
      </c>
      <c r="BD58" s="273">
        <v>0</v>
      </c>
      <c r="BE58" s="273">
        <v>0</v>
      </c>
      <c r="BF58" s="273">
        <v>0</v>
      </c>
      <c r="BG58" s="273">
        <f t="shared" si="91"/>
        <v>0</v>
      </c>
      <c r="BH58" s="273">
        <v>0</v>
      </c>
      <c r="BI58" s="273">
        <v>0</v>
      </c>
      <c r="BJ58" s="273">
        <v>0</v>
      </c>
      <c r="BK58" s="273">
        <f t="shared" si="92"/>
        <v>141</v>
      </c>
      <c r="BL58" s="273">
        <f t="shared" si="93"/>
        <v>6</v>
      </c>
      <c r="BM58" s="273">
        <v>0</v>
      </c>
      <c r="BN58" s="273">
        <v>6</v>
      </c>
      <c r="BO58" s="273">
        <v>0</v>
      </c>
      <c r="BP58" s="273">
        <v>0</v>
      </c>
      <c r="BQ58" s="273">
        <v>0</v>
      </c>
      <c r="BR58" s="273">
        <v>0</v>
      </c>
      <c r="BS58" s="273">
        <v>0</v>
      </c>
      <c r="BT58" s="273">
        <f t="shared" si="94"/>
        <v>135</v>
      </c>
      <c r="BU58" s="273">
        <v>0</v>
      </c>
      <c r="BV58" s="273">
        <v>135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95"/>
        <v>936</v>
      </c>
      <c r="CC58" s="273">
        <f t="shared" si="130"/>
        <v>0</v>
      </c>
      <c r="CD58" s="273">
        <f t="shared" si="131"/>
        <v>657</v>
      </c>
      <c r="CE58" s="273">
        <f t="shared" si="132"/>
        <v>13</v>
      </c>
      <c r="CF58" s="273">
        <f t="shared" si="133"/>
        <v>258</v>
      </c>
      <c r="CG58" s="273">
        <f t="shared" si="96"/>
        <v>1</v>
      </c>
      <c r="CH58" s="273">
        <f t="shared" si="97"/>
        <v>2</v>
      </c>
      <c r="CI58" s="273">
        <f t="shared" si="98"/>
        <v>6</v>
      </c>
      <c r="CJ58" s="273">
        <f t="shared" si="99"/>
        <v>930</v>
      </c>
      <c r="CK58" s="273">
        <f t="shared" si="100"/>
        <v>0</v>
      </c>
      <c r="CL58" s="273">
        <f t="shared" si="101"/>
        <v>651</v>
      </c>
      <c r="CM58" s="273">
        <f t="shared" si="102"/>
        <v>13</v>
      </c>
      <c r="CN58" s="273">
        <f t="shared" si="103"/>
        <v>258</v>
      </c>
      <c r="CO58" s="273">
        <f t="shared" si="104"/>
        <v>1</v>
      </c>
      <c r="CP58" s="273">
        <f t="shared" si="105"/>
        <v>2</v>
      </c>
      <c r="CQ58" s="273">
        <f t="shared" si="106"/>
        <v>6</v>
      </c>
      <c r="CR58" s="273">
        <f t="shared" si="107"/>
        <v>6</v>
      </c>
      <c r="CS58" s="273">
        <f t="shared" si="108"/>
        <v>0</v>
      </c>
      <c r="CT58" s="273">
        <f t="shared" si="109"/>
        <v>6</v>
      </c>
      <c r="CU58" s="273">
        <f t="shared" si="110"/>
        <v>0</v>
      </c>
      <c r="CV58" s="273">
        <f t="shared" si="111"/>
        <v>0</v>
      </c>
      <c r="CW58" s="273">
        <f t="shared" si="134"/>
        <v>0</v>
      </c>
      <c r="CX58" s="273">
        <f t="shared" si="135"/>
        <v>0</v>
      </c>
      <c r="CY58" s="273">
        <f t="shared" si="136"/>
        <v>0</v>
      </c>
      <c r="CZ58" s="273">
        <f t="shared" si="112"/>
        <v>135</v>
      </c>
      <c r="DA58" s="273">
        <f t="shared" si="113"/>
        <v>0</v>
      </c>
      <c r="DB58" s="273">
        <f t="shared" si="137"/>
        <v>135</v>
      </c>
      <c r="DC58" s="273">
        <f t="shared" si="138"/>
        <v>0</v>
      </c>
      <c r="DD58" s="273">
        <f t="shared" si="139"/>
        <v>0</v>
      </c>
      <c r="DE58" s="273">
        <f t="shared" si="114"/>
        <v>0</v>
      </c>
      <c r="DF58" s="273">
        <f t="shared" si="140"/>
        <v>0</v>
      </c>
      <c r="DG58" s="273">
        <f t="shared" si="141"/>
        <v>0</v>
      </c>
      <c r="DH58" s="273">
        <f t="shared" si="115"/>
        <v>0</v>
      </c>
      <c r="DI58" s="273">
        <f t="shared" si="116"/>
        <v>0</v>
      </c>
      <c r="DJ58" s="273">
        <f t="shared" si="117"/>
        <v>0</v>
      </c>
      <c r="DK58" s="273">
        <f t="shared" si="118"/>
        <v>0</v>
      </c>
      <c r="DL58" s="273">
        <f t="shared" si="119"/>
        <v>0</v>
      </c>
      <c r="DM58" s="273">
        <f t="shared" si="120"/>
        <v>0</v>
      </c>
      <c r="DN58" s="273">
        <f t="shared" si="121"/>
        <v>0</v>
      </c>
      <c r="DO58" s="273">
        <f t="shared" si="122"/>
        <v>0</v>
      </c>
      <c r="DP58" s="273">
        <f t="shared" si="123"/>
        <v>135</v>
      </c>
      <c r="DQ58" s="273">
        <f t="shared" si="124"/>
        <v>0</v>
      </c>
      <c r="DR58" s="273">
        <f t="shared" si="125"/>
        <v>135</v>
      </c>
      <c r="DS58" s="273">
        <f t="shared" si="126"/>
        <v>0</v>
      </c>
      <c r="DT58" s="273">
        <f t="shared" si="127"/>
        <v>0</v>
      </c>
      <c r="DU58" s="273">
        <f t="shared" si="128"/>
        <v>0</v>
      </c>
      <c r="DV58" s="273">
        <f t="shared" si="142"/>
        <v>0</v>
      </c>
      <c r="DW58" s="273">
        <f t="shared" si="143"/>
        <v>0</v>
      </c>
      <c r="DX58" s="273">
        <v>301</v>
      </c>
      <c r="DY58" s="273">
        <f t="shared" si="129"/>
        <v>0</v>
      </c>
      <c r="DZ58" s="273">
        <v>0</v>
      </c>
      <c r="EA58" s="273">
        <v>0</v>
      </c>
      <c r="EB58" s="273">
        <v>0</v>
      </c>
      <c r="EC58" s="273">
        <v>0</v>
      </c>
    </row>
    <row r="59" spans="1:13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75"/>
        <v>152</v>
      </c>
      <c r="E59" s="273">
        <f t="shared" si="76"/>
        <v>147</v>
      </c>
      <c r="F59" s="273">
        <f t="shared" si="77"/>
        <v>0</v>
      </c>
      <c r="G59" s="273">
        <v>0</v>
      </c>
      <c r="H59" s="273">
        <v>0</v>
      </c>
      <c r="I59" s="273">
        <v>0</v>
      </c>
      <c r="J59" s="273">
        <f t="shared" si="78"/>
        <v>87</v>
      </c>
      <c r="K59" s="273">
        <v>0</v>
      </c>
      <c r="L59" s="273">
        <v>87</v>
      </c>
      <c r="M59" s="273">
        <v>0</v>
      </c>
      <c r="N59" s="273">
        <f t="shared" si="79"/>
        <v>9</v>
      </c>
      <c r="O59" s="273">
        <v>0</v>
      </c>
      <c r="P59" s="273">
        <v>9</v>
      </c>
      <c r="Q59" s="273">
        <v>0</v>
      </c>
      <c r="R59" s="273">
        <f t="shared" si="80"/>
        <v>48</v>
      </c>
      <c r="S59" s="273">
        <v>0</v>
      </c>
      <c r="T59" s="273">
        <v>48</v>
      </c>
      <c r="U59" s="273">
        <v>0</v>
      </c>
      <c r="V59" s="273">
        <f t="shared" si="81"/>
        <v>0</v>
      </c>
      <c r="W59" s="273">
        <v>0</v>
      </c>
      <c r="X59" s="273">
        <v>0</v>
      </c>
      <c r="Y59" s="273">
        <v>0</v>
      </c>
      <c r="Z59" s="273">
        <f t="shared" si="82"/>
        <v>1</v>
      </c>
      <c r="AA59" s="273">
        <v>0</v>
      </c>
      <c r="AB59" s="273">
        <v>1</v>
      </c>
      <c r="AC59" s="273">
        <v>0</v>
      </c>
      <c r="AD59" s="273">
        <f t="shared" si="83"/>
        <v>2</v>
      </c>
      <c r="AE59" s="273">
        <v>0</v>
      </c>
      <c r="AF59" s="273">
        <v>2</v>
      </c>
      <c r="AG59" s="273">
        <v>0</v>
      </c>
      <c r="AH59" s="273">
        <f t="shared" si="84"/>
        <v>0</v>
      </c>
      <c r="AI59" s="273">
        <f t="shared" si="85"/>
        <v>0</v>
      </c>
      <c r="AJ59" s="273">
        <v>0</v>
      </c>
      <c r="AK59" s="273">
        <v>0</v>
      </c>
      <c r="AL59" s="273">
        <v>0</v>
      </c>
      <c r="AM59" s="273">
        <f t="shared" si="86"/>
        <v>0</v>
      </c>
      <c r="AN59" s="273">
        <v>0</v>
      </c>
      <c r="AO59" s="273">
        <v>0</v>
      </c>
      <c r="AP59" s="273">
        <v>0</v>
      </c>
      <c r="AQ59" s="273">
        <f t="shared" si="87"/>
        <v>0</v>
      </c>
      <c r="AR59" s="273">
        <v>0</v>
      </c>
      <c r="AS59" s="273">
        <v>0</v>
      </c>
      <c r="AT59" s="273">
        <v>0</v>
      </c>
      <c r="AU59" s="273">
        <f t="shared" si="88"/>
        <v>0</v>
      </c>
      <c r="AV59" s="273">
        <v>0</v>
      </c>
      <c r="AW59" s="273">
        <v>0</v>
      </c>
      <c r="AX59" s="273">
        <v>0</v>
      </c>
      <c r="AY59" s="273">
        <f t="shared" si="89"/>
        <v>0</v>
      </c>
      <c r="AZ59" s="273">
        <v>0</v>
      </c>
      <c r="BA59" s="273">
        <v>0</v>
      </c>
      <c r="BB59" s="273">
        <v>0</v>
      </c>
      <c r="BC59" s="273">
        <f t="shared" si="90"/>
        <v>0</v>
      </c>
      <c r="BD59" s="273">
        <v>0</v>
      </c>
      <c r="BE59" s="273">
        <v>0</v>
      </c>
      <c r="BF59" s="273">
        <v>0</v>
      </c>
      <c r="BG59" s="273">
        <f t="shared" si="91"/>
        <v>0</v>
      </c>
      <c r="BH59" s="273">
        <v>0</v>
      </c>
      <c r="BI59" s="273">
        <v>0</v>
      </c>
      <c r="BJ59" s="273">
        <v>0</v>
      </c>
      <c r="BK59" s="273">
        <f t="shared" si="92"/>
        <v>5</v>
      </c>
      <c r="BL59" s="273">
        <f t="shared" si="93"/>
        <v>5</v>
      </c>
      <c r="BM59" s="273">
        <v>0</v>
      </c>
      <c r="BN59" s="273">
        <v>5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f t="shared" si="94"/>
        <v>0</v>
      </c>
      <c r="BU59" s="273"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95"/>
        <v>152</v>
      </c>
      <c r="CC59" s="273">
        <f t="shared" si="130"/>
        <v>0</v>
      </c>
      <c r="CD59" s="273">
        <f t="shared" si="131"/>
        <v>92</v>
      </c>
      <c r="CE59" s="273">
        <f t="shared" si="132"/>
        <v>9</v>
      </c>
      <c r="CF59" s="273">
        <f t="shared" si="133"/>
        <v>48</v>
      </c>
      <c r="CG59" s="273">
        <f t="shared" si="96"/>
        <v>0</v>
      </c>
      <c r="CH59" s="273">
        <f t="shared" si="97"/>
        <v>1</v>
      </c>
      <c r="CI59" s="273">
        <f t="shared" si="98"/>
        <v>2</v>
      </c>
      <c r="CJ59" s="273">
        <f t="shared" si="99"/>
        <v>147</v>
      </c>
      <c r="CK59" s="273">
        <f t="shared" si="100"/>
        <v>0</v>
      </c>
      <c r="CL59" s="273">
        <f t="shared" si="101"/>
        <v>87</v>
      </c>
      <c r="CM59" s="273">
        <f t="shared" si="102"/>
        <v>9</v>
      </c>
      <c r="CN59" s="273">
        <f t="shared" si="103"/>
        <v>48</v>
      </c>
      <c r="CO59" s="273">
        <f t="shared" si="104"/>
        <v>0</v>
      </c>
      <c r="CP59" s="273">
        <f t="shared" si="105"/>
        <v>1</v>
      </c>
      <c r="CQ59" s="273">
        <f t="shared" si="106"/>
        <v>2</v>
      </c>
      <c r="CR59" s="273">
        <f t="shared" si="107"/>
        <v>5</v>
      </c>
      <c r="CS59" s="273">
        <f t="shared" si="108"/>
        <v>0</v>
      </c>
      <c r="CT59" s="273">
        <f t="shared" si="109"/>
        <v>5</v>
      </c>
      <c r="CU59" s="273">
        <f t="shared" si="110"/>
        <v>0</v>
      </c>
      <c r="CV59" s="273">
        <f t="shared" si="111"/>
        <v>0</v>
      </c>
      <c r="CW59" s="273">
        <f t="shared" si="134"/>
        <v>0</v>
      </c>
      <c r="CX59" s="273">
        <f t="shared" si="135"/>
        <v>0</v>
      </c>
      <c r="CY59" s="273">
        <f t="shared" si="136"/>
        <v>0</v>
      </c>
      <c r="CZ59" s="273">
        <f t="shared" si="112"/>
        <v>0</v>
      </c>
      <c r="DA59" s="273">
        <f t="shared" si="113"/>
        <v>0</v>
      </c>
      <c r="DB59" s="273">
        <f t="shared" si="137"/>
        <v>0</v>
      </c>
      <c r="DC59" s="273">
        <f t="shared" si="138"/>
        <v>0</v>
      </c>
      <c r="DD59" s="273">
        <f t="shared" si="139"/>
        <v>0</v>
      </c>
      <c r="DE59" s="273">
        <f t="shared" si="114"/>
        <v>0</v>
      </c>
      <c r="DF59" s="273">
        <f t="shared" si="140"/>
        <v>0</v>
      </c>
      <c r="DG59" s="273">
        <f t="shared" si="141"/>
        <v>0</v>
      </c>
      <c r="DH59" s="273">
        <f t="shared" si="115"/>
        <v>0</v>
      </c>
      <c r="DI59" s="273">
        <f t="shared" si="116"/>
        <v>0</v>
      </c>
      <c r="DJ59" s="273">
        <f t="shared" si="117"/>
        <v>0</v>
      </c>
      <c r="DK59" s="273">
        <f t="shared" si="118"/>
        <v>0</v>
      </c>
      <c r="DL59" s="273">
        <f t="shared" si="119"/>
        <v>0</v>
      </c>
      <c r="DM59" s="273">
        <f t="shared" si="120"/>
        <v>0</v>
      </c>
      <c r="DN59" s="273">
        <f t="shared" si="121"/>
        <v>0</v>
      </c>
      <c r="DO59" s="273">
        <f t="shared" si="122"/>
        <v>0</v>
      </c>
      <c r="DP59" s="273">
        <f t="shared" si="123"/>
        <v>0</v>
      </c>
      <c r="DQ59" s="273">
        <f t="shared" si="124"/>
        <v>0</v>
      </c>
      <c r="DR59" s="273">
        <f t="shared" si="125"/>
        <v>0</v>
      </c>
      <c r="DS59" s="273">
        <f t="shared" si="126"/>
        <v>0</v>
      </c>
      <c r="DT59" s="273">
        <f t="shared" si="127"/>
        <v>0</v>
      </c>
      <c r="DU59" s="273">
        <f t="shared" si="128"/>
        <v>0</v>
      </c>
      <c r="DV59" s="273">
        <f t="shared" si="142"/>
        <v>0</v>
      </c>
      <c r="DW59" s="273">
        <f t="shared" si="143"/>
        <v>0</v>
      </c>
      <c r="DX59" s="273">
        <v>0</v>
      </c>
      <c r="DY59" s="273">
        <f t="shared" si="129"/>
        <v>0</v>
      </c>
      <c r="DZ59" s="273">
        <v>0</v>
      </c>
      <c r="EA59" s="273">
        <v>0</v>
      </c>
      <c r="EB59" s="273">
        <v>0</v>
      </c>
      <c r="EC59" s="273">
        <v>0</v>
      </c>
    </row>
    <row r="60" spans="1:13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75"/>
        <v>1043</v>
      </c>
      <c r="E60" s="273">
        <f t="shared" si="76"/>
        <v>716</v>
      </c>
      <c r="F60" s="273">
        <f t="shared" si="77"/>
        <v>0</v>
      </c>
      <c r="G60" s="273">
        <v>0</v>
      </c>
      <c r="H60" s="273">
        <v>0</v>
      </c>
      <c r="I60" s="273">
        <v>0</v>
      </c>
      <c r="J60" s="273">
        <f t="shared" si="78"/>
        <v>438</v>
      </c>
      <c r="K60" s="273">
        <v>0</v>
      </c>
      <c r="L60" s="273">
        <v>438</v>
      </c>
      <c r="M60" s="273">
        <v>0</v>
      </c>
      <c r="N60" s="273">
        <f t="shared" si="79"/>
        <v>32</v>
      </c>
      <c r="O60" s="273">
        <v>0</v>
      </c>
      <c r="P60" s="273">
        <v>32</v>
      </c>
      <c r="Q60" s="273">
        <v>0</v>
      </c>
      <c r="R60" s="273">
        <f t="shared" si="80"/>
        <v>246</v>
      </c>
      <c r="S60" s="273">
        <v>0</v>
      </c>
      <c r="T60" s="273">
        <v>246</v>
      </c>
      <c r="U60" s="273">
        <v>0</v>
      </c>
      <c r="V60" s="273">
        <f t="shared" si="81"/>
        <v>0</v>
      </c>
      <c r="W60" s="273">
        <v>0</v>
      </c>
      <c r="X60" s="273">
        <v>0</v>
      </c>
      <c r="Y60" s="273">
        <v>0</v>
      </c>
      <c r="Z60" s="273">
        <f t="shared" si="82"/>
        <v>0</v>
      </c>
      <c r="AA60" s="273">
        <v>0</v>
      </c>
      <c r="AB60" s="273">
        <v>0</v>
      </c>
      <c r="AC60" s="273">
        <v>0</v>
      </c>
      <c r="AD60" s="273">
        <f t="shared" si="83"/>
        <v>0</v>
      </c>
      <c r="AE60" s="273">
        <v>0</v>
      </c>
      <c r="AF60" s="273">
        <v>0</v>
      </c>
      <c r="AG60" s="273">
        <v>0</v>
      </c>
      <c r="AH60" s="273">
        <f t="shared" si="84"/>
        <v>0</v>
      </c>
      <c r="AI60" s="273">
        <f t="shared" si="85"/>
        <v>0</v>
      </c>
      <c r="AJ60" s="273">
        <v>0</v>
      </c>
      <c r="AK60" s="273">
        <v>0</v>
      </c>
      <c r="AL60" s="273">
        <v>0</v>
      </c>
      <c r="AM60" s="273">
        <f t="shared" si="86"/>
        <v>0</v>
      </c>
      <c r="AN60" s="273">
        <v>0</v>
      </c>
      <c r="AO60" s="273">
        <v>0</v>
      </c>
      <c r="AP60" s="273">
        <v>0</v>
      </c>
      <c r="AQ60" s="273">
        <f t="shared" si="87"/>
        <v>0</v>
      </c>
      <c r="AR60" s="273">
        <v>0</v>
      </c>
      <c r="AS60" s="273">
        <v>0</v>
      </c>
      <c r="AT60" s="273">
        <v>0</v>
      </c>
      <c r="AU60" s="273">
        <f t="shared" si="88"/>
        <v>0</v>
      </c>
      <c r="AV60" s="273">
        <v>0</v>
      </c>
      <c r="AW60" s="273">
        <v>0</v>
      </c>
      <c r="AX60" s="273">
        <v>0</v>
      </c>
      <c r="AY60" s="273">
        <f t="shared" si="89"/>
        <v>0</v>
      </c>
      <c r="AZ60" s="273">
        <v>0</v>
      </c>
      <c r="BA60" s="273">
        <v>0</v>
      </c>
      <c r="BB60" s="273">
        <v>0</v>
      </c>
      <c r="BC60" s="273">
        <f t="shared" si="90"/>
        <v>0</v>
      </c>
      <c r="BD60" s="273">
        <v>0</v>
      </c>
      <c r="BE60" s="273">
        <v>0</v>
      </c>
      <c r="BF60" s="273">
        <v>0</v>
      </c>
      <c r="BG60" s="273">
        <f t="shared" si="91"/>
        <v>0</v>
      </c>
      <c r="BH60" s="273">
        <v>0</v>
      </c>
      <c r="BI60" s="273">
        <v>0</v>
      </c>
      <c r="BJ60" s="273">
        <v>0</v>
      </c>
      <c r="BK60" s="273">
        <f t="shared" si="92"/>
        <v>327</v>
      </c>
      <c r="BL60" s="273">
        <f t="shared" si="93"/>
        <v>203</v>
      </c>
      <c r="BM60" s="273">
        <v>0</v>
      </c>
      <c r="BN60" s="273">
        <v>48</v>
      </c>
      <c r="BO60" s="273">
        <v>9</v>
      </c>
      <c r="BP60" s="273">
        <v>119</v>
      </c>
      <c r="BQ60" s="273">
        <v>0</v>
      </c>
      <c r="BR60" s="273">
        <v>0</v>
      </c>
      <c r="BS60" s="273">
        <v>27</v>
      </c>
      <c r="BT60" s="273">
        <f t="shared" si="94"/>
        <v>124</v>
      </c>
      <c r="BU60" s="273">
        <v>0</v>
      </c>
      <c r="BV60" s="273">
        <v>106</v>
      </c>
      <c r="BW60" s="273">
        <v>4</v>
      </c>
      <c r="BX60" s="273">
        <v>0</v>
      </c>
      <c r="BY60" s="273">
        <v>0</v>
      </c>
      <c r="BZ60" s="273">
        <v>0</v>
      </c>
      <c r="CA60" s="273">
        <v>14</v>
      </c>
      <c r="CB60" s="273">
        <f t="shared" si="95"/>
        <v>919</v>
      </c>
      <c r="CC60" s="273">
        <f t="shared" si="130"/>
        <v>0</v>
      </c>
      <c r="CD60" s="273">
        <f t="shared" si="131"/>
        <v>486</v>
      </c>
      <c r="CE60" s="273">
        <f t="shared" si="132"/>
        <v>41</v>
      </c>
      <c r="CF60" s="273">
        <f t="shared" si="133"/>
        <v>365</v>
      </c>
      <c r="CG60" s="273">
        <f t="shared" si="96"/>
        <v>0</v>
      </c>
      <c r="CH60" s="273">
        <f t="shared" si="97"/>
        <v>0</v>
      </c>
      <c r="CI60" s="273">
        <f t="shared" si="98"/>
        <v>27</v>
      </c>
      <c r="CJ60" s="273">
        <f t="shared" si="99"/>
        <v>716</v>
      </c>
      <c r="CK60" s="273">
        <f t="shared" si="100"/>
        <v>0</v>
      </c>
      <c r="CL60" s="273">
        <f t="shared" si="101"/>
        <v>438</v>
      </c>
      <c r="CM60" s="273">
        <f t="shared" si="102"/>
        <v>32</v>
      </c>
      <c r="CN60" s="273">
        <f t="shared" si="103"/>
        <v>246</v>
      </c>
      <c r="CO60" s="273">
        <f t="shared" si="104"/>
        <v>0</v>
      </c>
      <c r="CP60" s="273">
        <f t="shared" si="105"/>
        <v>0</v>
      </c>
      <c r="CQ60" s="273">
        <f t="shared" si="106"/>
        <v>0</v>
      </c>
      <c r="CR60" s="273">
        <f t="shared" si="107"/>
        <v>203</v>
      </c>
      <c r="CS60" s="273">
        <f t="shared" si="108"/>
        <v>0</v>
      </c>
      <c r="CT60" s="273">
        <f t="shared" si="109"/>
        <v>48</v>
      </c>
      <c r="CU60" s="273">
        <f t="shared" si="110"/>
        <v>9</v>
      </c>
      <c r="CV60" s="273">
        <f t="shared" si="111"/>
        <v>119</v>
      </c>
      <c r="CW60" s="273">
        <f t="shared" si="134"/>
        <v>0</v>
      </c>
      <c r="CX60" s="273">
        <f t="shared" si="135"/>
        <v>0</v>
      </c>
      <c r="CY60" s="273">
        <f t="shared" si="136"/>
        <v>27</v>
      </c>
      <c r="CZ60" s="273">
        <f t="shared" si="112"/>
        <v>124</v>
      </c>
      <c r="DA60" s="273">
        <f t="shared" si="113"/>
        <v>0</v>
      </c>
      <c r="DB60" s="273">
        <f t="shared" si="137"/>
        <v>106</v>
      </c>
      <c r="DC60" s="273">
        <f t="shared" si="138"/>
        <v>4</v>
      </c>
      <c r="DD60" s="273">
        <f t="shared" si="139"/>
        <v>0</v>
      </c>
      <c r="DE60" s="273">
        <f t="shared" si="114"/>
        <v>0</v>
      </c>
      <c r="DF60" s="273">
        <f t="shared" si="140"/>
        <v>0</v>
      </c>
      <c r="DG60" s="273">
        <f t="shared" si="141"/>
        <v>14</v>
      </c>
      <c r="DH60" s="273">
        <f t="shared" si="115"/>
        <v>0</v>
      </c>
      <c r="DI60" s="273">
        <f t="shared" si="116"/>
        <v>0</v>
      </c>
      <c r="DJ60" s="273">
        <f t="shared" si="117"/>
        <v>0</v>
      </c>
      <c r="DK60" s="273">
        <f t="shared" si="118"/>
        <v>0</v>
      </c>
      <c r="DL60" s="273">
        <f t="shared" si="119"/>
        <v>0</v>
      </c>
      <c r="DM60" s="273">
        <f t="shared" si="120"/>
        <v>0</v>
      </c>
      <c r="DN60" s="273">
        <f t="shared" si="121"/>
        <v>0</v>
      </c>
      <c r="DO60" s="273">
        <f t="shared" si="122"/>
        <v>0</v>
      </c>
      <c r="DP60" s="273">
        <f t="shared" si="123"/>
        <v>124</v>
      </c>
      <c r="DQ60" s="273">
        <f t="shared" si="124"/>
        <v>0</v>
      </c>
      <c r="DR60" s="273">
        <f t="shared" si="125"/>
        <v>106</v>
      </c>
      <c r="DS60" s="273">
        <f t="shared" si="126"/>
        <v>4</v>
      </c>
      <c r="DT60" s="273">
        <f t="shared" si="127"/>
        <v>0</v>
      </c>
      <c r="DU60" s="273">
        <f t="shared" si="128"/>
        <v>0</v>
      </c>
      <c r="DV60" s="273">
        <f t="shared" si="142"/>
        <v>0</v>
      </c>
      <c r="DW60" s="273">
        <f t="shared" si="143"/>
        <v>14</v>
      </c>
      <c r="DX60" s="273">
        <v>0</v>
      </c>
      <c r="DY60" s="273">
        <f t="shared" si="129"/>
        <v>0</v>
      </c>
      <c r="DZ60" s="273">
        <v>0</v>
      </c>
      <c r="EA60" s="273">
        <v>0</v>
      </c>
      <c r="EB60" s="273">
        <v>0</v>
      </c>
      <c r="EC60" s="273">
        <v>0</v>
      </c>
    </row>
    <row r="61" spans="1:13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75"/>
        <v>881</v>
      </c>
      <c r="E61" s="273">
        <f t="shared" si="76"/>
        <v>677</v>
      </c>
      <c r="F61" s="273">
        <f t="shared" si="77"/>
        <v>0</v>
      </c>
      <c r="G61" s="273">
        <v>0</v>
      </c>
      <c r="H61" s="273">
        <v>0</v>
      </c>
      <c r="I61" s="273">
        <v>0</v>
      </c>
      <c r="J61" s="273">
        <f t="shared" si="78"/>
        <v>394</v>
      </c>
      <c r="K61" s="273">
        <v>0</v>
      </c>
      <c r="L61" s="273">
        <v>394</v>
      </c>
      <c r="M61" s="273">
        <v>0</v>
      </c>
      <c r="N61" s="273">
        <f t="shared" si="79"/>
        <v>28</v>
      </c>
      <c r="O61" s="273">
        <v>0</v>
      </c>
      <c r="P61" s="273">
        <v>28</v>
      </c>
      <c r="Q61" s="273">
        <v>0</v>
      </c>
      <c r="R61" s="273">
        <f t="shared" si="80"/>
        <v>255</v>
      </c>
      <c r="S61" s="273">
        <v>0</v>
      </c>
      <c r="T61" s="273">
        <v>255</v>
      </c>
      <c r="U61" s="273">
        <v>0</v>
      </c>
      <c r="V61" s="273">
        <f t="shared" si="81"/>
        <v>0</v>
      </c>
      <c r="W61" s="273">
        <v>0</v>
      </c>
      <c r="X61" s="273">
        <v>0</v>
      </c>
      <c r="Y61" s="273">
        <v>0</v>
      </c>
      <c r="Z61" s="273">
        <f t="shared" si="82"/>
        <v>0</v>
      </c>
      <c r="AA61" s="273">
        <v>0</v>
      </c>
      <c r="AB61" s="273">
        <v>0</v>
      </c>
      <c r="AC61" s="273">
        <v>0</v>
      </c>
      <c r="AD61" s="273">
        <f t="shared" si="83"/>
        <v>0</v>
      </c>
      <c r="AE61" s="273">
        <v>0</v>
      </c>
      <c r="AF61" s="273">
        <v>0</v>
      </c>
      <c r="AG61" s="273">
        <v>0</v>
      </c>
      <c r="AH61" s="273">
        <f t="shared" si="84"/>
        <v>0</v>
      </c>
      <c r="AI61" s="273">
        <f t="shared" si="85"/>
        <v>0</v>
      </c>
      <c r="AJ61" s="273">
        <v>0</v>
      </c>
      <c r="AK61" s="273">
        <v>0</v>
      </c>
      <c r="AL61" s="273">
        <v>0</v>
      </c>
      <c r="AM61" s="273">
        <f t="shared" si="86"/>
        <v>0</v>
      </c>
      <c r="AN61" s="273">
        <v>0</v>
      </c>
      <c r="AO61" s="273">
        <v>0</v>
      </c>
      <c r="AP61" s="273">
        <v>0</v>
      </c>
      <c r="AQ61" s="273">
        <f t="shared" si="87"/>
        <v>0</v>
      </c>
      <c r="AR61" s="273">
        <v>0</v>
      </c>
      <c r="AS61" s="273">
        <v>0</v>
      </c>
      <c r="AT61" s="273">
        <v>0</v>
      </c>
      <c r="AU61" s="273">
        <f t="shared" si="88"/>
        <v>0</v>
      </c>
      <c r="AV61" s="273">
        <v>0</v>
      </c>
      <c r="AW61" s="273">
        <v>0</v>
      </c>
      <c r="AX61" s="273">
        <v>0</v>
      </c>
      <c r="AY61" s="273">
        <f t="shared" si="89"/>
        <v>0</v>
      </c>
      <c r="AZ61" s="273">
        <v>0</v>
      </c>
      <c r="BA61" s="273">
        <v>0</v>
      </c>
      <c r="BB61" s="273">
        <v>0</v>
      </c>
      <c r="BC61" s="273">
        <f t="shared" si="90"/>
        <v>0</v>
      </c>
      <c r="BD61" s="273">
        <v>0</v>
      </c>
      <c r="BE61" s="273">
        <v>0</v>
      </c>
      <c r="BF61" s="273">
        <v>0</v>
      </c>
      <c r="BG61" s="273">
        <f t="shared" si="91"/>
        <v>0</v>
      </c>
      <c r="BH61" s="273">
        <v>0</v>
      </c>
      <c r="BI61" s="273">
        <v>0</v>
      </c>
      <c r="BJ61" s="273">
        <v>0</v>
      </c>
      <c r="BK61" s="273">
        <f t="shared" si="92"/>
        <v>204</v>
      </c>
      <c r="BL61" s="273">
        <f t="shared" si="93"/>
        <v>73</v>
      </c>
      <c r="BM61" s="273">
        <v>0</v>
      </c>
      <c r="BN61" s="273">
        <v>11</v>
      </c>
      <c r="BO61" s="273">
        <v>5</v>
      </c>
      <c r="BP61" s="273">
        <v>45</v>
      </c>
      <c r="BQ61" s="273">
        <v>0</v>
      </c>
      <c r="BR61" s="273">
        <v>0</v>
      </c>
      <c r="BS61" s="273">
        <v>12</v>
      </c>
      <c r="BT61" s="273">
        <f t="shared" si="94"/>
        <v>131</v>
      </c>
      <c r="BU61" s="273">
        <v>0</v>
      </c>
      <c r="BV61" s="273">
        <v>123</v>
      </c>
      <c r="BW61" s="273">
        <v>7</v>
      </c>
      <c r="BX61" s="273">
        <v>0</v>
      </c>
      <c r="BY61" s="273">
        <v>0</v>
      </c>
      <c r="BZ61" s="273">
        <v>0</v>
      </c>
      <c r="CA61" s="273">
        <v>1</v>
      </c>
      <c r="CB61" s="273">
        <f t="shared" si="95"/>
        <v>750</v>
      </c>
      <c r="CC61" s="273">
        <f t="shared" si="130"/>
        <v>0</v>
      </c>
      <c r="CD61" s="273">
        <f t="shared" si="131"/>
        <v>405</v>
      </c>
      <c r="CE61" s="273">
        <f t="shared" si="132"/>
        <v>33</v>
      </c>
      <c r="CF61" s="273">
        <f t="shared" si="133"/>
        <v>300</v>
      </c>
      <c r="CG61" s="273">
        <f t="shared" si="96"/>
        <v>0</v>
      </c>
      <c r="CH61" s="273">
        <f t="shared" si="97"/>
        <v>0</v>
      </c>
      <c r="CI61" s="273">
        <f t="shared" si="98"/>
        <v>12</v>
      </c>
      <c r="CJ61" s="273">
        <f t="shared" si="99"/>
        <v>677</v>
      </c>
      <c r="CK61" s="273">
        <f t="shared" si="100"/>
        <v>0</v>
      </c>
      <c r="CL61" s="273">
        <f t="shared" si="101"/>
        <v>394</v>
      </c>
      <c r="CM61" s="273">
        <f t="shared" si="102"/>
        <v>28</v>
      </c>
      <c r="CN61" s="273">
        <f t="shared" si="103"/>
        <v>255</v>
      </c>
      <c r="CO61" s="273">
        <f t="shared" si="104"/>
        <v>0</v>
      </c>
      <c r="CP61" s="273">
        <f t="shared" si="105"/>
        <v>0</v>
      </c>
      <c r="CQ61" s="273">
        <f t="shared" si="106"/>
        <v>0</v>
      </c>
      <c r="CR61" s="273">
        <f t="shared" si="107"/>
        <v>73</v>
      </c>
      <c r="CS61" s="273">
        <f t="shared" si="108"/>
        <v>0</v>
      </c>
      <c r="CT61" s="273">
        <f t="shared" si="109"/>
        <v>11</v>
      </c>
      <c r="CU61" s="273">
        <f t="shared" si="110"/>
        <v>5</v>
      </c>
      <c r="CV61" s="273">
        <f t="shared" si="111"/>
        <v>45</v>
      </c>
      <c r="CW61" s="273">
        <f t="shared" si="134"/>
        <v>0</v>
      </c>
      <c r="CX61" s="273">
        <f t="shared" si="135"/>
        <v>0</v>
      </c>
      <c r="CY61" s="273">
        <f t="shared" si="136"/>
        <v>12</v>
      </c>
      <c r="CZ61" s="273">
        <f t="shared" si="112"/>
        <v>131</v>
      </c>
      <c r="DA61" s="273">
        <f t="shared" si="113"/>
        <v>0</v>
      </c>
      <c r="DB61" s="273">
        <f t="shared" si="137"/>
        <v>123</v>
      </c>
      <c r="DC61" s="273">
        <f t="shared" si="138"/>
        <v>7</v>
      </c>
      <c r="DD61" s="273">
        <f t="shared" si="139"/>
        <v>0</v>
      </c>
      <c r="DE61" s="273">
        <f t="shared" si="114"/>
        <v>0</v>
      </c>
      <c r="DF61" s="273">
        <f t="shared" si="140"/>
        <v>0</v>
      </c>
      <c r="DG61" s="273">
        <f t="shared" si="141"/>
        <v>1</v>
      </c>
      <c r="DH61" s="273">
        <f t="shared" si="115"/>
        <v>0</v>
      </c>
      <c r="DI61" s="273">
        <f t="shared" si="116"/>
        <v>0</v>
      </c>
      <c r="DJ61" s="273">
        <f t="shared" si="117"/>
        <v>0</v>
      </c>
      <c r="DK61" s="273">
        <f t="shared" si="118"/>
        <v>0</v>
      </c>
      <c r="DL61" s="273">
        <f t="shared" si="119"/>
        <v>0</v>
      </c>
      <c r="DM61" s="273">
        <f t="shared" si="120"/>
        <v>0</v>
      </c>
      <c r="DN61" s="273">
        <f t="shared" si="121"/>
        <v>0</v>
      </c>
      <c r="DO61" s="273">
        <f t="shared" si="122"/>
        <v>0</v>
      </c>
      <c r="DP61" s="273">
        <f t="shared" si="123"/>
        <v>131</v>
      </c>
      <c r="DQ61" s="273">
        <f t="shared" si="124"/>
        <v>0</v>
      </c>
      <c r="DR61" s="273">
        <f t="shared" si="125"/>
        <v>123</v>
      </c>
      <c r="DS61" s="273">
        <f t="shared" si="126"/>
        <v>7</v>
      </c>
      <c r="DT61" s="273">
        <f t="shared" si="127"/>
        <v>0</v>
      </c>
      <c r="DU61" s="273">
        <f t="shared" si="128"/>
        <v>0</v>
      </c>
      <c r="DV61" s="273">
        <f t="shared" si="142"/>
        <v>0</v>
      </c>
      <c r="DW61" s="273">
        <f t="shared" si="143"/>
        <v>1</v>
      </c>
      <c r="DX61" s="273">
        <v>0</v>
      </c>
      <c r="DY61" s="273">
        <f t="shared" si="129"/>
        <v>0</v>
      </c>
      <c r="DZ61" s="273">
        <v>0</v>
      </c>
      <c r="EA61" s="273">
        <v>0</v>
      </c>
      <c r="EB61" s="273">
        <v>0</v>
      </c>
      <c r="EC61" s="273">
        <v>0</v>
      </c>
    </row>
    <row r="62" spans="1:13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75"/>
        <v>593</v>
      </c>
      <c r="E62" s="273">
        <f t="shared" si="76"/>
        <v>526</v>
      </c>
      <c r="F62" s="273">
        <f t="shared" si="77"/>
        <v>0</v>
      </c>
      <c r="G62" s="273">
        <v>0</v>
      </c>
      <c r="H62" s="273">
        <v>0</v>
      </c>
      <c r="I62" s="273">
        <v>0</v>
      </c>
      <c r="J62" s="273">
        <f t="shared" si="78"/>
        <v>331</v>
      </c>
      <c r="K62" s="273">
        <v>0</v>
      </c>
      <c r="L62" s="273">
        <v>331</v>
      </c>
      <c r="M62" s="273">
        <v>0</v>
      </c>
      <c r="N62" s="273">
        <f t="shared" si="79"/>
        <v>24</v>
      </c>
      <c r="O62" s="273">
        <v>0</v>
      </c>
      <c r="P62" s="273">
        <v>24</v>
      </c>
      <c r="Q62" s="273">
        <v>0</v>
      </c>
      <c r="R62" s="273">
        <f t="shared" si="80"/>
        <v>171</v>
      </c>
      <c r="S62" s="273">
        <v>0</v>
      </c>
      <c r="T62" s="273">
        <v>171</v>
      </c>
      <c r="U62" s="273">
        <v>0</v>
      </c>
      <c r="V62" s="273">
        <f t="shared" si="81"/>
        <v>0</v>
      </c>
      <c r="W62" s="273">
        <v>0</v>
      </c>
      <c r="X62" s="273">
        <v>0</v>
      </c>
      <c r="Y62" s="273">
        <v>0</v>
      </c>
      <c r="Z62" s="273">
        <f t="shared" si="82"/>
        <v>0</v>
      </c>
      <c r="AA62" s="273">
        <v>0</v>
      </c>
      <c r="AB62" s="273">
        <v>0</v>
      </c>
      <c r="AC62" s="273">
        <v>0</v>
      </c>
      <c r="AD62" s="273">
        <f t="shared" si="83"/>
        <v>0</v>
      </c>
      <c r="AE62" s="273">
        <v>0</v>
      </c>
      <c r="AF62" s="273">
        <v>0</v>
      </c>
      <c r="AG62" s="273">
        <v>0</v>
      </c>
      <c r="AH62" s="273">
        <f t="shared" si="84"/>
        <v>0</v>
      </c>
      <c r="AI62" s="273">
        <f t="shared" si="85"/>
        <v>0</v>
      </c>
      <c r="AJ62" s="273">
        <v>0</v>
      </c>
      <c r="AK62" s="273">
        <v>0</v>
      </c>
      <c r="AL62" s="273">
        <v>0</v>
      </c>
      <c r="AM62" s="273">
        <f t="shared" si="86"/>
        <v>0</v>
      </c>
      <c r="AN62" s="273">
        <v>0</v>
      </c>
      <c r="AO62" s="273">
        <v>0</v>
      </c>
      <c r="AP62" s="273">
        <v>0</v>
      </c>
      <c r="AQ62" s="273">
        <f t="shared" si="87"/>
        <v>0</v>
      </c>
      <c r="AR62" s="273">
        <v>0</v>
      </c>
      <c r="AS62" s="273">
        <v>0</v>
      </c>
      <c r="AT62" s="273">
        <v>0</v>
      </c>
      <c r="AU62" s="273">
        <f t="shared" si="88"/>
        <v>0</v>
      </c>
      <c r="AV62" s="273">
        <v>0</v>
      </c>
      <c r="AW62" s="273">
        <v>0</v>
      </c>
      <c r="AX62" s="273">
        <v>0</v>
      </c>
      <c r="AY62" s="273">
        <f t="shared" si="89"/>
        <v>0</v>
      </c>
      <c r="AZ62" s="273">
        <v>0</v>
      </c>
      <c r="BA62" s="273">
        <v>0</v>
      </c>
      <c r="BB62" s="273">
        <v>0</v>
      </c>
      <c r="BC62" s="273">
        <f t="shared" si="90"/>
        <v>0</v>
      </c>
      <c r="BD62" s="273">
        <v>0</v>
      </c>
      <c r="BE62" s="273">
        <v>0</v>
      </c>
      <c r="BF62" s="273">
        <v>0</v>
      </c>
      <c r="BG62" s="273">
        <f t="shared" si="91"/>
        <v>0</v>
      </c>
      <c r="BH62" s="273">
        <v>0</v>
      </c>
      <c r="BI62" s="273">
        <v>0</v>
      </c>
      <c r="BJ62" s="273">
        <v>0</v>
      </c>
      <c r="BK62" s="273">
        <f t="shared" si="92"/>
        <v>67</v>
      </c>
      <c r="BL62" s="273">
        <f t="shared" si="93"/>
        <v>57</v>
      </c>
      <c r="BM62" s="273">
        <v>0</v>
      </c>
      <c r="BN62" s="273">
        <v>25</v>
      </c>
      <c r="BO62" s="273">
        <v>5</v>
      </c>
      <c r="BP62" s="273">
        <v>10</v>
      </c>
      <c r="BQ62" s="273">
        <v>0</v>
      </c>
      <c r="BR62" s="273">
        <v>0</v>
      </c>
      <c r="BS62" s="273">
        <v>17</v>
      </c>
      <c r="BT62" s="273">
        <f t="shared" si="94"/>
        <v>10</v>
      </c>
      <c r="BU62" s="273">
        <v>0</v>
      </c>
      <c r="BV62" s="273">
        <v>6</v>
      </c>
      <c r="BW62" s="273">
        <v>1</v>
      </c>
      <c r="BX62" s="273">
        <v>0</v>
      </c>
      <c r="BY62" s="273">
        <v>0</v>
      </c>
      <c r="BZ62" s="273">
        <v>0</v>
      </c>
      <c r="CA62" s="273">
        <v>3</v>
      </c>
      <c r="CB62" s="273">
        <f t="shared" si="95"/>
        <v>583</v>
      </c>
      <c r="CC62" s="273">
        <f t="shared" si="130"/>
        <v>0</v>
      </c>
      <c r="CD62" s="273">
        <f t="shared" si="131"/>
        <v>356</v>
      </c>
      <c r="CE62" s="273">
        <f t="shared" si="132"/>
        <v>29</v>
      </c>
      <c r="CF62" s="273">
        <f t="shared" si="133"/>
        <v>181</v>
      </c>
      <c r="CG62" s="273">
        <f t="shared" si="96"/>
        <v>0</v>
      </c>
      <c r="CH62" s="273">
        <f t="shared" si="97"/>
        <v>0</v>
      </c>
      <c r="CI62" s="273">
        <f t="shared" si="98"/>
        <v>17</v>
      </c>
      <c r="CJ62" s="273">
        <f t="shared" si="99"/>
        <v>526</v>
      </c>
      <c r="CK62" s="273">
        <f t="shared" si="100"/>
        <v>0</v>
      </c>
      <c r="CL62" s="273">
        <f t="shared" si="101"/>
        <v>331</v>
      </c>
      <c r="CM62" s="273">
        <f t="shared" si="102"/>
        <v>24</v>
      </c>
      <c r="CN62" s="273">
        <f t="shared" si="103"/>
        <v>171</v>
      </c>
      <c r="CO62" s="273">
        <f t="shared" si="104"/>
        <v>0</v>
      </c>
      <c r="CP62" s="273">
        <f t="shared" si="105"/>
        <v>0</v>
      </c>
      <c r="CQ62" s="273">
        <f t="shared" si="106"/>
        <v>0</v>
      </c>
      <c r="CR62" s="273">
        <f t="shared" si="107"/>
        <v>57</v>
      </c>
      <c r="CS62" s="273">
        <f t="shared" si="108"/>
        <v>0</v>
      </c>
      <c r="CT62" s="273">
        <f t="shared" si="109"/>
        <v>25</v>
      </c>
      <c r="CU62" s="273">
        <f t="shared" si="110"/>
        <v>5</v>
      </c>
      <c r="CV62" s="273">
        <f t="shared" si="111"/>
        <v>10</v>
      </c>
      <c r="CW62" s="273">
        <f t="shared" si="134"/>
        <v>0</v>
      </c>
      <c r="CX62" s="273">
        <f t="shared" si="135"/>
        <v>0</v>
      </c>
      <c r="CY62" s="273">
        <f t="shared" si="136"/>
        <v>17</v>
      </c>
      <c r="CZ62" s="273">
        <f t="shared" si="112"/>
        <v>10</v>
      </c>
      <c r="DA62" s="273">
        <f t="shared" si="113"/>
        <v>0</v>
      </c>
      <c r="DB62" s="273">
        <f t="shared" si="137"/>
        <v>6</v>
      </c>
      <c r="DC62" s="273">
        <f t="shared" si="138"/>
        <v>1</v>
      </c>
      <c r="DD62" s="273">
        <f t="shared" si="139"/>
        <v>0</v>
      </c>
      <c r="DE62" s="273">
        <f t="shared" si="114"/>
        <v>0</v>
      </c>
      <c r="DF62" s="273">
        <f t="shared" si="140"/>
        <v>0</v>
      </c>
      <c r="DG62" s="273">
        <f t="shared" si="141"/>
        <v>3</v>
      </c>
      <c r="DH62" s="273">
        <f t="shared" si="115"/>
        <v>0</v>
      </c>
      <c r="DI62" s="273">
        <f t="shared" si="116"/>
        <v>0</v>
      </c>
      <c r="DJ62" s="273">
        <f t="shared" si="117"/>
        <v>0</v>
      </c>
      <c r="DK62" s="273">
        <f t="shared" si="118"/>
        <v>0</v>
      </c>
      <c r="DL62" s="273">
        <f t="shared" si="119"/>
        <v>0</v>
      </c>
      <c r="DM62" s="273">
        <f t="shared" si="120"/>
        <v>0</v>
      </c>
      <c r="DN62" s="273">
        <f t="shared" si="121"/>
        <v>0</v>
      </c>
      <c r="DO62" s="273">
        <f t="shared" si="122"/>
        <v>0</v>
      </c>
      <c r="DP62" s="273">
        <f t="shared" si="123"/>
        <v>10</v>
      </c>
      <c r="DQ62" s="273">
        <f t="shared" si="124"/>
        <v>0</v>
      </c>
      <c r="DR62" s="273">
        <f t="shared" si="125"/>
        <v>6</v>
      </c>
      <c r="DS62" s="273">
        <f t="shared" si="126"/>
        <v>1</v>
      </c>
      <c r="DT62" s="273">
        <f t="shared" si="127"/>
        <v>0</v>
      </c>
      <c r="DU62" s="273">
        <f t="shared" si="128"/>
        <v>0</v>
      </c>
      <c r="DV62" s="273">
        <f t="shared" si="142"/>
        <v>0</v>
      </c>
      <c r="DW62" s="273">
        <f t="shared" si="143"/>
        <v>3</v>
      </c>
      <c r="DX62" s="273">
        <v>0</v>
      </c>
      <c r="DY62" s="273">
        <f t="shared" si="129"/>
        <v>0</v>
      </c>
      <c r="DZ62" s="273">
        <v>0</v>
      </c>
      <c r="EA62" s="273">
        <v>0</v>
      </c>
      <c r="EB62" s="273">
        <v>0</v>
      </c>
      <c r="EC62" s="273">
        <v>0</v>
      </c>
    </row>
    <row r="63" spans="1:13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75"/>
        <v>201</v>
      </c>
      <c r="E63" s="273">
        <f t="shared" si="76"/>
        <v>125</v>
      </c>
      <c r="F63" s="273">
        <f t="shared" si="77"/>
        <v>0</v>
      </c>
      <c r="G63" s="273">
        <v>0</v>
      </c>
      <c r="H63" s="273">
        <v>0</v>
      </c>
      <c r="I63" s="273">
        <v>0</v>
      </c>
      <c r="J63" s="273">
        <f t="shared" si="78"/>
        <v>78</v>
      </c>
      <c r="K63" s="273">
        <v>0</v>
      </c>
      <c r="L63" s="273">
        <v>78</v>
      </c>
      <c r="M63" s="273">
        <v>0</v>
      </c>
      <c r="N63" s="273">
        <f t="shared" si="79"/>
        <v>5</v>
      </c>
      <c r="O63" s="273">
        <v>0</v>
      </c>
      <c r="P63" s="273">
        <v>5</v>
      </c>
      <c r="Q63" s="273">
        <v>0</v>
      </c>
      <c r="R63" s="273">
        <f t="shared" si="80"/>
        <v>42</v>
      </c>
      <c r="S63" s="273">
        <v>0</v>
      </c>
      <c r="T63" s="273">
        <v>42</v>
      </c>
      <c r="U63" s="273">
        <v>0</v>
      </c>
      <c r="V63" s="273">
        <f t="shared" si="81"/>
        <v>0</v>
      </c>
      <c r="W63" s="273">
        <v>0</v>
      </c>
      <c r="X63" s="273">
        <v>0</v>
      </c>
      <c r="Y63" s="273">
        <v>0</v>
      </c>
      <c r="Z63" s="273">
        <f t="shared" si="82"/>
        <v>0</v>
      </c>
      <c r="AA63" s="273">
        <v>0</v>
      </c>
      <c r="AB63" s="273">
        <v>0</v>
      </c>
      <c r="AC63" s="273">
        <v>0</v>
      </c>
      <c r="AD63" s="273">
        <f t="shared" si="83"/>
        <v>0</v>
      </c>
      <c r="AE63" s="273">
        <v>0</v>
      </c>
      <c r="AF63" s="273">
        <v>0</v>
      </c>
      <c r="AG63" s="273">
        <v>0</v>
      </c>
      <c r="AH63" s="273">
        <f t="shared" si="84"/>
        <v>0</v>
      </c>
      <c r="AI63" s="273">
        <f t="shared" si="85"/>
        <v>0</v>
      </c>
      <c r="AJ63" s="273">
        <v>0</v>
      </c>
      <c r="AK63" s="273">
        <v>0</v>
      </c>
      <c r="AL63" s="273">
        <v>0</v>
      </c>
      <c r="AM63" s="273">
        <f t="shared" si="86"/>
        <v>0</v>
      </c>
      <c r="AN63" s="273">
        <v>0</v>
      </c>
      <c r="AO63" s="273">
        <v>0</v>
      </c>
      <c r="AP63" s="273">
        <v>0</v>
      </c>
      <c r="AQ63" s="273">
        <f t="shared" si="87"/>
        <v>0</v>
      </c>
      <c r="AR63" s="273">
        <v>0</v>
      </c>
      <c r="AS63" s="273">
        <v>0</v>
      </c>
      <c r="AT63" s="273">
        <v>0</v>
      </c>
      <c r="AU63" s="273">
        <f t="shared" si="88"/>
        <v>0</v>
      </c>
      <c r="AV63" s="273">
        <v>0</v>
      </c>
      <c r="AW63" s="273">
        <v>0</v>
      </c>
      <c r="AX63" s="273">
        <v>0</v>
      </c>
      <c r="AY63" s="273">
        <f t="shared" si="89"/>
        <v>0</v>
      </c>
      <c r="AZ63" s="273">
        <v>0</v>
      </c>
      <c r="BA63" s="273">
        <v>0</v>
      </c>
      <c r="BB63" s="273">
        <v>0</v>
      </c>
      <c r="BC63" s="273">
        <f t="shared" si="90"/>
        <v>0</v>
      </c>
      <c r="BD63" s="273">
        <v>0</v>
      </c>
      <c r="BE63" s="273">
        <v>0</v>
      </c>
      <c r="BF63" s="273">
        <v>0</v>
      </c>
      <c r="BG63" s="273">
        <f t="shared" si="91"/>
        <v>0</v>
      </c>
      <c r="BH63" s="273">
        <v>0</v>
      </c>
      <c r="BI63" s="273">
        <v>0</v>
      </c>
      <c r="BJ63" s="273">
        <v>0</v>
      </c>
      <c r="BK63" s="273">
        <f t="shared" si="92"/>
        <v>76</v>
      </c>
      <c r="BL63" s="273">
        <f t="shared" si="93"/>
        <v>32</v>
      </c>
      <c r="BM63" s="273">
        <v>0</v>
      </c>
      <c r="BN63" s="273">
        <v>12</v>
      </c>
      <c r="BO63" s="273">
        <v>2</v>
      </c>
      <c r="BP63" s="273">
        <v>12</v>
      </c>
      <c r="BQ63" s="273">
        <v>0</v>
      </c>
      <c r="BR63" s="273">
        <v>0</v>
      </c>
      <c r="BS63" s="273">
        <v>6</v>
      </c>
      <c r="BT63" s="273">
        <f t="shared" si="94"/>
        <v>44</v>
      </c>
      <c r="BU63" s="273">
        <v>0</v>
      </c>
      <c r="BV63" s="273">
        <v>39</v>
      </c>
      <c r="BW63" s="273">
        <v>4</v>
      </c>
      <c r="BX63" s="273">
        <v>0</v>
      </c>
      <c r="BY63" s="273">
        <v>0</v>
      </c>
      <c r="BZ63" s="273">
        <v>0</v>
      </c>
      <c r="CA63" s="273">
        <v>1</v>
      </c>
      <c r="CB63" s="273">
        <f t="shared" si="95"/>
        <v>157</v>
      </c>
      <c r="CC63" s="273">
        <f t="shared" si="130"/>
        <v>0</v>
      </c>
      <c r="CD63" s="273">
        <f t="shared" si="131"/>
        <v>90</v>
      </c>
      <c r="CE63" s="273">
        <f t="shared" si="132"/>
        <v>7</v>
      </c>
      <c r="CF63" s="273">
        <f t="shared" si="133"/>
        <v>54</v>
      </c>
      <c r="CG63" s="273">
        <f t="shared" si="96"/>
        <v>0</v>
      </c>
      <c r="CH63" s="273">
        <f t="shared" si="97"/>
        <v>0</v>
      </c>
      <c r="CI63" s="273">
        <f t="shared" si="98"/>
        <v>6</v>
      </c>
      <c r="CJ63" s="273">
        <f t="shared" si="99"/>
        <v>125</v>
      </c>
      <c r="CK63" s="273">
        <f t="shared" si="100"/>
        <v>0</v>
      </c>
      <c r="CL63" s="273">
        <f t="shared" si="101"/>
        <v>78</v>
      </c>
      <c r="CM63" s="273">
        <f t="shared" si="102"/>
        <v>5</v>
      </c>
      <c r="CN63" s="273">
        <f t="shared" si="103"/>
        <v>42</v>
      </c>
      <c r="CO63" s="273">
        <f t="shared" si="104"/>
        <v>0</v>
      </c>
      <c r="CP63" s="273">
        <f t="shared" si="105"/>
        <v>0</v>
      </c>
      <c r="CQ63" s="273">
        <f t="shared" si="106"/>
        <v>0</v>
      </c>
      <c r="CR63" s="273">
        <f t="shared" si="107"/>
        <v>32</v>
      </c>
      <c r="CS63" s="273">
        <f t="shared" si="108"/>
        <v>0</v>
      </c>
      <c r="CT63" s="273">
        <f t="shared" si="109"/>
        <v>12</v>
      </c>
      <c r="CU63" s="273">
        <f t="shared" si="110"/>
        <v>2</v>
      </c>
      <c r="CV63" s="273">
        <f t="shared" si="111"/>
        <v>12</v>
      </c>
      <c r="CW63" s="273">
        <f t="shared" si="134"/>
        <v>0</v>
      </c>
      <c r="CX63" s="273">
        <f t="shared" si="135"/>
        <v>0</v>
      </c>
      <c r="CY63" s="273">
        <f t="shared" si="136"/>
        <v>6</v>
      </c>
      <c r="CZ63" s="273">
        <f t="shared" si="112"/>
        <v>44</v>
      </c>
      <c r="DA63" s="273">
        <f t="shared" si="113"/>
        <v>0</v>
      </c>
      <c r="DB63" s="273">
        <f t="shared" si="137"/>
        <v>39</v>
      </c>
      <c r="DC63" s="273">
        <f t="shared" si="138"/>
        <v>4</v>
      </c>
      <c r="DD63" s="273">
        <f t="shared" si="139"/>
        <v>0</v>
      </c>
      <c r="DE63" s="273">
        <f t="shared" si="114"/>
        <v>0</v>
      </c>
      <c r="DF63" s="273">
        <f t="shared" si="140"/>
        <v>0</v>
      </c>
      <c r="DG63" s="273">
        <f t="shared" si="141"/>
        <v>1</v>
      </c>
      <c r="DH63" s="273">
        <f t="shared" si="115"/>
        <v>0</v>
      </c>
      <c r="DI63" s="273">
        <f t="shared" si="116"/>
        <v>0</v>
      </c>
      <c r="DJ63" s="273">
        <f t="shared" si="117"/>
        <v>0</v>
      </c>
      <c r="DK63" s="273">
        <f t="shared" si="118"/>
        <v>0</v>
      </c>
      <c r="DL63" s="273">
        <f t="shared" si="119"/>
        <v>0</v>
      </c>
      <c r="DM63" s="273">
        <f t="shared" si="120"/>
        <v>0</v>
      </c>
      <c r="DN63" s="273">
        <f t="shared" si="121"/>
        <v>0</v>
      </c>
      <c r="DO63" s="273">
        <f t="shared" si="122"/>
        <v>0</v>
      </c>
      <c r="DP63" s="273">
        <f t="shared" si="123"/>
        <v>44</v>
      </c>
      <c r="DQ63" s="273">
        <f t="shared" si="124"/>
        <v>0</v>
      </c>
      <c r="DR63" s="273">
        <f t="shared" si="125"/>
        <v>39</v>
      </c>
      <c r="DS63" s="273">
        <f t="shared" si="126"/>
        <v>4</v>
      </c>
      <c r="DT63" s="273">
        <f t="shared" si="127"/>
        <v>0</v>
      </c>
      <c r="DU63" s="273">
        <f t="shared" si="128"/>
        <v>0</v>
      </c>
      <c r="DV63" s="273">
        <f t="shared" si="142"/>
        <v>0</v>
      </c>
      <c r="DW63" s="273">
        <f t="shared" si="143"/>
        <v>1</v>
      </c>
      <c r="DX63" s="273">
        <v>0</v>
      </c>
      <c r="DY63" s="273">
        <f t="shared" si="129"/>
        <v>0</v>
      </c>
      <c r="DZ63" s="273">
        <v>0</v>
      </c>
      <c r="EA63" s="273">
        <v>0</v>
      </c>
      <c r="EB63" s="273">
        <v>0</v>
      </c>
      <c r="EC63" s="273">
        <v>0</v>
      </c>
    </row>
    <row r="64" spans="1:13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75"/>
        <v>842</v>
      </c>
      <c r="E64" s="273">
        <f t="shared" si="76"/>
        <v>595</v>
      </c>
      <c r="F64" s="273">
        <f t="shared" si="77"/>
        <v>0</v>
      </c>
      <c r="G64" s="273">
        <v>0</v>
      </c>
      <c r="H64" s="273">
        <v>0</v>
      </c>
      <c r="I64" s="273">
        <v>0</v>
      </c>
      <c r="J64" s="273">
        <f t="shared" si="78"/>
        <v>436</v>
      </c>
      <c r="K64" s="273">
        <v>0</v>
      </c>
      <c r="L64" s="273">
        <v>436</v>
      </c>
      <c r="M64" s="273">
        <v>0</v>
      </c>
      <c r="N64" s="273">
        <f t="shared" si="79"/>
        <v>28</v>
      </c>
      <c r="O64" s="273">
        <v>0</v>
      </c>
      <c r="P64" s="273">
        <v>28</v>
      </c>
      <c r="Q64" s="273">
        <v>0</v>
      </c>
      <c r="R64" s="273">
        <f t="shared" si="80"/>
        <v>131</v>
      </c>
      <c r="S64" s="273">
        <v>0</v>
      </c>
      <c r="T64" s="273">
        <v>131</v>
      </c>
      <c r="U64" s="273">
        <v>0</v>
      </c>
      <c r="V64" s="273">
        <f t="shared" si="81"/>
        <v>0</v>
      </c>
      <c r="W64" s="273">
        <v>0</v>
      </c>
      <c r="X64" s="273">
        <v>0</v>
      </c>
      <c r="Y64" s="273">
        <v>0</v>
      </c>
      <c r="Z64" s="273">
        <f t="shared" si="82"/>
        <v>0</v>
      </c>
      <c r="AA64" s="273">
        <v>0</v>
      </c>
      <c r="AB64" s="273">
        <v>0</v>
      </c>
      <c r="AC64" s="273">
        <v>0</v>
      </c>
      <c r="AD64" s="273">
        <f t="shared" si="83"/>
        <v>0</v>
      </c>
      <c r="AE64" s="273">
        <v>0</v>
      </c>
      <c r="AF64" s="273">
        <v>0</v>
      </c>
      <c r="AG64" s="273">
        <v>0</v>
      </c>
      <c r="AH64" s="273">
        <f t="shared" si="84"/>
        <v>0</v>
      </c>
      <c r="AI64" s="273">
        <f t="shared" si="85"/>
        <v>0</v>
      </c>
      <c r="AJ64" s="273">
        <v>0</v>
      </c>
      <c r="AK64" s="273">
        <v>0</v>
      </c>
      <c r="AL64" s="273">
        <v>0</v>
      </c>
      <c r="AM64" s="273">
        <f t="shared" si="86"/>
        <v>0</v>
      </c>
      <c r="AN64" s="273">
        <v>0</v>
      </c>
      <c r="AO64" s="273">
        <v>0</v>
      </c>
      <c r="AP64" s="273">
        <v>0</v>
      </c>
      <c r="AQ64" s="273">
        <f t="shared" si="87"/>
        <v>0</v>
      </c>
      <c r="AR64" s="273">
        <v>0</v>
      </c>
      <c r="AS64" s="273">
        <v>0</v>
      </c>
      <c r="AT64" s="273">
        <v>0</v>
      </c>
      <c r="AU64" s="273">
        <f t="shared" si="88"/>
        <v>0</v>
      </c>
      <c r="AV64" s="273">
        <v>0</v>
      </c>
      <c r="AW64" s="273">
        <v>0</v>
      </c>
      <c r="AX64" s="273">
        <v>0</v>
      </c>
      <c r="AY64" s="273">
        <f t="shared" si="89"/>
        <v>0</v>
      </c>
      <c r="AZ64" s="273">
        <v>0</v>
      </c>
      <c r="BA64" s="273">
        <v>0</v>
      </c>
      <c r="BB64" s="273">
        <v>0</v>
      </c>
      <c r="BC64" s="273">
        <f t="shared" si="90"/>
        <v>0</v>
      </c>
      <c r="BD64" s="273">
        <v>0</v>
      </c>
      <c r="BE64" s="273">
        <v>0</v>
      </c>
      <c r="BF64" s="273">
        <v>0</v>
      </c>
      <c r="BG64" s="273">
        <f t="shared" si="91"/>
        <v>0</v>
      </c>
      <c r="BH64" s="273">
        <v>0</v>
      </c>
      <c r="BI64" s="273">
        <v>0</v>
      </c>
      <c r="BJ64" s="273">
        <v>0</v>
      </c>
      <c r="BK64" s="273">
        <f t="shared" si="92"/>
        <v>247</v>
      </c>
      <c r="BL64" s="273">
        <f t="shared" si="93"/>
        <v>155</v>
      </c>
      <c r="BM64" s="273">
        <v>0</v>
      </c>
      <c r="BN64" s="273">
        <v>30</v>
      </c>
      <c r="BO64" s="273">
        <v>10</v>
      </c>
      <c r="BP64" s="273">
        <v>88</v>
      </c>
      <c r="BQ64" s="273">
        <v>0</v>
      </c>
      <c r="BR64" s="273">
        <v>0</v>
      </c>
      <c r="BS64" s="273">
        <v>27</v>
      </c>
      <c r="BT64" s="273">
        <f t="shared" si="94"/>
        <v>92</v>
      </c>
      <c r="BU64" s="273">
        <v>0</v>
      </c>
      <c r="BV64" s="273">
        <v>83</v>
      </c>
      <c r="BW64" s="273">
        <v>6</v>
      </c>
      <c r="BX64" s="273">
        <v>0</v>
      </c>
      <c r="BY64" s="273">
        <v>0</v>
      </c>
      <c r="BZ64" s="273">
        <v>0</v>
      </c>
      <c r="CA64" s="273">
        <v>3</v>
      </c>
      <c r="CB64" s="273">
        <f t="shared" si="95"/>
        <v>750</v>
      </c>
      <c r="CC64" s="273">
        <f t="shared" si="130"/>
        <v>0</v>
      </c>
      <c r="CD64" s="273">
        <f t="shared" si="131"/>
        <v>466</v>
      </c>
      <c r="CE64" s="273">
        <f t="shared" si="132"/>
        <v>38</v>
      </c>
      <c r="CF64" s="273">
        <f t="shared" si="133"/>
        <v>219</v>
      </c>
      <c r="CG64" s="273">
        <f t="shared" si="96"/>
        <v>0</v>
      </c>
      <c r="CH64" s="273">
        <f t="shared" si="97"/>
        <v>0</v>
      </c>
      <c r="CI64" s="273">
        <f t="shared" si="98"/>
        <v>27</v>
      </c>
      <c r="CJ64" s="273">
        <f t="shared" si="99"/>
        <v>595</v>
      </c>
      <c r="CK64" s="273">
        <f t="shared" si="100"/>
        <v>0</v>
      </c>
      <c r="CL64" s="273">
        <f t="shared" si="101"/>
        <v>436</v>
      </c>
      <c r="CM64" s="273">
        <f t="shared" si="102"/>
        <v>28</v>
      </c>
      <c r="CN64" s="273">
        <f t="shared" si="103"/>
        <v>131</v>
      </c>
      <c r="CO64" s="273">
        <f t="shared" si="104"/>
        <v>0</v>
      </c>
      <c r="CP64" s="273">
        <f t="shared" si="105"/>
        <v>0</v>
      </c>
      <c r="CQ64" s="273">
        <f t="shared" si="106"/>
        <v>0</v>
      </c>
      <c r="CR64" s="273">
        <f t="shared" si="107"/>
        <v>155</v>
      </c>
      <c r="CS64" s="273">
        <f t="shared" si="108"/>
        <v>0</v>
      </c>
      <c r="CT64" s="273">
        <f t="shared" si="109"/>
        <v>30</v>
      </c>
      <c r="CU64" s="273">
        <f t="shared" si="110"/>
        <v>10</v>
      </c>
      <c r="CV64" s="273">
        <f t="shared" si="111"/>
        <v>88</v>
      </c>
      <c r="CW64" s="273">
        <f t="shared" si="134"/>
        <v>0</v>
      </c>
      <c r="CX64" s="273">
        <f t="shared" si="135"/>
        <v>0</v>
      </c>
      <c r="CY64" s="273">
        <f t="shared" si="136"/>
        <v>27</v>
      </c>
      <c r="CZ64" s="273">
        <f t="shared" si="112"/>
        <v>92</v>
      </c>
      <c r="DA64" s="273">
        <f t="shared" si="113"/>
        <v>0</v>
      </c>
      <c r="DB64" s="273">
        <f t="shared" si="137"/>
        <v>83</v>
      </c>
      <c r="DC64" s="273">
        <f t="shared" si="138"/>
        <v>6</v>
      </c>
      <c r="DD64" s="273">
        <f t="shared" si="139"/>
        <v>0</v>
      </c>
      <c r="DE64" s="273">
        <f t="shared" si="114"/>
        <v>0</v>
      </c>
      <c r="DF64" s="273">
        <f t="shared" si="140"/>
        <v>0</v>
      </c>
      <c r="DG64" s="273">
        <f t="shared" si="141"/>
        <v>3</v>
      </c>
      <c r="DH64" s="273">
        <f t="shared" si="115"/>
        <v>0</v>
      </c>
      <c r="DI64" s="273">
        <f t="shared" si="116"/>
        <v>0</v>
      </c>
      <c r="DJ64" s="273">
        <f t="shared" si="117"/>
        <v>0</v>
      </c>
      <c r="DK64" s="273">
        <f t="shared" si="118"/>
        <v>0</v>
      </c>
      <c r="DL64" s="273">
        <f t="shared" si="119"/>
        <v>0</v>
      </c>
      <c r="DM64" s="273">
        <f t="shared" si="120"/>
        <v>0</v>
      </c>
      <c r="DN64" s="273">
        <f t="shared" si="121"/>
        <v>0</v>
      </c>
      <c r="DO64" s="273">
        <f t="shared" si="122"/>
        <v>0</v>
      </c>
      <c r="DP64" s="273">
        <f t="shared" si="123"/>
        <v>92</v>
      </c>
      <c r="DQ64" s="273">
        <f t="shared" si="124"/>
        <v>0</v>
      </c>
      <c r="DR64" s="273">
        <f t="shared" si="125"/>
        <v>83</v>
      </c>
      <c r="DS64" s="273">
        <f t="shared" si="126"/>
        <v>6</v>
      </c>
      <c r="DT64" s="273">
        <f t="shared" si="127"/>
        <v>0</v>
      </c>
      <c r="DU64" s="273">
        <f t="shared" si="128"/>
        <v>0</v>
      </c>
      <c r="DV64" s="273">
        <f t="shared" si="142"/>
        <v>0</v>
      </c>
      <c r="DW64" s="273">
        <f t="shared" si="143"/>
        <v>3</v>
      </c>
      <c r="DX64" s="273">
        <v>0</v>
      </c>
      <c r="DY64" s="273">
        <f t="shared" si="129"/>
        <v>0</v>
      </c>
      <c r="DZ64" s="273">
        <v>0</v>
      </c>
      <c r="EA64" s="273">
        <v>0</v>
      </c>
      <c r="EB64" s="273">
        <v>0</v>
      </c>
      <c r="EC64" s="273">
        <v>0</v>
      </c>
    </row>
    <row r="65" spans="1:13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75"/>
        <v>3310</v>
      </c>
      <c r="E65" s="273">
        <f t="shared" si="76"/>
        <v>1810</v>
      </c>
      <c r="F65" s="273">
        <f t="shared" si="77"/>
        <v>0</v>
      </c>
      <c r="G65" s="273">
        <v>0</v>
      </c>
      <c r="H65" s="273">
        <v>0</v>
      </c>
      <c r="I65" s="273">
        <v>0</v>
      </c>
      <c r="J65" s="273">
        <f t="shared" si="78"/>
        <v>1367</v>
      </c>
      <c r="K65" s="273">
        <v>0</v>
      </c>
      <c r="L65" s="273">
        <v>1367</v>
      </c>
      <c r="M65" s="273">
        <v>0</v>
      </c>
      <c r="N65" s="273">
        <f t="shared" si="79"/>
        <v>84</v>
      </c>
      <c r="O65" s="273">
        <v>0</v>
      </c>
      <c r="P65" s="273">
        <v>84</v>
      </c>
      <c r="Q65" s="273">
        <v>0</v>
      </c>
      <c r="R65" s="273">
        <f t="shared" si="80"/>
        <v>359</v>
      </c>
      <c r="S65" s="273">
        <v>0</v>
      </c>
      <c r="T65" s="273">
        <v>359</v>
      </c>
      <c r="U65" s="273">
        <v>0</v>
      </c>
      <c r="V65" s="273">
        <f t="shared" si="81"/>
        <v>0</v>
      </c>
      <c r="W65" s="273">
        <v>0</v>
      </c>
      <c r="X65" s="273">
        <v>0</v>
      </c>
      <c r="Y65" s="273">
        <v>0</v>
      </c>
      <c r="Z65" s="273">
        <f t="shared" si="82"/>
        <v>0</v>
      </c>
      <c r="AA65" s="273">
        <v>0</v>
      </c>
      <c r="AB65" s="273">
        <v>0</v>
      </c>
      <c r="AC65" s="273">
        <v>0</v>
      </c>
      <c r="AD65" s="273">
        <f t="shared" si="83"/>
        <v>0</v>
      </c>
      <c r="AE65" s="273">
        <v>0</v>
      </c>
      <c r="AF65" s="273">
        <v>0</v>
      </c>
      <c r="AG65" s="273">
        <v>0</v>
      </c>
      <c r="AH65" s="273">
        <f t="shared" si="84"/>
        <v>0</v>
      </c>
      <c r="AI65" s="273">
        <f t="shared" si="85"/>
        <v>0</v>
      </c>
      <c r="AJ65" s="273">
        <v>0</v>
      </c>
      <c r="AK65" s="273">
        <v>0</v>
      </c>
      <c r="AL65" s="273">
        <v>0</v>
      </c>
      <c r="AM65" s="273">
        <f t="shared" si="86"/>
        <v>0</v>
      </c>
      <c r="AN65" s="273">
        <v>0</v>
      </c>
      <c r="AO65" s="273">
        <v>0</v>
      </c>
      <c r="AP65" s="273">
        <v>0</v>
      </c>
      <c r="AQ65" s="273">
        <f t="shared" si="87"/>
        <v>0</v>
      </c>
      <c r="AR65" s="273">
        <v>0</v>
      </c>
      <c r="AS65" s="273">
        <v>0</v>
      </c>
      <c r="AT65" s="273">
        <v>0</v>
      </c>
      <c r="AU65" s="273">
        <f t="shared" si="88"/>
        <v>0</v>
      </c>
      <c r="AV65" s="273">
        <v>0</v>
      </c>
      <c r="AW65" s="273">
        <v>0</v>
      </c>
      <c r="AX65" s="273">
        <v>0</v>
      </c>
      <c r="AY65" s="273">
        <f t="shared" si="89"/>
        <v>0</v>
      </c>
      <c r="AZ65" s="273">
        <v>0</v>
      </c>
      <c r="BA65" s="273">
        <v>0</v>
      </c>
      <c r="BB65" s="273">
        <v>0</v>
      </c>
      <c r="BC65" s="273">
        <f t="shared" si="90"/>
        <v>0</v>
      </c>
      <c r="BD65" s="273">
        <v>0</v>
      </c>
      <c r="BE65" s="273">
        <v>0</v>
      </c>
      <c r="BF65" s="273">
        <v>0</v>
      </c>
      <c r="BG65" s="273">
        <f t="shared" si="91"/>
        <v>0</v>
      </c>
      <c r="BH65" s="273">
        <v>0</v>
      </c>
      <c r="BI65" s="273">
        <v>0</v>
      </c>
      <c r="BJ65" s="273">
        <v>0</v>
      </c>
      <c r="BK65" s="273">
        <f t="shared" si="92"/>
        <v>1500</v>
      </c>
      <c r="BL65" s="273">
        <f t="shared" si="93"/>
        <v>528</v>
      </c>
      <c r="BM65" s="273">
        <v>0</v>
      </c>
      <c r="BN65" s="273">
        <v>168</v>
      </c>
      <c r="BO65" s="273">
        <v>41</v>
      </c>
      <c r="BP65" s="273">
        <v>239</v>
      </c>
      <c r="BQ65" s="273">
        <v>0</v>
      </c>
      <c r="BR65" s="273">
        <v>0</v>
      </c>
      <c r="BS65" s="273">
        <v>80</v>
      </c>
      <c r="BT65" s="273">
        <f t="shared" si="94"/>
        <v>972</v>
      </c>
      <c r="BU65" s="273">
        <v>0</v>
      </c>
      <c r="BV65" s="273">
        <v>916</v>
      </c>
      <c r="BW65" s="273">
        <v>26</v>
      </c>
      <c r="BX65" s="273">
        <v>0</v>
      </c>
      <c r="BY65" s="273">
        <v>0</v>
      </c>
      <c r="BZ65" s="273">
        <v>0</v>
      </c>
      <c r="CA65" s="273">
        <v>30</v>
      </c>
      <c r="CB65" s="273">
        <f t="shared" si="95"/>
        <v>2338</v>
      </c>
      <c r="CC65" s="273">
        <f t="shared" si="130"/>
        <v>0</v>
      </c>
      <c r="CD65" s="273">
        <f t="shared" si="131"/>
        <v>1535</v>
      </c>
      <c r="CE65" s="273">
        <f t="shared" si="132"/>
        <v>125</v>
      </c>
      <c r="CF65" s="273">
        <f t="shared" si="133"/>
        <v>598</v>
      </c>
      <c r="CG65" s="273">
        <f t="shared" si="96"/>
        <v>0</v>
      </c>
      <c r="CH65" s="273">
        <f t="shared" si="97"/>
        <v>0</v>
      </c>
      <c r="CI65" s="273">
        <f t="shared" si="98"/>
        <v>80</v>
      </c>
      <c r="CJ65" s="273">
        <f t="shared" si="99"/>
        <v>1810</v>
      </c>
      <c r="CK65" s="273">
        <f t="shared" si="100"/>
        <v>0</v>
      </c>
      <c r="CL65" s="273">
        <f t="shared" si="101"/>
        <v>1367</v>
      </c>
      <c r="CM65" s="273">
        <f t="shared" si="102"/>
        <v>84</v>
      </c>
      <c r="CN65" s="273">
        <f t="shared" si="103"/>
        <v>359</v>
      </c>
      <c r="CO65" s="273">
        <f t="shared" si="104"/>
        <v>0</v>
      </c>
      <c r="CP65" s="273">
        <f t="shared" si="105"/>
        <v>0</v>
      </c>
      <c r="CQ65" s="273">
        <f t="shared" si="106"/>
        <v>0</v>
      </c>
      <c r="CR65" s="273">
        <f t="shared" si="107"/>
        <v>528</v>
      </c>
      <c r="CS65" s="273">
        <f t="shared" si="108"/>
        <v>0</v>
      </c>
      <c r="CT65" s="273">
        <f t="shared" si="109"/>
        <v>168</v>
      </c>
      <c r="CU65" s="273">
        <f t="shared" si="110"/>
        <v>41</v>
      </c>
      <c r="CV65" s="273">
        <f t="shared" si="111"/>
        <v>239</v>
      </c>
      <c r="CW65" s="273">
        <f t="shared" si="134"/>
        <v>0</v>
      </c>
      <c r="CX65" s="273">
        <f t="shared" si="135"/>
        <v>0</v>
      </c>
      <c r="CY65" s="273">
        <f t="shared" si="136"/>
        <v>80</v>
      </c>
      <c r="CZ65" s="273">
        <f t="shared" si="112"/>
        <v>972</v>
      </c>
      <c r="DA65" s="273">
        <f t="shared" si="113"/>
        <v>0</v>
      </c>
      <c r="DB65" s="273">
        <f t="shared" si="137"/>
        <v>916</v>
      </c>
      <c r="DC65" s="273">
        <f t="shared" si="138"/>
        <v>26</v>
      </c>
      <c r="DD65" s="273">
        <f t="shared" si="139"/>
        <v>0</v>
      </c>
      <c r="DE65" s="273">
        <f t="shared" si="114"/>
        <v>0</v>
      </c>
      <c r="DF65" s="273">
        <f t="shared" si="140"/>
        <v>0</v>
      </c>
      <c r="DG65" s="273">
        <f t="shared" si="141"/>
        <v>30</v>
      </c>
      <c r="DH65" s="273">
        <f t="shared" si="115"/>
        <v>0</v>
      </c>
      <c r="DI65" s="273">
        <f t="shared" si="116"/>
        <v>0</v>
      </c>
      <c r="DJ65" s="273">
        <f t="shared" si="117"/>
        <v>0</v>
      </c>
      <c r="DK65" s="273">
        <f t="shared" si="118"/>
        <v>0</v>
      </c>
      <c r="DL65" s="273">
        <f t="shared" si="119"/>
        <v>0</v>
      </c>
      <c r="DM65" s="273">
        <f t="shared" si="120"/>
        <v>0</v>
      </c>
      <c r="DN65" s="273">
        <f t="shared" si="121"/>
        <v>0</v>
      </c>
      <c r="DO65" s="273">
        <f t="shared" si="122"/>
        <v>0</v>
      </c>
      <c r="DP65" s="273">
        <f t="shared" si="123"/>
        <v>972</v>
      </c>
      <c r="DQ65" s="273">
        <f t="shared" si="124"/>
        <v>0</v>
      </c>
      <c r="DR65" s="273">
        <f t="shared" si="125"/>
        <v>916</v>
      </c>
      <c r="DS65" s="273">
        <f t="shared" si="126"/>
        <v>26</v>
      </c>
      <c r="DT65" s="273">
        <f t="shared" si="127"/>
        <v>0</v>
      </c>
      <c r="DU65" s="273">
        <f t="shared" si="128"/>
        <v>0</v>
      </c>
      <c r="DV65" s="273">
        <f t="shared" si="142"/>
        <v>0</v>
      </c>
      <c r="DW65" s="273">
        <f t="shared" si="143"/>
        <v>30</v>
      </c>
      <c r="DX65" s="273">
        <v>0</v>
      </c>
      <c r="DY65" s="273">
        <f t="shared" si="129"/>
        <v>0</v>
      </c>
      <c r="DZ65" s="273">
        <v>0</v>
      </c>
      <c r="EA65" s="273">
        <v>0</v>
      </c>
      <c r="EB65" s="273">
        <v>0</v>
      </c>
      <c r="EC65" s="273">
        <v>0</v>
      </c>
    </row>
    <row r="66" spans="1:13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75"/>
        <v>665</v>
      </c>
      <c r="E66" s="273">
        <f t="shared" si="76"/>
        <v>442</v>
      </c>
      <c r="F66" s="273">
        <f t="shared" si="77"/>
        <v>0</v>
      </c>
      <c r="G66" s="273">
        <v>0</v>
      </c>
      <c r="H66" s="273">
        <v>0</v>
      </c>
      <c r="I66" s="273">
        <v>0</v>
      </c>
      <c r="J66" s="273">
        <f t="shared" si="78"/>
        <v>300</v>
      </c>
      <c r="K66" s="273">
        <v>0</v>
      </c>
      <c r="L66" s="273">
        <v>300</v>
      </c>
      <c r="M66" s="273">
        <v>0</v>
      </c>
      <c r="N66" s="273">
        <f t="shared" si="79"/>
        <v>1</v>
      </c>
      <c r="O66" s="273">
        <v>0</v>
      </c>
      <c r="P66" s="273">
        <v>1</v>
      </c>
      <c r="Q66" s="273">
        <v>0</v>
      </c>
      <c r="R66" s="273">
        <f t="shared" si="80"/>
        <v>141</v>
      </c>
      <c r="S66" s="273">
        <v>0</v>
      </c>
      <c r="T66" s="273">
        <v>141</v>
      </c>
      <c r="U66" s="273">
        <v>0</v>
      </c>
      <c r="V66" s="273">
        <f t="shared" si="81"/>
        <v>0</v>
      </c>
      <c r="W66" s="273">
        <v>0</v>
      </c>
      <c r="X66" s="273">
        <v>0</v>
      </c>
      <c r="Y66" s="273">
        <v>0</v>
      </c>
      <c r="Z66" s="273">
        <f t="shared" si="82"/>
        <v>0</v>
      </c>
      <c r="AA66" s="273">
        <v>0</v>
      </c>
      <c r="AB66" s="273">
        <v>0</v>
      </c>
      <c r="AC66" s="273">
        <v>0</v>
      </c>
      <c r="AD66" s="273">
        <f t="shared" si="83"/>
        <v>0</v>
      </c>
      <c r="AE66" s="273">
        <v>0</v>
      </c>
      <c r="AF66" s="273">
        <v>0</v>
      </c>
      <c r="AG66" s="273">
        <v>0</v>
      </c>
      <c r="AH66" s="273">
        <f t="shared" si="84"/>
        <v>210</v>
      </c>
      <c r="AI66" s="273">
        <f t="shared" si="85"/>
        <v>0</v>
      </c>
      <c r="AJ66" s="273">
        <v>0</v>
      </c>
      <c r="AK66" s="273">
        <v>0</v>
      </c>
      <c r="AL66" s="273">
        <v>0</v>
      </c>
      <c r="AM66" s="273">
        <f t="shared" si="86"/>
        <v>209</v>
      </c>
      <c r="AN66" s="273">
        <v>0</v>
      </c>
      <c r="AO66" s="273">
        <v>0</v>
      </c>
      <c r="AP66" s="273">
        <v>209</v>
      </c>
      <c r="AQ66" s="273">
        <f t="shared" si="87"/>
        <v>1</v>
      </c>
      <c r="AR66" s="273">
        <v>0</v>
      </c>
      <c r="AS66" s="273">
        <v>1</v>
      </c>
      <c r="AT66" s="273">
        <v>0</v>
      </c>
      <c r="AU66" s="273">
        <f t="shared" si="88"/>
        <v>0</v>
      </c>
      <c r="AV66" s="273">
        <v>0</v>
      </c>
      <c r="AW66" s="273">
        <v>0</v>
      </c>
      <c r="AX66" s="273">
        <v>0</v>
      </c>
      <c r="AY66" s="273">
        <f t="shared" si="89"/>
        <v>0</v>
      </c>
      <c r="AZ66" s="273">
        <v>0</v>
      </c>
      <c r="BA66" s="273">
        <v>0</v>
      </c>
      <c r="BB66" s="273">
        <v>0</v>
      </c>
      <c r="BC66" s="273">
        <f t="shared" si="90"/>
        <v>0</v>
      </c>
      <c r="BD66" s="273">
        <v>0</v>
      </c>
      <c r="BE66" s="273">
        <v>0</v>
      </c>
      <c r="BF66" s="273">
        <v>0</v>
      </c>
      <c r="BG66" s="273">
        <f t="shared" si="91"/>
        <v>0</v>
      </c>
      <c r="BH66" s="273">
        <v>0</v>
      </c>
      <c r="BI66" s="273">
        <v>0</v>
      </c>
      <c r="BJ66" s="273">
        <v>0</v>
      </c>
      <c r="BK66" s="273">
        <f t="shared" si="92"/>
        <v>13</v>
      </c>
      <c r="BL66" s="273">
        <f t="shared" si="93"/>
        <v>13</v>
      </c>
      <c r="BM66" s="273">
        <v>0</v>
      </c>
      <c r="BN66" s="273">
        <v>4</v>
      </c>
      <c r="BO66" s="273">
        <v>1</v>
      </c>
      <c r="BP66" s="273">
        <v>0</v>
      </c>
      <c r="BQ66" s="273">
        <v>0</v>
      </c>
      <c r="BR66" s="273">
        <v>0</v>
      </c>
      <c r="BS66" s="273">
        <v>8</v>
      </c>
      <c r="BT66" s="273">
        <f t="shared" si="94"/>
        <v>0</v>
      </c>
      <c r="BU66" s="273"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95"/>
        <v>455</v>
      </c>
      <c r="CC66" s="273">
        <f t="shared" si="130"/>
        <v>0</v>
      </c>
      <c r="CD66" s="273">
        <f t="shared" si="131"/>
        <v>304</v>
      </c>
      <c r="CE66" s="273">
        <f t="shared" si="132"/>
        <v>2</v>
      </c>
      <c r="CF66" s="273">
        <f t="shared" si="133"/>
        <v>141</v>
      </c>
      <c r="CG66" s="273">
        <f t="shared" si="96"/>
        <v>0</v>
      </c>
      <c r="CH66" s="273">
        <f t="shared" si="97"/>
        <v>0</v>
      </c>
      <c r="CI66" s="273">
        <f t="shared" si="98"/>
        <v>8</v>
      </c>
      <c r="CJ66" s="273">
        <f t="shared" si="99"/>
        <v>442</v>
      </c>
      <c r="CK66" s="273">
        <f t="shared" si="100"/>
        <v>0</v>
      </c>
      <c r="CL66" s="273">
        <f t="shared" si="101"/>
        <v>300</v>
      </c>
      <c r="CM66" s="273">
        <f t="shared" si="102"/>
        <v>1</v>
      </c>
      <c r="CN66" s="273">
        <f t="shared" si="103"/>
        <v>141</v>
      </c>
      <c r="CO66" s="273">
        <f t="shared" si="104"/>
        <v>0</v>
      </c>
      <c r="CP66" s="273">
        <f t="shared" si="105"/>
        <v>0</v>
      </c>
      <c r="CQ66" s="273">
        <f t="shared" si="106"/>
        <v>0</v>
      </c>
      <c r="CR66" s="273">
        <f t="shared" si="107"/>
        <v>13</v>
      </c>
      <c r="CS66" s="273">
        <f t="shared" si="108"/>
        <v>0</v>
      </c>
      <c r="CT66" s="273">
        <f t="shared" si="109"/>
        <v>4</v>
      </c>
      <c r="CU66" s="273">
        <f t="shared" si="110"/>
        <v>1</v>
      </c>
      <c r="CV66" s="273">
        <f t="shared" si="111"/>
        <v>0</v>
      </c>
      <c r="CW66" s="273">
        <f t="shared" si="134"/>
        <v>0</v>
      </c>
      <c r="CX66" s="273">
        <f t="shared" si="135"/>
        <v>0</v>
      </c>
      <c r="CY66" s="273">
        <f t="shared" si="136"/>
        <v>8</v>
      </c>
      <c r="CZ66" s="273">
        <f t="shared" si="112"/>
        <v>210</v>
      </c>
      <c r="DA66" s="273">
        <f t="shared" si="113"/>
        <v>0</v>
      </c>
      <c r="DB66" s="273">
        <f t="shared" si="137"/>
        <v>209</v>
      </c>
      <c r="DC66" s="273">
        <f t="shared" si="138"/>
        <v>1</v>
      </c>
      <c r="DD66" s="273">
        <f t="shared" si="139"/>
        <v>0</v>
      </c>
      <c r="DE66" s="273">
        <f t="shared" si="114"/>
        <v>0</v>
      </c>
      <c r="DF66" s="273">
        <f t="shared" si="140"/>
        <v>0</v>
      </c>
      <c r="DG66" s="273">
        <f t="shared" si="141"/>
        <v>0</v>
      </c>
      <c r="DH66" s="273">
        <f t="shared" si="115"/>
        <v>210</v>
      </c>
      <c r="DI66" s="273">
        <f t="shared" si="116"/>
        <v>0</v>
      </c>
      <c r="DJ66" s="273">
        <f t="shared" si="117"/>
        <v>209</v>
      </c>
      <c r="DK66" s="273">
        <f t="shared" si="118"/>
        <v>1</v>
      </c>
      <c r="DL66" s="273">
        <f t="shared" si="119"/>
        <v>0</v>
      </c>
      <c r="DM66" s="273">
        <f t="shared" si="120"/>
        <v>0</v>
      </c>
      <c r="DN66" s="273">
        <f t="shared" si="121"/>
        <v>0</v>
      </c>
      <c r="DO66" s="273">
        <f t="shared" si="122"/>
        <v>0</v>
      </c>
      <c r="DP66" s="273">
        <f t="shared" si="123"/>
        <v>0</v>
      </c>
      <c r="DQ66" s="273">
        <f t="shared" si="124"/>
        <v>0</v>
      </c>
      <c r="DR66" s="273">
        <f t="shared" si="125"/>
        <v>0</v>
      </c>
      <c r="DS66" s="273">
        <f t="shared" si="126"/>
        <v>0</v>
      </c>
      <c r="DT66" s="273">
        <f t="shared" si="127"/>
        <v>0</v>
      </c>
      <c r="DU66" s="273">
        <f t="shared" si="128"/>
        <v>0</v>
      </c>
      <c r="DV66" s="273">
        <f t="shared" si="142"/>
        <v>0</v>
      </c>
      <c r="DW66" s="273">
        <f t="shared" si="143"/>
        <v>0</v>
      </c>
      <c r="DX66" s="273">
        <v>0</v>
      </c>
      <c r="DY66" s="273">
        <f t="shared" si="129"/>
        <v>0</v>
      </c>
      <c r="DZ66" s="273">
        <v>0</v>
      </c>
      <c r="EA66" s="273">
        <v>0</v>
      </c>
      <c r="EB66" s="273">
        <v>0</v>
      </c>
      <c r="EC66" s="273">
        <v>0</v>
      </c>
    </row>
    <row r="67" spans="1:133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75"/>
        <v>506</v>
      </c>
      <c r="E67" s="273">
        <f t="shared" si="76"/>
        <v>269</v>
      </c>
      <c r="F67" s="273">
        <f t="shared" si="77"/>
        <v>0</v>
      </c>
      <c r="G67" s="273">
        <v>0</v>
      </c>
      <c r="H67" s="273">
        <v>0</v>
      </c>
      <c r="I67" s="273">
        <v>0</v>
      </c>
      <c r="J67" s="273">
        <f t="shared" si="78"/>
        <v>219</v>
      </c>
      <c r="K67" s="273">
        <v>0</v>
      </c>
      <c r="L67" s="273">
        <v>219</v>
      </c>
      <c r="M67" s="273">
        <v>0</v>
      </c>
      <c r="N67" s="273">
        <f t="shared" si="79"/>
        <v>5</v>
      </c>
      <c r="O67" s="273">
        <v>0</v>
      </c>
      <c r="P67" s="273">
        <v>5</v>
      </c>
      <c r="Q67" s="273">
        <v>0</v>
      </c>
      <c r="R67" s="273">
        <f t="shared" si="80"/>
        <v>42</v>
      </c>
      <c r="S67" s="273">
        <v>0</v>
      </c>
      <c r="T67" s="273">
        <v>42</v>
      </c>
      <c r="U67" s="273">
        <v>0</v>
      </c>
      <c r="V67" s="273">
        <f t="shared" si="81"/>
        <v>0</v>
      </c>
      <c r="W67" s="273">
        <v>0</v>
      </c>
      <c r="X67" s="273">
        <v>0</v>
      </c>
      <c r="Y67" s="273">
        <v>0</v>
      </c>
      <c r="Z67" s="273">
        <f t="shared" si="82"/>
        <v>0</v>
      </c>
      <c r="AA67" s="273">
        <v>0</v>
      </c>
      <c r="AB67" s="273">
        <v>0</v>
      </c>
      <c r="AC67" s="273">
        <v>0</v>
      </c>
      <c r="AD67" s="273">
        <f t="shared" si="83"/>
        <v>3</v>
      </c>
      <c r="AE67" s="273">
        <v>0</v>
      </c>
      <c r="AF67" s="273">
        <v>3</v>
      </c>
      <c r="AG67" s="273">
        <v>0</v>
      </c>
      <c r="AH67" s="273">
        <f t="shared" si="84"/>
        <v>177</v>
      </c>
      <c r="AI67" s="273">
        <f t="shared" si="85"/>
        <v>0</v>
      </c>
      <c r="AJ67" s="273">
        <v>0</v>
      </c>
      <c r="AK67" s="273">
        <v>0</v>
      </c>
      <c r="AL67" s="273">
        <v>0</v>
      </c>
      <c r="AM67" s="273">
        <f t="shared" si="86"/>
        <v>176</v>
      </c>
      <c r="AN67" s="273">
        <v>0</v>
      </c>
      <c r="AO67" s="273">
        <v>0</v>
      </c>
      <c r="AP67" s="273">
        <v>176</v>
      </c>
      <c r="AQ67" s="273">
        <f t="shared" si="87"/>
        <v>1</v>
      </c>
      <c r="AR67" s="273">
        <v>0</v>
      </c>
      <c r="AS67" s="273">
        <v>0</v>
      </c>
      <c r="AT67" s="273">
        <v>1</v>
      </c>
      <c r="AU67" s="273">
        <f t="shared" si="88"/>
        <v>0</v>
      </c>
      <c r="AV67" s="273">
        <v>0</v>
      </c>
      <c r="AW67" s="273">
        <v>0</v>
      </c>
      <c r="AX67" s="273">
        <v>0</v>
      </c>
      <c r="AY67" s="273">
        <f t="shared" si="89"/>
        <v>0</v>
      </c>
      <c r="AZ67" s="273">
        <v>0</v>
      </c>
      <c r="BA67" s="273">
        <v>0</v>
      </c>
      <c r="BB67" s="273">
        <v>0</v>
      </c>
      <c r="BC67" s="273">
        <f t="shared" si="90"/>
        <v>0</v>
      </c>
      <c r="BD67" s="273">
        <v>0</v>
      </c>
      <c r="BE67" s="273">
        <v>0</v>
      </c>
      <c r="BF67" s="273">
        <v>0</v>
      </c>
      <c r="BG67" s="273">
        <f t="shared" si="91"/>
        <v>0</v>
      </c>
      <c r="BH67" s="273">
        <v>0</v>
      </c>
      <c r="BI67" s="273">
        <v>0</v>
      </c>
      <c r="BJ67" s="273">
        <v>0</v>
      </c>
      <c r="BK67" s="273">
        <f t="shared" si="92"/>
        <v>60</v>
      </c>
      <c r="BL67" s="273">
        <f t="shared" si="93"/>
        <v>18</v>
      </c>
      <c r="BM67" s="273">
        <v>0</v>
      </c>
      <c r="BN67" s="273">
        <v>12</v>
      </c>
      <c r="BO67" s="273">
        <v>1</v>
      </c>
      <c r="BP67" s="273">
        <v>0</v>
      </c>
      <c r="BQ67" s="273">
        <v>0</v>
      </c>
      <c r="BR67" s="273">
        <v>0</v>
      </c>
      <c r="BS67" s="273">
        <v>5</v>
      </c>
      <c r="BT67" s="273">
        <f t="shared" si="94"/>
        <v>42</v>
      </c>
      <c r="BU67" s="273">
        <v>0</v>
      </c>
      <c r="BV67" s="273">
        <v>42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95"/>
        <v>287</v>
      </c>
      <c r="CC67" s="273">
        <f t="shared" si="130"/>
        <v>0</v>
      </c>
      <c r="CD67" s="273">
        <f t="shared" si="131"/>
        <v>231</v>
      </c>
      <c r="CE67" s="273">
        <f t="shared" si="132"/>
        <v>6</v>
      </c>
      <c r="CF67" s="273">
        <f t="shared" si="133"/>
        <v>42</v>
      </c>
      <c r="CG67" s="273">
        <f t="shared" si="96"/>
        <v>0</v>
      </c>
      <c r="CH67" s="273">
        <f t="shared" si="97"/>
        <v>0</v>
      </c>
      <c r="CI67" s="273">
        <f t="shared" si="98"/>
        <v>8</v>
      </c>
      <c r="CJ67" s="273">
        <f t="shared" si="99"/>
        <v>269</v>
      </c>
      <c r="CK67" s="273">
        <f t="shared" si="100"/>
        <v>0</v>
      </c>
      <c r="CL67" s="273">
        <f t="shared" si="101"/>
        <v>219</v>
      </c>
      <c r="CM67" s="273">
        <f t="shared" si="102"/>
        <v>5</v>
      </c>
      <c r="CN67" s="273">
        <f t="shared" si="103"/>
        <v>42</v>
      </c>
      <c r="CO67" s="273">
        <f t="shared" si="104"/>
        <v>0</v>
      </c>
      <c r="CP67" s="273">
        <f t="shared" si="105"/>
        <v>0</v>
      </c>
      <c r="CQ67" s="273">
        <f t="shared" si="106"/>
        <v>3</v>
      </c>
      <c r="CR67" s="273">
        <f t="shared" si="107"/>
        <v>18</v>
      </c>
      <c r="CS67" s="273">
        <f t="shared" si="108"/>
        <v>0</v>
      </c>
      <c r="CT67" s="273">
        <f t="shared" si="109"/>
        <v>12</v>
      </c>
      <c r="CU67" s="273">
        <f t="shared" si="110"/>
        <v>1</v>
      </c>
      <c r="CV67" s="273">
        <f t="shared" si="111"/>
        <v>0</v>
      </c>
      <c r="CW67" s="273">
        <f t="shared" si="134"/>
        <v>0</v>
      </c>
      <c r="CX67" s="273">
        <f t="shared" si="135"/>
        <v>0</v>
      </c>
      <c r="CY67" s="273">
        <f t="shared" si="136"/>
        <v>5</v>
      </c>
      <c r="CZ67" s="273">
        <f t="shared" si="112"/>
        <v>219</v>
      </c>
      <c r="DA67" s="273">
        <f t="shared" si="113"/>
        <v>0</v>
      </c>
      <c r="DB67" s="273">
        <f t="shared" si="137"/>
        <v>218</v>
      </c>
      <c r="DC67" s="273">
        <f t="shared" si="138"/>
        <v>1</v>
      </c>
      <c r="DD67" s="273">
        <f t="shared" si="139"/>
        <v>0</v>
      </c>
      <c r="DE67" s="273">
        <f t="shared" si="114"/>
        <v>0</v>
      </c>
      <c r="DF67" s="273">
        <f t="shared" si="140"/>
        <v>0</v>
      </c>
      <c r="DG67" s="273">
        <f t="shared" si="141"/>
        <v>0</v>
      </c>
      <c r="DH67" s="273">
        <f t="shared" si="115"/>
        <v>177</v>
      </c>
      <c r="DI67" s="273">
        <f t="shared" si="116"/>
        <v>0</v>
      </c>
      <c r="DJ67" s="273">
        <f t="shared" si="117"/>
        <v>176</v>
      </c>
      <c r="DK67" s="273">
        <f t="shared" si="118"/>
        <v>1</v>
      </c>
      <c r="DL67" s="273">
        <f t="shared" si="119"/>
        <v>0</v>
      </c>
      <c r="DM67" s="273">
        <f t="shared" si="120"/>
        <v>0</v>
      </c>
      <c r="DN67" s="273">
        <f t="shared" si="121"/>
        <v>0</v>
      </c>
      <c r="DO67" s="273">
        <f t="shared" si="122"/>
        <v>0</v>
      </c>
      <c r="DP67" s="273">
        <f t="shared" si="123"/>
        <v>42</v>
      </c>
      <c r="DQ67" s="273">
        <f t="shared" si="124"/>
        <v>0</v>
      </c>
      <c r="DR67" s="273">
        <f t="shared" si="125"/>
        <v>42</v>
      </c>
      <c r="DS67" s="273">
        <f t="shared" si="126"/>
        <v>0</v>
      </c>
      <c r="DT67" s="273">
        <f t="shared" si="127"/>
        <v>0</v>
      </c>
      <c r="DU67" s="273">
        <f t="shared" si="128"/>
        <v>0</v>
      </c>
      <c r="DV67" s="273">
        <f t="shared" si="142"/>
        <v>0</v>
      </c>
      <c r="DW67" s="273">
        <f t="shared" si="143"/>
        <v>0</v>
      </c>
      <c r="DX67" s="273">
        <v>0</v>
      </c>
      <c r="DY67" s="273">
        <f t="shared" si="129"/>
        <v>0</v>
      </c>
      <c r="DZ67" s="273">
        <v>0</v>
      </c>
      <c r="EA67" s="273">
        <v>0</v>
      </c>
      <c r="EB67" s="273">
        <v>0</v>
      </c>
      <c r="EC67" s="273">
        <v>0</v>
      </c>
    </row>
    <row r="68" spans="1:133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75"/>
        <v>2278</v>
      </c>
      <c r="E68" s="273">
        <f t="shared" si="76"/>
        <v>1369</v>
      </c>
      <c r="F68" s="273">
        <f t="shared" si="77"/>
        <v>0</v>
      </c>
      <c r="G68" s="273">
        <v>0</v>
      </c>
      <c r="H68" s="273">
        <v>0</v>
      </c>
      <c r="I68" s="273">
        <v>0</v>
      </c>
      <c r="J68" s="273">
        <f t="shared" si="78"/>
        <v>1230</v>
      </c>
      <c r="K68" s="273">
        <v>0</v>
      </c>
      <c r="L68" s="273">
        <v>1230</v>
      </c>
      <c r="M68" s="273">
        <v>0</v>
      </c>
      <c r="N68" s="273">
        <f t="shared" si="79"/>
        <v>12</v>
      </c>
      <c r="O68" s="273">
        <v>0</v>
      </c>
      <c r="P68" s="273">
        <v>12</v>
      </c>
      <c r="Q68" s="273">
        <v>0</v>
      </c>
      <c r="R68" s="273">
        <f t="shared" si="80"/>
        <v>127</v>
      </c>
      <c r="S68" s="273">
        <v>0</v>
      </c>
      <c r="T68" s="273">
        <v>127</v>
      </c>
      <c r="U68" s="273">
        <v>0</v>
      </c>
      <c r="V68" s="273">
        <f t="shared" si="81"/>
        <v>0</v>
      </c>
      <c r="W68" s="273">
        <v>0</v>
      </c>
      <c r="X68" s="273">
        <v>0</v>
      </c>
      <c r="Y68" s="273">
        <v>0</v>
      </c>
      <c r="Z68" s="273">
        <f t="shared" si="82"/>
        <v>0</v>
      </c>
      <c r="AA68" s="273">
        <v>0</v>
      </c>
      <c r="AB68" s="273">
        <v>0</v>
      </c>
      <c r="AC68" s="273">
        <v>0</v>
      </c>
      <c r="AD68" s="273">
        <f t="shared" si="83"/>
        <v>0</v>
      </c>
      <c r="AE68" s="273">
        <v>0</v>
      </c>
      <c r="AF68" s="273">
        <v>0</v>
      </c>
      <c r="AG68" s="273">
        <v>0</v>
      </c>
      <c r="AH68" s="273">
        <f t="shared" si="84"/>
        <v>816</v>
      </c>
      <c r="AI68" s="273">
        <f t="shared" si="85"/>
        <v>0</v>
      </c>
      <c r="AJ68" s="273">
        <v>0</v>
      </c>
      <c r="AK68" s="273">
        <v>0</v>
      </c>
      <c r="AL68" s="273">
        <v>0</v>
      </c>
      <c r="AM68" s="273">
        <f t="shared" si="86"/>
        <v>816</v>
      </c>
      <c r="AN68" s="273">
        <v>0</v>
      </c>
      <c r="AO68" s="273">
        <v>0</v>
      </c>
      <c r="AP68" s="273">
        <v>816</v>
      </c>
      <c r="AQ68" s="273">
        <f t="shared" si="87"/>
        <v>0</v>
      </c>
      <c r="AR68" s="273">
        <v>0</v>
      </c>
      <c r="AS68" s="273">
        <v>0</v>
      </c>
      <c r="AT68" s="273">
        <v>0</v>
      </c>
      <c r="AU68" s="273">
        <f t="shared" si="88"/>
        <v>0</v>
      </c>
      <c r="AV68" s="273">
        <v>0</v>
      </c>
      <c r="AW68" s="273">
        <v>0</v>
      </c>
      <c r="AX68" s="273">
        <v>0</v>
      </c>
      <c r="AY68" s="273">
        <f t="shared" si="89"/>
        <v>0</v>
      </c>
      <c r="AZ68" s="273">
        <v>0</v>
      </c>
      <c r="BA68" s="273">
        <v>0</v>
      </c>
      <c r="BB68" s="273">
        <v>0</v>
      </c>
      <c r="BC68" s="273">
        <f t="shared" si="90"/>
        <v>0</v>
      </c>
      <c r="BD68" s="273">
        <v>0</v>
      </c>
      <c r="BE68" s="273">
        <v>0</v>
      </c>
      <c r="BF68" s="273">
        <v>0</v>
      </c>
      <c r="BG68" s="273">
        <f t="shared" si="91"/>
        <v>0</v>
      </c>
      <c r="BH68" s="273">
        <v>0</v>
      </c>
      <c r="BI68" s="273">
        <v>0</v>
      </c>
      <c r="BJ68" s="273">
        <v>0</v>
      </c>
      <c r="BK68" s="273">
        <f t="shared" si="92"/>
        <v>93</v>
      </c>
      <c r="BL68" s="273">
        <f t="shared" si="93"/>
        <v>92</v>
      </c>
      <c r="BM68" s="273">
        <v>0</v>
      </c>
      <c r="BN68" s="273">
        <v>55</v>
      </c>
      <c r="BO68" s="273">
        <v>0</v>
      </c>
      <c r="BP68" s="273">
        <v>0</v>
      </c>
      <c r="BQ68" s="273">
        <v>0</v>
      </c>
      <c r="BR68" s="273">
        <v>0</v>
      </c>
      <c r="BS68" s="273">
        <v>37</v>
      </c>
      <c r="BT68" s="273">
        <f t="shared" si="94"/>
        <v>1</v>
      </c>
      <c r="BU68" s="273">
        <v>0</v>
      </c>
      <c r="BV68" s="273">
        <v>1</v>
      </c>
      <c r="BW68" s="273">
        <v>0</v>
      </c>
      <c r="BX68" s="273">
        <v>0</v>
      </c>
      <c r="BY68" s="273">
        <v>0</v>
      </c>
      <c r="BZ68" s="273">
        <v>0</v>
      </c>
      <c r="CA68" s="273">
        <v>0</v>
      </c>
      <c r="CB68" s="273">
        <f t="shared" si="95"/>
        <v>1461</v>
      </c>
      <c r="CC68" s="273">
        <f t="shared" si="130"/>
        <v>0</v>
      </c>
      <c r="CD68" s="273">
        <f t="shared" si="131"/>
        <v>1285</v>
      </c>
      <c r="CE68" s="273">
        <f t="shared" si="132"/>
        <v>12</v>
      </c>
      <c r="CF68" s="273">
        <f t="shared" si="133"/>
        <v>127</v>
      </c>
      <c r="CG68" s="273">
        <f t="shared" si="96"/>
        <v>0</v>
      </c>
      <c r="CH68" s="273">
        <f t="shared" si="97"/>
        <v>0</v>
      </c>
      <c r="CI68" s="273">
        <f t="shared" si="98"/>
        <v>37</v>
      </c>
      <c r="CJ68" s="273">
        <f t="shared" si="99"/>
        <v>1369</v>
      </c>
      <c r="CK68" s="273">
        <f t="shared" si="100"/>
        <v>0</v>
      </c>
      <c r="CL68" s="273">
        <f t="shared" si="101"/>
        <v>1230</v>
      </c>
      <c r="CM68" s="273">
        <f t="shared" si="102"/>
        <v>12</v>
      </c>
      <c r="CN68" s="273">
        <f t="shared" si="103"/>
        <v>127</v>
      </c>
      <c r="CO68" s="273">
        <f t="shared" si="104"/>
        <v>0</v>
      </c>
      <c r="CP68" s="273">
        <f t="shared" si="105"/>
        <v>0</v>
      </c>
      <c r="CQ68" s="273">
        <f t="shared" si="106"/>
        <v>0</v>
      </c>
      <c r="CR68" s="273">
        <f t="shared" si="107"/>
        <v>92</v>
      </c>
      <c r="CS68" s="273">
        <f t="shared" si="108"/>
        <v>0</v>
      </c>
      <c r="CT68" s="273">
        <f t="shared" si="109"/>
        <v>55</v>
      </c>
      <c r="CU68" s="273">
        <f t="shared" si="110"/>
        <v>0</v>
      </c>
      <c r="CV68" s="273">
        <f t="shared" si="111"/>
        <v>0</v>
      </c>
      <c r="CW68" s="273">
        <f t="shared" si="134"/>
        <v>0</v>
      </c>
      <c r="CX68" s="273">
        <f t="shared" si="135"/>
        <v>0</v>
      </c>
      <c r="CY68" s="273">
        <f t="shared" si="136"/>
        <v>37</v>
      </c>
      <c r="CZ68" s="273">
        <f t="shared" si="112"/>
        <v>817</v>
      </c>
      <c r="DA68" s="273">
        <f t="shared" si="113"/>
        <v>0</v>
      </c>
      <c r="DB68" s="273">
        <f t="shared" si="137"/>
        <v>817</v>
      </c>
      <c r="DC68" s="273">
        <f t="shared" si="138"/>
        <v>0</v>
      </c>
      <c r="DD68" s="273">
        <f t="shared" si="139"/>
        <v>0</v>
      </c>
      <c r="DE68" s="273">
        <f t="shared" si="114"/>
        <v>0</v>
      </c>
      <c r="DF68" s="273">
        <f t="shared" si="140"/>
        <v>0</v>
      </c>
      <c r="DG68" s="273">
        <f t="shared" si="141"/>
        <v>0</v>
      </c>
      <c r="DH68" s="273">
        <f t="shared" si="115"/>
        <v>816</v>
      </c>
      <c r="DI68" s="273">
        <f t="shared" si="116"/>
        <v>0</v>
      </c>
      <c r="DJ68" s="273">
        <f t="shared" si="117"/>
        <v>816</v>
      </c>
      <c r="DK68" s="273">
        <f t="shared" si="118"/>
        <v>0</v>
      </c>
      <c r="DL68" s="273">
        <f t="shared" si="119"/>
        <v>0</v>
      </c>
      <c r="DM68" s="273">
        <f t="shared" si="120"/>
        <v>0</v>
      </c>
      <c r="DN68" s="273">
        <f t="shared" si="121"/>
        <v>0</v>
      </c>
      <c r="DO68" s="273">
        <f t="shared" si="122"/>
        <v>0</v>
      </c>
      <c r="DP68" s="273">
        <f t="shared" si="123"/>
        <v>1</v>
      </c>
      <c r="DQ68" s="273">
        <f t="shared" si="124"/>
        <v>0</v>
      </c>
      <c r="DR68" s="273">
        <f t="shared" si="125"/>
        <v>1</v>
      </c>
      <c r="DS68" s="273">
        <f t="shared" si="126"/>
        <v>0</v>
      </c>
      <c r="DT68" s="273">
        <f t="shared" si="127"/>
        <v>0</v>
      </c>
      <c r="DU68" s="273">
        <f t="shared" si="128"/>
        <v>0</v>
      </c>
      <c r="DV68" s="273">
        <f t="shared" si="142"/>
        <v>0</v>
      </c>
      <c r="DW68" s="273">
        <f t="shared" si="143"/>
        <v>0</v>
      </c>
      <c r="DX68" s="273">
        <v>0</v>
      </c>
      <c r="DY68" s="273">
        <f t="shared" si="129"/>
        <v>0</v>
      </c>
      <c r="DZ68" s="273">
        <v>0</v>
      </c>
      <c r="EA68" s="273">
        <v>0</v>
      </c>
      <c r="EB68" s="273">
        <v>0</v>
      </c>
      <c r="EC68" s="273">
        <v>0</v>
      </c>
    </row>
    <row r="69" spans="1:133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75"/>
        <v>819</v>
      </c>
      <c r="E69" s="273">
        <f t="shared" si="76"/>
        <v>649</v>
      </c>
      <c r="F69" s="273">
        <f t="shared" si="77"/>
        <v>0</v>
      </c>
      <c r="G69" s="273">
        <v>0</v>
      </c>
      <c r="H69" s="273">
        <v>0</v>
      </c>
      <c r="I69" s="273">
        <v>0</v>
      </c>
      <c r="J69" s="273">
        <f t="shared" si="78"/>
        <v>443</v>
      </c>
      <c r="K69" s="273">
        <v>0</v>
      </c>
      <c r="L69" s="273">
        <v>443</v>
      </c>
      <c r="M69" s="273">
        <v>0</v>
      </c>
      <c r="N69" s="273">
        <f t="shared" si="79"/>
        <v>10</v>
      </c>
      <c r="O69" s="273">
        <v>0</v>
      </c>
      <c r="P69" s="273">
        <v>10</v>
      </c>
      <c r="Q69" s="273">
        <v>0</v>
      </c>
      <c r="R69" s="273">
        <f t="shared" si="80"/>
        <v>196</v>
      </c>
      <c r="S69" s="273">
        <v>0</v>
      </c>
      <c r="T69" s="273">
        <v>196</v>
      </c>
      <c r="U69" s="273">
        <v>0</v>
      </c>
      <c r="V69" s="273">
        <f t="shared" si="81"/>
        <v>0</v>
      </c>
      <c r="W69" s="273">
        <v>0</v>
      </c>
      <c r="X69" s="273">
        <v>0</v>
      </c>
      <c r="Y69" s="273">
        <v>0</v>
      </c>
      <c r="Z69" s="273">
        <f t="shared" si="82"/>
        <v>0</v>
      </c>
      <c r="AA69" s="273">
        <v>0</v>
      </c>
      <c r="AB69" s="273">
        <v>0</v>
      </c>
      <c r="AC69" s="273">
        <v>0</v>
      </c>
      <c r="AD69" s="273">
        <f t="shared" si="83"/>
        <v>0</v>
      </c>
      <c r="AE69" s="273">
        <v>0</v>
      </c>
      <c r="AF69" s="273">
        <v>0</v>
      </c>
      <c r="AG69" s="273">
        <v>0</v>
      </c>
      <c r="AH69" s="273">
        <f t="shared" si="84"/>
        <v>136</v>
      </c>
      <c r="AI69" s="273">
        <f t="shared" si="85"/>
        <v>0</v>
      </c>
      <c r="AJ69" s="273">
        <v>0</v>
      </c>
      <c r="AK69" s="273">
        <v>0</v>
      </c>
      <c r="AL69" s="273">
        <v>0</v>
      </c>
      <c r="AM69" s="273">
        <f t="shared" si="86"/>
        <v>136</v>
      </c>
      <c r="AN69" s="273">
        <v>0</v>
      </c>
      <c r="AO69" s="273">
        <v>0</v>
      </c>
      <c r="AP69" s="273">
        <v>136</v>
      </c>
      <c r="AQ69" s="273">
        <f t="shared" si="87"/>
        <v>0</v>
      </c>
      <c r="AR69" s="273">
        <v>0</v>
      </c>
      <c r="AS69" s="273">
        <v>0</v>
      </c>
      <c r="AT69" s="273">
        <v>0</v>
      </c>
      <c r="AU69" s="273">
        <f t="shared" si="88"/>
        <v>0</v>
      </c>
      <c r="AV69" s="273">
        <v>0</v>
      </c>
      <c r="AW69" s="273">
        <v>0</v>
      </c>
      <c r="AX69" s="273">
        <v>0</v>
      </c>
      <c r="AY69" s="273">
        <f t="shared" si="89"/>
        <v>0</v>
      </c>
      <c r="AZ69" s="273">
        <v>0</v>
      </c>
      <c r="BA69" s="273">
        <v>0</v>
      </c>
      <c r="BB69" s="273">
        <v>0</v>
      </c>
      <c r="BC69" s="273">
        <f t="shared" si="90"/>
        <v>0</v>
      </c>
      <c r="BD69" s="273">
        <v>0</v>
      </c>
      <c r="BE69" s="273">
        <v>0</v>
      </c>
      <c r="BF69" s="273">
        <v>0</v>
      </c>
      <c r="BG69" s="273">
        <f t="shared" si="91"/>
        <v>0</v>
      </c>
      <c r="BH69" s="273">
        <v>0</v>
      </c>
      <c r="BI69" s="273">
        <v>0</v>
      </c>
      <c r="BJ69" s="273">
        <v>0</v>
      </c>
      <c r="BK69" s="273">
        <f t="shared" si="92"/>
        <v>34</v>
      </c>
      <c r="BL69" s="273">
        <f t="shared" si="93"/>
        <v>34</v>
      </c>
      <c r="BM69" s="273">
        <v>0</v>
      </c>
      <c r="BN69" s="273">
        <v>32</v>
      </c>
      <c r="BO69" s="273">
        <v>2</v>
      </c>
      <c r="BP69" s="273">
        <v>0</v>
      </c>
      <c r="BQ69" s="273">
        <v>0</v>
      </c>
      <c r="BR69" s="273">
        <v>0</v>
      </c>
      <c r="BS69" s="273">
        <v>0</v>
      </c>
      <c r="BT69" s="273">
        <f t="shared" si="94"/>
        <v>0</v>
      </c>
      <c r="BU69" s="273">
        <v>0</v>
      </c>
      <c r="BV69" s="273">
        <v>0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95"/>
        <v>683</v>
      </c>
      <c r="CC69" s="273">
        <f t="shared" si="130"/>
        <v>0</v>
      </c>
      <c r="CD69" s="273">
        <f t="shared" si="131"/>
        <v>475</v>
      </c>
      <c r="CE69" s="273">
        <f t="shared" si="132"/>
        <v>12</v>
      </c>
      <c r="CF69" s="273">
        <f t="shared" si="133"/>
        <v>196</v>
      </c>
      <c r="CG69" s="273">
        <f t="shared" si="96"/>
        <v>0</v>
      </c>
      <c r="CH69" s="273">
        <f t="shared" si="97"/>
        <v>0</v>
      </c>
      <c r="CI69" s="273">
        <f t="shared" si="98"/>
        <v>0</v>
      </c>
      <c r="CJ69" s="273">
        <f t="shared" si="99"/>
        <v>649</v>
      </c>
      <c r="CK69" s="273">
        <f t="shared" si="100"/>
        <v>0</v>
      </c>
      <c r="CL69" s="273">
        <f t="shared" si="101"/>
        <v>443</v>
      </c>
      <c r="CM69" s="273">
        <f t="shared" si="102"/>
        <v>10</v>
      </c>
      <c r="CN69" s="273">
        <f t="shared" si="103"/>
        <v>196</v>
      </c>
      <c r="CO69" s="273">
        <f t="shared" si="104"/>
        <v>0</v>
      </c>
      <c r="CP69" s="273">
        <f t="shared" si="105"/>
        <v>0</v>
      </c>
      <c r="CQ69" s="273">
        <f t="shared" si="106"/>
        <v>0</v>
      </c>
      <c r="CR69" s="273">
        <f t="shared" si="107"/>
        <v>34</v>
      </c>
      <c r="CS69" s="273">
        <f t="shared" si="108"/>
        <v>0</v>
      </c>
      <c r="CT69" s="273">
        <f t="shared" si="109"/>
        <v>32</v>
      </c>
      <c r="CU69" s="273">
        <f t="shared" si="110"/>
        <v>2</v>
      </c>
      <c r="CV69" s="273">
        <f t="shared" si="111"/>
        <v>0</v>
      </c>
      <c r="CW69" s="273">
        <f t="shared" si="134"/>
        <v>0</v>
      </c>
      <c r="CX69" s="273">
        <f t="shared" si="135"/>
        <v>0</v>
      </c>
      <c r="CY69" s="273">
        <f t="shared" si="136"/>
        <v>0</v>
      </c>
      <c r="CZ69" s="273">
        <f t="shared" si="112"/>
        <v>136</v>
      </c>
      <c r="DA69" s="273">
        <f t="shared" si="113"/>
        <v>0</v>
      </c>
      <c r="DB69" s="273">
        <f t="shared" si="137"/>
        <v>136</v>
      </c>
      <c r="DC69" s="273">
        <f t="shared" si="138"/>
        <v>0</v>
      </c>
      <c r="DD69" s="273">
        <f t="shared" si="139"/>
        <v>0</v>
      </c>
      <c r="DE69" s="273">
        <f t="shared" si="114"/>
        <v>0</v>
      </c>
      <c r="DF69" s="273">
        <f t="shared" si="140"/>
        <v>0</v>
      </c>
      <c r="DG69" s="273">
        <f t="shared" si="141"/>
        <v>0</v>
      </c>
      <c r="DH69" s="273">
        <f t="shared" si="115"/>
        <v>136</v>
      </c>
      <c r="DI69" s="273">
        <f t="shared" si="116"/>
        <v>0</v>
      </c>
      <c r="DJ69" s="273">
        <f t="shared" si="117"/>
        <v>136</v>
      </c>
      <c r="DK69" s="273">
        <f t="shared" si="118"/>
        <v>0</v>
      </c>
      <c r="DL69" s="273">
        <f t="shared" si="119"/>
        <v>0</v>
      </c>
      <c r="DM69" s="273">
        <f t="shared" si="120"/>
        <v>0</v>
      </c>
      <c r="DN69" s="273">
        <f t="shared" si="121"/>
        <v>0</v>
      </c>
      <c r="DO69" s="273">
        <f t="shared" si="122"/>
        <v>0</v>
      </c>
      <c r="DP69" s="273">
        <f t="shared" si="123"/>
        <v>0</v>
      </c>
      <c r="DQ69" s="273">
        <f t="shared" si="124"/>
        <v>0</v>
      </c>
      <c r="DR69" s="273">
        <f t="shared" si="125"/>
        <v>0</v>
      </c>
      <c r="DS69" s="273">
        <f t="shared" si="126"/>
        <v>0</v>
      </c>
      <c r="DT69" s="273">
        <f t="shared" si="127"/>
        <v>0</v>
      </c>
      <c r="DU69" s="273">
        <f t="shared" si="128"/>
        <v>0</v>
      </c>
      <c r="DV69" s="273">
        <f t="shared" si="142"/>
        <v>0</v>
      </c>
      <c r="DW69" s="273">
        <f t="shared" si="143"/>
        <v>0</v>
      </c>
      <c r="DX69" s="273">
        <v>0</v>
      </c>
      <c r="DY69" s="273">
        <f t="shared" si="129"/>
        <v>0</v>
      </c>
      <c r="DZ69" s="273">
        <v>0</v>
      </c>
      <c r="EA69" s="273">
        <v>0</v>
      </c>
      <c r="EB69" s="273">
        <v>0</v>
      </c>
      <c r="EC69" s="273">
        <v>0</v>
      </c>
    </row>
    <row r="70" spans="1:133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75"/>
        <v>1111</v>
      </c>
      <c r="E70" s="273">
        <f t="shared" si="76"/>
        <v>668</v>
      </c>
      <c r="F70" s="273">
        <f t="shared" si="77"/>
        <v>0</v>
      </c>
      <c r="G70" s="273">
        <v>0</v>
      </c>
      <c r="H70" s="273">
        <v>0</v>
      </c>
      <c r="I70" s="273">
        <v>0</v>
      </c>
      <c r="J70" s="273">
        <f t="shared" si="78"/>
        <v>469</v>
      </c>
      <c r="K70" s="273">
        <v>0</v>
      </c>
      <c r="L70" s="273">
        <v>469</v>
      </c>
      <c r="M70" s="273">
        <v>0</v>
      </c>
      <c r="N70" s="273">
        <f t="shared" si="79"/>
        <v>0</v>
      </c>
      <c r="O70" s="273">
        <v>0</v>
      </c>
      <c r="P70" s="273">
        <v>0</v>
      </c>
      <c r="Q70" s="273">
        <v>0</v>
      </c>
      <c r="R70" s="273">
        <f t="shared" si="80"/>
        <v>199</v>
      </c>
      <c r="S70" s="273">
        <v>0</v>
      </c>
      <c r="T70" s="273">
        <v>199</v>
      </c>
      <c r="U70" s="273">
        <v>0</v>
      </c>
      <c r="V70" s="273">
        <f t="shared" si="81"/>
        <v>0</v>
      </c>
      <c r="W70" s="273">
        <v>0</v>
      </c>
      <c r="X70" s="273">
        <v>0</v>
      </c>
      <c r="Y70" s="273">
        <v>0</v>
      </c>
      <c r="Z70" s="273">
        <f t="shared" si="82"/>
        <v>0</v>
      </c>
      <c r="AA70" s="273">
        <v>0</v>
      </c>
      <c r="AB70" s="273">
        <v>0</v>
      </c>
      <c r="AC70" s="273">
        <v>0</v>
      </c>
      <c r="AD70" s="273">
        <f t="shared" si="83"/>
        <v>0</v>
      </c>
      <c r="AE70" s="273">
        <v>0</v>
      </c>
      <c r="AF70" s="273">
        <v>0</v>
      </c>
      <c r="AG70" s="273">
        <v>0</v>
      </c>
      <c r="AH70" s="273">
        <f t="shared" si="84"/>
        <v>391</v>
      </c>
      <c r="AI70" s="273">
        <f t="shared" si="85"/>
        <v>0</v>
      </c>
      <c r="AJ70" s="273">
        <v>0</v>
      </c>
      <c r="AK70" s="273">
        <v>0</v>
      </c>
      <c r="AL70" s="273">
        <v>0</v>
      </c>
      <c r="AM70" s="273">
        <f t="shared" si="86"/>
        <v>367</v>
      </c>
      <c r="AN70" s="273">
        <v>0</v>
      </c>
      <c r="AO70" s="273">
        <v>0</v>
      </c>
      <c r="AP70" s="273">
        <v>367</v>
      </c>
      <c r="AQ70" s="273">
        <f t="shared" si="87"/>
        <v>1</v>
      </c>
      <c r="AR70" s="273">
        <v>0</v>
      </c>
      <c r="AS70" s="273">
        <v>0</v>
      </c>
      <c r="AT70" s="273">
        <v>1</v>
      </c>
      <c r="AU70" s="273">
        <f t="shared" si="88"/>
        <v>1</v>
      </c>
      <c r="AV70" s="273">
        <v>0</v>
      </c>
      <c r="AW70" s="273">
        <v>1</v>
      </c>
      <c r="AX70" s="273">
        <v>0</v>
      </c>
      <c r="AY70" s="273">
        <f t="shared" si="89"/>
        <v>0</v>
      </c>
      <c r="AZ70" s="273">
        <v>0</v>
      </c>
      <c r="BA70" s="273">
        <v>0</v>
      </c>
      <c r="BB70" s="273">
        <v>0</v>
      </c>
      <c r="BC70" s="273">
        <f t="shared" si="90"/>
        <v>22</v>
      </c>
      <c r="BD70" s="273">
        <v>0</v>
      </c>
      <c r="BE70" s="273">
        <v>0</v>
      </c>
      <c r="BF70" s="273">
        <v>22</v>
      </c>
      <c r="BG70" s="273">
        <f t="shared" si="91"/>
        <v>0</v>
      </c>
      <c r="BH70" s="273">
        <v>0</v>
      </c>
      <c r="BI70" s="273">
        <v>0</v>
      </c>
      <c r="BJ70" s="273">
        <v>0</v>
      </c>
      <c r="BK70" s="273">
        <f t="shared" si="92"/>
        <v>52</v>
      </c>
      <c r="BL70" s="273">
        <f t="shared" si="93"/>
        <v>42</v>
      </c>
      <c r="BM70" s="273">
        <v>0</v>
      </c>
      <c r="BN70" s="273">
        <v>13</v>
      </c>
      <c r="BO70" s="273">
        <v>1</v>
      </c>
      <c r="BP70" s="273">
        <v>0</v>
      </c>
      <c r="BQ70" s="273">
        <v>0</v>
      </c>
      <c r="BR70" s="273">
        <v>0</v>
      </c>
      <c r="BS70" s="273">
        <v>28</v>
      </c>
      <c r="BT70" s="273">
        <f t="shared" si="94"/>
        <v>10</v>
      </c>
      <c r="BU70" s="273">
        <v>0</v>
      </c>
      <c r="BV70" s="273">
        <v>1</v>
      </c>
      <c r="BW70" s="273">
        <v>0</v>
      </c>
      <c r="BX70" s="273">
        <v>0</v>
      </c>
      <c r="BY70" s="273">
        <v>0</v>
      </c>
      <c r="BZ70" s="273">
        <v>0</v>
      </c>
      <c r="CA70" s="273">
        <v>9</v>
      </c>
      <c r="CB70" s="273">
        <f t="shared" si="95"/>
        <v>710</v>
      </c>
      <c r="CC70" s="273">
        <f t="shared" si="130"/>
        <v>0</v>
      </c>
      <c r="CD70" s="273">
        <f t="shared" si="131"/>
        <v>482</v>
      </c>
      <c r="CE70" s="273">
        <f t="shared" si="132"/>
        <v>1</v>
      </c>
      <c r="CF70" s="273">
        <f t="shared" si="133"/>
        <v>199</v>
      </c>
      <c r="CG70" s="273">
        <f t="shared" si="96"/>
        <v>0</v>
      </c>
      <c r="CH70" s="273">
        <f t="shared" si="97"/>
        <v>0</v>
      </c>
      <c r="CI70" s="273">
        <f t="shared" si="98"/>
        <v>28</v>
      </c>
      <c r="CJ70" s="273">
        <f t="shared" si="99"/>
        <v>668</v>
      </c>
      <c r="CK70" s="273">
        <f t="shared" si="100"/>
        <v>0</v>
      </c>
      <c r="CL70" s="273">
        <f t="shared" si="101"/>
        <v>469</v>
      </c>
      <c r="CM70" s="273">
        <f t="shared" si="102"/>
        <v>0</v>
      </c>
      <c r="CN70" s="273">
        <f t="shared" si="103"/>
        <v>199</v>
      </c>
      <c r="CO70" s="273">
        <f t="shared" si="104"/>
        <v>0</v>
      </c>
      <c r="CP70" s="273">
        <f t="shared" si="105"/>
        <v>0</v>
      </c>
      <c r="CQ70" s="273">
        <f t="shared" si="106"/>
        <v>0</v>
      </c>
      <c r="CR70" s="273">
        <f t="shared" si="107"/>
        <v>42</v>
      </c>
      <c r="CS70" s="273">
        <f t="shared" si="108"/>
        <v>0</v>
      </c>
      <c r="CT70" s="273">
        <f t="shared" si="109"/>
        <v>13</v>
      </c>
      <c r="CU70" s="273">
        <f t="shared" si="110"/>
        <v>1</v>
      </c>
      <c r="CV70" s="273">
        <f t="shared" si="111"/>
        <v>0</v>
      </c>
      <c r="CW70" s="273">
        <f t="shared" si="134"/>
        <v>0</v>
      </c>
      <c r="CX70" s="273">
        <f t="shared" si="135"/>
        <v>0</v>
      </c>
      <c r="CY70" s="273">
        <f t="shared" si="136"/>
        <v>28</v>
      </c>
      <c r="CZ70" s="273">
        <f t="shared" si="112"/>
        <v>401</v>
      </c>
      <c r="DA70" s="273">
        <f t="shared" si="113"/>
        <v>0</v>
      </c>
      <c r="DB70" s="273">
        <f t="shared" si="137"/>
        <v>368</v>
      </c>
      <c r="DC70" s="273">
        <f t="shared" si="138"/>
        <v>1</v>
      </c>
      <c r="DD70" s="273">
        <f t="shared" si="139"/>
        <v>1</v>
      </c>
      <c r="DE70" s="273">
        <f t="shared" si="114"/>
        <v>0</v>
      </c>
      <c r="DF70" s="273">
        <f t="shared" si="140"/>
        <v>22</v>
      </c>
      <c r="DG70" s="273">
        <f t="shared" si="141"/>
        <v>9</v>
      </c>
      <c r="DH70" s="273">
        <f t="shared" si="115"/>
        <v>391</v>
      </c>
      <c r="DI70" s="273">
        <f t="shared" si="116"/>
        <v>0</v>
      </c>
      <c r="DJ70" s="273">
        <f t="shared" si="117"/>
        <v>367</v>
      </c>
      <c r="DK70" s="273">
        <f t="shared" si="118"/>
        <v>1</v>
      </c>
      <c r="DL70" s="273">
        <f t="shared" si="119"/>
        <v>1</v>
      </c>
      <c r="DM70" s="273">
        <f t="shared" si="120"/>
        <v>0</v>
      </c>
      <c r="DN70" s="273">
        <f t="shared" si="121"/>
        <v>22</v>
      </c>
      <c r="DO70" s="273">
        <f t="shared" si="122"/>
        <v>0</v>
      </c>
      <c r="DP70" s="273">
        <f t="shared" si="123"/>
        <v>10</v>
      </c>
      <c r="DQ70" s="273">
        <f t="shared" si="124"/>
        <v>0</v>
      </c>
      <c r="DR70" s="273">
        <f t="shared" si="125"/>
        <v>1</v>
      </c>
      <c r="DS70" s="273">
        <f t="shared" si="126"/>
        <v>0</v>
      </c>
      <c r="DT70" s="273">
        <f t="shared" si="127"/>
        <v>0</v>
      </c>
      <c r="DU70" s="273">
        <f t="shared" si="128"/>
        <v>0</v>
      </c>
      <c r="DV70" s="273">
        <f t="shared" si="142"/>
        <v>0</v>
      </c>
      <c r="DW70" s="273">
        <f t="shared" si="143"/>
        <v>9</v>
      </c>
      <c r="DX70" s="273">
        <v>0</v>
      </c>
      <c r="DY70" s="273">
        <f t="shared" si="129"/>
        <v>0</v>
      </c>
      <c r="DZ70" s="273">
        <v>0</v>
      </c>
      <c r="EA70" s="273">
        <v>0</v>
      </c>
      <c r="EB70" s="273">
        <v>0</v>
      </c>
      <c r="EC70" s="273">
        <v>0</v>
      </c>
    </row>
    <row r="71" spans="1:133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ref="D71:D102" si="144">SUM(E71,AH71,BK71)</f>
        <v>2540</v>
      </c>
      <c r="E71" s="273">
        <f t="shared" ref="E71:E102" si="145">SUM(F71,J71,N71,R71,Z71,AD71)</f>
        <v>1520</v>
      </c>
      <c r="F71" s="273">
        <f t="shared" ref="F71:F102" si="146">SUM(G71:I71)</f>
        <v>0</v>
      </c>
      <c r="G71" s="273">
        <v>0</v>
      </c>
      <c r="H71" s="273">
        <v>0</v>
      </c>
      <c r="I71" s="273">
        <v>0</v>
      </c>
      <c r="J71" s="273">
        <f t="shared" ref="J71:J102" si="147">SUM(K71:M71)</f>
        <v>1198</v>
      </c>
      <c r="K71" s="273">
        <v>0</v>
      </c>
      <c r="L71" s="273">
        <v>1198</v>
      </c>
      <c r="M71" s="273">
        <v>0</v>
      </c>
      <c r="N71" s="273">
        <f t="shared" ref="N71:N102" si="148">SUM(O71:Q71)</f>
        <v>20</v>
      </c>
      <c r="O71" s="273">
        <v>0</v>
      </c>
      <c r="P71" s="273">
        <v>20</v>
      </c>
      <c r="Q71" s="273">
        <v>0</v>
      </c>
      <c r="R71" s="273">
        <f t="shared" ref="R71:R102" si="149">SUM(S71:U71)</f>
        <v>297</v>
      </c>
      <c r="S71" s="273">
        <v>0</v>
      </c>
      <c r="T71" s="273">
        <v>297</v>
      </c>
      <c r="U71" s="273">
        <v>0</v>
      </c>
      <c r="V71" s="273">
        <f t="shared" ref="V71:V102" si="150">SUM(W71:Y71)</f>
        <v>0</v>
      </c>
      <c r="W71" s="273">
        <v>0</v>
      </c>
      <c r="X71" s="273">
        <v>0</v>
      </c>
      <c r="Y71" s="273">
        <v>0</v>
      </c>
      <c r="Z71" s="273">
        <f t="shared" ref="Z71:Z102" si="151">SUM(AA71:AC71)</f>
        <v>0</v>
      </c>
      <c r="AA71" s="273">
        <v>0</v>
      </c>
      <c r="AB71" s="273">
        <v>0</v>
      </c>
      <c r="AC71" s="273">
        <v>0</v>
      </c>
      <c r="AD71" s="273">
        <f t="shared" ref="AD71:AD102" si="152">SUM(AE71:AG71)</f>
        <v>5</v>
      </c>
      <c r="AE71" s="273">
        <v>0</v>
      </c>
      <c r="AF71" s="273">
        <v>5</v>
      </c>
      <c r="AG71" s="273">
        <v>0</v>
      </c>
      <c r="AH71" s="273">
        <f t="shared" ref="AH71:AH102" si="153">SUM(AI71,AM71,AQ71,AU71,BC71,BG71)</f>
        <v>941</v>
      </c>
      <c r="AI71" s="273">
        <f t="shared" ref="AI71:AI102" si="154">SUM(AJ71:AL71)</f>
        <v>0</v>
      </c>
      <c r="AJ71" s="273">
        <v>0</v>
      </c>
      <c r="AK71" s="273">
        <v>0</v>
      </c>
      <c r="AL71" s="273">
        <v>0</v>
      </c>
      <c r="AM71" s="273">
        <f t="shared" ref="AM71:AM102" si="155">SUM(AN71:AP71)</f>
        <v>941</v>
      </c>
      <c r="AN71" s="273">
        <v>0</v>
      </c>
      <c r="AO71" s="273">
        <v>0</v>
      </c>
      <c r="AP71" s="273">
        <v>941</v>
      </c>
      <c r="AQ71" s="273">
        <f t="shared" ref="AQ71:AQ102" si="156">SUM(AR71:AT71)</f>
        <v>0</v>
      </c>
      <c r="AR71" s="273">
        <v>0</v>
      </c>
      <c r="AS71" s="273">
        <v>0</v>
      </c>
      <c r="AT71" s="273">
        <v>0</v>
      </c>
      <c r="AU71" s="273">
        <f t="shared" ref="AU71:AU102" si="157">SUM(AV71:AX71)</f>
        <v>0</v>
      </c>
      <c r="AV71" s="273">
        <v>0</v>
      </c>
      <c r="AW71" s="273">
        <v>0</v>
      </c>
      <c r="AX71" s="273">
        <v>0</v>
      </c>
      <c r="AY71" s="273">
        <f t="shared" ref="AY71:AY102" si="158">SUM(AZ71:BB71)</f>
        <v>0</v>
      </c>
      <c r="AZ71" s="273">
        <v>0</v>
      </c>
      <c r="BA71" s="273">
        <v>0</v>
      </c>
      <c r="BB71" s="273">
        <v>0</v>
      </c>
      <c r="BC71" s="273">
        <f t="shared" ref="BC71:BC102" si="159">SUM(BD71:BF71)</f>
        <v>0</v>
      </c>
      <c r="BD71" s="273">
        <v>0</v>
      </c>
      <c r="BE71" s="273">
        <v>0</v>
      </c>
      <c r="BF71" s="273">
        <v>0</v>
      </c>
      <c r="BG71" s="273">
        <f t="shared" ref="BG71:BG102" si="160">SUM(BH71:BJ71)</f>
        <v>0</v>
      </c>
      <c r="BH71" s="273">
        <v>0</v>
      </c>
      <c r="BI71" s="273">
        <v>0</v>
      </c>
      <c r="BJ71" s="273">
        <v>0</v>
      </c>
      <c r="BK71" s="273">
        <f t="shared" ref="BK71:BK102" si="161">SUM(BL71,BT71)</f>
        <v>79</v>
      </c>
      <c r="BL71" s="273">
        <f t="shared" ref="BL71:BL102" si="162">SUM(BM71:BP71,BR71,BS71)</f>
        <v>0</v>
      </c>
      <c r="BM71" s="273">
        <v>0</v>
      </c>
      <c r="BN71" s="273">
        <v>0</v>
      </c>
      <c r="BO71" s="273">
        <v>0</v>
      </c>
      <c r="BP71" s="273">
        <v>0</v>
      </c>
      <c r="BQ71" s="273">
        <v>0</v>
      </c>
      <c r="BR71" s="273">
        <v>0</v>
      </c>
      <c r="BS71" s="273">
        <v>0</v>
      </c>
      <c r="BT71" s="273">
        <f t="shared" ref="BT71:BT102" si="163">SUM(BU71:BX71,BZ71,CA71)</f>
        <v>79</v>
      </c>
      <c r="BU71" s="273">
        <v>0</v>
      </c>
      <c r="BV71" s="273">
        <v>79</v>
      </c>
      <c r="BW71" s="273">
        <v>0</v>
      </c>
      <c r="BX71" s="273">
        <v>0</v>
      </c>
      <c r="BY71" s="273">
        <v>0</v>
      </c>
      <c r="BZ71" s="273">
        <v>0</v>
      </c>
      <c r="CA71" s="273">
        <v>0</v>
      </c>
      <c r="CB71" s="273">
        <f t="shared" ref="CB71:CB84" si="164">SUM(CJ71,CR71)</f>
        <v>1520</v>
      </c>
      <c r="CC71" s="273">
        <f t="shared" si="130"/>
        <v>0</v>
      </c>
      <c r="CD71" s="273">
        <f t="shared" si="131"/>
        <v>1198</v>
      </c>
      <c r="CE71" s="273">
        <f t="shared" si="132"/>
        <v>20</v>
      </c>
      <c r="CF71" s="273">
        <f t="shared" si="133"/>
        <v>297</v>
      </c>
      <c r="CG71" s="273">
        <f t="shared" ref="CG71:CG84" si="165">SUM(CO71,CW71)</f>
        <v>0</v>
      </c>
      <c r="CH71" s="273">
        <f t="shared" ref="CH71:CH84" si="166">SUM(CP71,CX71)</f>
        <v>0</v>
      </c>
      <c r="CI71" s="273">
        <f t="shared" ref="CI71:CI84" si="167">SUM(CQ71,CY71)</f>
        <v>5</v>
      </c>
      <c r="CJ71" s="273">
        <f t="shared" ref="CJ71:CJ102" si="168">SUM(CK71:CN71,CP71,CQ71)</f>
        <v>1520</v>
      </c>
      <c r="CK71" s="273">
        <f t="shared" ref="CK71:CK84" si="169">F71</f>
        <v>0</v>
      </c>
      <c r="CL71" s="273">
        <f t="shared" ref="CL71:CL84" si="170">J71</f>
        <v>1198</v>
      </c>
      <c r="CM71" s="273">
        <f t="shared" ref="CM71:CM84" si="171">N71</f>
        <v>20</v>
      </c>
      <c r="CN71" s="273">
        <f t="shared" ref="CN71:CN84" si="172">R71</f>
        <v>297</v>
      </c>
      <c r="CO71" s="273">
        <f t="shared" ref="CO71:CO84" si="173">V71</f>
        <v>0</v>
      </c>
      <c r="CP71" s="273">
        <f t="shared" ref="CP71:CP84" si="174">Z71</f>
        <v>0</v>
      </c>
      <c r="CQ71" s="273">
        <f t="shared" ref="CQ71:CQ84" si="175">AD71</f>
        <v>5</v>
      </c>
      <c r="CR71" s="273">
        <f t="shared" ref="CR71:CR102" si="176">SUM(CS71:CV71,CX71,CY71)</f>
        <v>0</v>
      </c>
      <c r="CS71" s="273">
        <f t="shared" ref="CS71:CS84" si="177">BM71</f>
        <v>0</v>
      </c>
      <c r="CT71" s="273">
        <f t="shared" ref="CT71:CT84" si="178">BN71</f>
        <v>0</v>
      </c>
      <c r="CU71" s="273">
        <f t="shared" ref="CU71:CU84" si="179">BO71</f>
        <v>0</v>
      </c>
      <c r="CV71" s="273">
        <f t="shared" ref="CV71:CV84" si="180">BP71</f>
        <v>0</v>
      </c>
      <c r="CW71" s="273">
        <f t="shared" si="134"/>
        <v>0</v>
      </c>
      <c r="CX71" s="273">
        <f t="shared" si="135"/>
        <v>0</v>
      </c>
      <c r="CY71" s="273">
        <f t="shared" si="136"/>
        <v>0</v>
      </c>
      <c r="CZ71" s="273">
        <f t="shared" ref="CZ71:CZ84" si="181">SUM(DH71,DP71)</f>
        <v>1020</v>
      </c>
      <c r="DA71" s="273">
        <f t="shared" ref="DA71:DA84" si="182">SUM(DI71,DQ71)</f>
        <v>0</v>
      </c>
      <c r="DB71" s="273">
        <f t="shared" si="137"/>
        <v>1020</v>
      </c>
      <c r="DC71" s="273">
        <f t="shared" si="138"/>
        <v>0</v>
      </c>
      <c r="DD71" s="273">
        <f t="shared" si="139"/>
        <v>0</v>
      </c>
      <c r="DE71" s="273">
        <f t="shared" ref="DE71:DE84" si="183">SUM(DM71,DU71)</f>
        <v>0</v>
      </c>
      <c r="DF71" s="273">
        <f t="shared" si="140"/>
        <v>0</v>
      </c>
      <c r="DG71" s="273">
        <f t="shared" si="141"/>
        <v>0</v>
      </c>
      <c r="DH71" s="273">
        <f t="shared" ref="DH71:DH102" si="184">SUM(DI71:DL71,DN71,DO71)</f>
        <v>941</v>
      </c>
      <c r="DI71" s="273">
        <f t="shared" ref="DI71:DI84" si="185">AI71</f>
        <v>0</v>
      </c>
      <c r="DJ71" s="273">
        <f t="shared" ref="DJ71:DJ84" si="186">AM71</f>
        <v>941</v>
      </c>
      <c r="DK71" s="273">
        <f t="shared" ref="DK71:DK84" si="187">AQ71</f>
        <v>0</v>
      </c>
      <c r="DL71" s="273">
        <f t="shared" ref="DL71:DL84" si="188">AU71</f>
        <v>0</v>
      </c>
      <c r="DM71" s="273">
        <f t="shared" ref="DM71:DM84" si="189">AY71</f>
        <v>0</v>
      </c>
      <c r="DN71" s="273">
        <f t="shared" ref="DN71:DN84" si="190">BC71</f>
        <v>0</v>
      </c>
      <c r="DO71" s="273">
        <f t="shared" ref="DO71:DO84" si="191">BG71</f>
        <v>0</v>
      </c>
      <c r="DP71" s="273">
        <f t="shared" ref="DP71:DP102" si="192">SUM(DQ71:DT71,DV71,DW71)</f>
        <v>79</v>
      </c>
      <c r="DQ71" s="273">
        <f t="shared" ref="DQ71:DQ84" si="193">BU71</f>
        <v>0</v>
      </c>
      <c r="DR71" s="273">
        <f t="shared" ref="DR71:DR84" si="194">BV71</f>
        <v>79</v>
      </c>
      <c r="DS71" s="273">
        <f t="shared" ref="DS71:DS84" si="195">BW71</f>
        <v>0</v>
      </c>
      <c r="DT71" s="273">
        <f t="shared" ref="DT71:DT84" si="196">BX71</f>
        <v>0</v>
      </c>
      <c r="DU71" s="273">
        <f t="shared" ref="DU71:DU84" si="197">BY71</f>
        <v>0</v>
      </c>
      <c r="DV71" s="273">
        <f t="shared" si="142"/>
        <v>0</v>
      </c>
      <c r="DW71" s="273">
        <f t="shared" si="143"/>
        <v>0</v>
      </c>
      <c r="DX71" s="273">
        <v>0</v>
      </c>
      <c r="DY71" s="273">
        <f t="shared" ref="DY71:DY102" si="198">SUM(DZ71:EC71)</f>
        <v>0</v>
      </c>
      <c r="DZ71" s="273">
        <v>0</v>
      </c>
      <c r="EA71" s="273">
        <v>0</v>
      </c>
      <c r="EB71" s="273">
        <v>0</v>
      </c>
      <c r="EC71" s="273">
        <v>0</v>
      </c>
    </row>
    <row r="72" spans="1:133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si="144"/>
        <v>2474</v>
      </c>
      <c r="E72" s="273">
        <f t="shared" si="145"/>
        <v>1485</v>
      </c>
      <c r="F72" s="273">
        <f t="shared" si="146"/>
        <v>0</v>
      </c>
      <c r="G72" s="273">
        <v>0</v>
      </c>
      <c r="H72" s="273">
        <v>0</v>
      </c>
      <c r="I72" s="273">
        <v>0</v>
      </c>
      <c r="J72" s="273">
        <f t="shared" si="147"/>
        <v>1179</v>
      </c>
      <c r="K72" s="273">
        <v>0</v>
      </c>
      <c r="L72" s="273">
        <v>1179</v>
      </c>
      <c r="M72" s="273">
        <v>0</v>
      </c>
      <c r="N72" s="273">
        <f t="shared" si="148"/>
        <v>17</v>
      </c>
      <c r="O72" s="273">
        <v>0</v>
      </c>
      <c r="P72" s="273">
        <v>17</v>
      </c>
      <c r="Q72" s="273">
        <v>0</v>
      </c>
      <c r="R72" s="273">
        <f t="shared" si="149"/>
        <v>289</v>
      </c>
      <c r="S72" s="273">
        <v>0</v>
      </c>
      <c r="T72" s="273">
        <v>289</v>
      </c>
      <c r="U72" s="273">
        <v>0</v>
      </c>
      <c r="V72" s="273">
        <f t="shared" si="150"/>
        <v>0</v>
      </c>
      <c r="W72" s="273">
        <v>0</v>
      </c>
      <c r="X72" s="273">
        <v>0</v>
      </c>
      <c r="Y72" s="273">
        <v>0</v>
      </c>
      <c r="Z72" s="273">
        <f t="shared" si="151"/>
        <v>0</v>
      </c>
      <c r="AA72" s="273">
        <v>0</v>
      </c>
      <c r="AB72" s="273">
        <v>0</v>
      </c>
      <c r="AC72" s="273">
        <v>0</v>
      </c>
      <c r="AD72" s="273">
        <f t="shared" si="152"/>
        <v>0</v>
      </c>
      <c r="AE72" s="273">
        <v>0</v>
      </c>
      <c r="AF72" s="273">
        <v>0</v>
      </c>
      <c r="AG72" s="273">
        <v>0</v>
      </c>
      <c r="AH72" s="273">
        <f t="shared" si="153"/>
        <v>917</v>
      </c>
      <c r="AI72" s="273">
        <f t="shared" si="154"/>
        <v>0</v>
      </c>
      <c r="AJ72" s="273">
        <v>0</v>
      </c>
      <c r="AK72" s="273">
        <v>0</v>
      </c>
      <c r="AL72" s="273">
        <v>0</v>
      </c>
      <c r="AM72" s="273">
        <f t="shared" si="155"/>
        <v>915</v>
      </c>
      <c r="AN72" s="273">
        <v>0</v>
      </c>
      <c r="AO72" s="273">
        <v>0</v>
      </c>
      <c r="AP72" s="273">
        <v>915</v>
      </c>
      <c r="AQ72" s="273">
        <f t="shared" si="156"/>
        <v>1</v>
      </c>
      <c r="AR72" s="273">
        <v>0</v>
      </c>
      <c r="AS72" s="273">
        <v>0</v>
      </c>
      <c r="AT72" s="273">
        <v>1</v>
      </c>
      <c r="AU72" s="273">
        <f t="shared" si="157"/>
        <v>0</v>
      </c>
      <c r="AV72" s="273">
        <v>0</v>
      </c>
      <c r="AW72" s="273">
        <v>0</v>
      </c>
      <c r="AX72" s="273">
        <v>0</v>
      </c>
      <c r="AY72" s="273">
        <f t="shared" si="158"/>
        <v>0</v>
      </c>
      <c r="AZ72" s="273">
        <v>0</v>
      </c>
      <c r="BA72" s="273">
        <v>0</v>
      </c>
      <c r="BB72" s="273">
        <v>0</v>
      </c>
      <c r="BC72" s="273">
        <f t="shared" si="159"/>
        <v>0</v>
      </c>
      <c r="BD72" s="273">
        <v>0</v>
      </c>
      <c r="BE72" s="273">
        <v>0</v>
      </c>
      <c r="BF72" s="273">
        <v>0</v>
      </c>
      <c r="BG72" s="273">
        <f t="shared" si="160"/>
        <v>1</v>
      </c>
      <c r="BH72" s="273">
        <v>0</v>
      </c>
      <c r="BI72" s="273">
        <v>0</v>
      </c>
      <c r="BJ72" s="273">
        <v>1</v>
      </c>
      <c r="BK72" s="273">
        <f t="shared" si="161"/>
        <v>72</v>
      </c>
      <c r="BL72" s="273">
        <f t="shared" si="162"/>
        <v>51</v>
      </c>
      <c r="BM72" s="273">
        <v>0</v>
      </c>
      <c r="BN72" s="273">
        <v>23</v>
      </c>
      <c r="BO72" s="273">
        <v>1</v>
      </c>
      <c r="BP72" s="273">
        <v>0</v>
      </c>
      <c r="BQ72" s="273">
        <v>0</v>
      </c>
      <c r="BR72" s="273">
        <v>0</v>
      </c>
      <c r="BS72" s="273">
        <v>27</v>
      </c>
      <c r="BT72" s="273">
        <f t="shared" si="163"/>
        <v>21</v>
      </c>
      <c r="BU72" s="273">
        <v>0</v>
      </c>
      <c r="BV72" s="273">
        <v>21</v>
      </c>
      <c r="BW72" s="273">
        <v>0</v>
      </c>
      <c r="BX72" s="273">
        <v>0</v>
      </c>
      <c r="BY72" s="273">
        <v>0</v>
      </c>
      <c r="BZ72" s="273">
        <v>0</v>
      </c>
      <c r="CA72" s="273">
        <v>0</v>
      </c>
      <c r="CB72" s="273">
        <f t="shared" si="164"/>
        <v>1536</v>
      </c>
      <c r="CC72" s="273">
        <f t="shared" ref="CC72:CC84" si="199">SUM(CK72,CS72)</f>
        <v>0</v>
      </c>
      <c r="CD72" s="273">
        <f t="shared" ref="CD72:CD84" si="200">SUM(CL72,CT72)</f>
        <v>1202</v>
      </c>
      <c r="CE72" s="273">
        <f t="shared" ref="CE72:CE84" si="201">SUM(CM72,CU72)</f>
        <v>18</v>
      </c>
      <c r="CF72" s="273">
        <f t="shared" ref="CF72:CF84" si="202">SUM(CN72,CV72)</f>
        <v>289</v>
      </c>
      <c r="CG72" s="273">
        <f t="shared" si="165"/>
        <v>0</v>
      </c>
      <c r="CH72" s="273">
        <f t="shared" si="166"/>
        <v>0</v>
      </c>
      <c r="CI72" s="273">
        <f t="shared" si="167"/>
        <v>27</v>
      </c>
      <c r="CJ72" s="273">
        <f t="shared" si="168"/>
        <v>1485</v>
      </c>
      <c r="CK72" s="273">
        <f t="shared" si="169"/>
        <v>0</v>
      </c>
      <c r="CL72" s="273">
        <f t="shared" si="170"/>
        <v>1179</v>
      </c>
      <c r="CM72" s="273">
        <f t="shared" si="171"/>
        <v>17</v>
      </c>
      <c r="CN72" s="273">
        <f t="shared" si="172"/>
        <v>289</v>
      </c>
      <c r="CO72" s="273">
        <f t="shared" si="173"/>
        <v>0</v>
      </c>
      <c r="CP72" s="273">
        <f t="shared" si="174"/>
        <v>0</v>
      </c>
      <c r="CQ72" s="273">
        <f t="shared" si="175"/>
        <v>0</v>
      </c>
      <c r="CR72" s="273">
        <f t="shared" si="176"/>
        <v>51</v>
      </c>
      <c r="CS72" s="273">
        <f t="shared" si="177"/>
        <v>0</v>
      </c>
      <c r="CT72" s="273">
        <f t="shared" si="178"/>
        <v>23</v>
      </c>
      <c r="CU72" s="273">
        <f t="shared" si="179"/>
        <v>1</v>
      </c>
      <c r="CV72" s="273">
        <f t="shared" si="180"/>
        <v>0</v>
      </c>
      <c r="CW72" s="273">
        <f t="shared" ref="CW72:CW84" si="203">BQ72</f>
        <v>0</v>
      </c>
      <c r="CX72" s="273">
        <f t="shared" ref="CX72:CX84" si="204">BR72</f>
        <v>0</v>
      </c>
      <c r="CY72" s="273">
        <f t="shared" ref="CY72:CY84" si="205">BS72</f>
        <v>27</v>
      </c>
      <c r="CZ72" s="273">
        <f t="shared" si="181"/>
        <v>938</v>
      </c>
      <c r="DA72" s="273">
        <f t="shared" si="182"/>
        <v>0</v>
      </c>
      <c r="DB72" s="273">
        <f t="shared" ref="DB72:DB84" si="206">SUM(DJ72,DR72)</f>
        <v>936</v>
      </c>
      <c r="DC72" s="273">
        <f t="shared" ref="DC72:DC84" si="207">SUM(DK72,DS72)</f>
        <v>1</v>
      </c>
      <c r="DD72" s="273">
        <f t="shared" ref="DD72:DD84" si="208">SUM(DL72,DT72)</f>
        <v>0</v>
      </c>
      <c r="DE72" s="273">
        <f t="shared" si="183"/>
        <v>0</v>
      </c>
      <c r="DF72" s="273">
        <f t="shared" ref="DF72:DF84" si="209">SUM(DN72,DV72)</f>
        <v>0</v>
      </c>
      <c r="DG72" s="273">
        <f t="shared" ref="DG72:DG84" si="210">SUM(DO72,DW72)</f>
        <v>1</v>
      </c>
      <c r="DH72" s="273">
        <f t="shared" si="184"/>
        <v>917</v>
      </c>
      <c r="DI72" s="273">
        <f t="shared" si="185"/>
        <v>0</v>
      </c>
      <c r="DJ72" s="273">
        <f t="shared" si="186"/>
        <v>915</v>
      </c>
      <c r="DK72" s="273">
        <f t="shared" si="187"/>
        <v>1</v>
      </c>
      <c r="DL72" s="273">
        <f t="shared" si="188"/>
        <v>0</v>
      </c>
      <c r="DM72" s="273">
        <f t="shared" si="189"/>
        <v>0</v>
      </c>
      <c r="DN72" s="273">
        <f t="shared" si="190"/>
        <v>0</v>
      </c>
      <c r="DO72" s="273">
        <f t="shared" si="191"/>
        <v>1</v>
      </c>
      <c r="DP72" s="273">
        <f t="shared" si="192"/>
        <v>21</v>
      </c>
      <c r="DQ72" s="273">
        <f t="shared" si="193"/>
        <v>0</v>
      </c>
      <c r="DR72" s="273">
        <f t="shared" si="194"/>
        <v>21</v>
      </c>
      <c r="DS72" s="273">
        <f t="shared" si="195"/>
        <v>0</v>
      </c>
      <c r="DT72" s="273">
        <f t="shared" si="196"/>
        <v>0</v>
      </c>
      <c r="DU72" s="273">
        <f t="shared" si="197"/>
        <v>0</v>
      </c>
      <c r="DV72" s="273">
        <f t="shared" ref="DV72:DV84" si="211">BZ72</f>
        <v>0</v>
      </c>
      <c r="DW72" s="273">
        <f t="shared" ref="DW72:DW84" si="212">CA72</f>
        <v>0</v>
      </c>
      <c r="DX72" s="273">
        <v>0</v>
      </c>
      <c r="DY72" s="273">
        <f t="shared" si="198"/>
        <v>0</v>
      </c>
      <c r="DZ72" s="273">
        <v>0</v>
      </c>
      <c r="EA72" s="273">
        <v>0</v>
      </c>
      <c r="EB72" s="273">
        <v>0</v>
      </c>
      <c r="EC72" s="273">
        <v>0</v>
      </c>
    </row>
    <row r="73" spans="1:133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144"/>
        <v>4077</v>
      </c>
      <c r="E73" s="273">
        <f t="shared" si="145"/>
        <v>1173</v>
      </c>
      <c r="F73" s="273">
        <f t="shared" si="146"/>
        <v>0</v>
      </c>
      <c r="G73" s="273">
        <v>0</v>
      </c>
      <c r="H73" s="273">
        <v>0</v>
      </c>
      <c r="I73" s="273">
        <v>0</v>
      </c>
      <c r="J73" s="273">
        <f t="shared" si="147"/>
        <v>850</v>
      </c>
      <c r="K73" s="273">
        <v>0</v>
      </c>
      <c r="L73" s="273">
        <v>850</v>
      </c>
      <c r="M73" s="273">
        <v>0</v>
      </c>
      <c r="N73" s="273">
        <f t="shared" si="148"/>
        <v>36</v>
      </c>
      <c r="O73" s="273">
        <v>0</v>
      </c>
      <c r="P73" s="273">
        <v>36</v>
      </c>
      <c r="Q73" s="273">
        <v>0</v>
      </c>
      <c r="R73" s="273">
        <f t="shared" si="149"/>
        <v>285</v>
      </c>
      <c r="S73" s="273">
        <v>0</v>
      </c>
      <c r="T73" s="273">
        <v>285</v>
      </c>
      <c r="U73" s="273">
        <v>0</v>
      </c>
      <c r="V73" s="273">
        <f t="shared" si="150"/>
        <v>4</v>
      </c>
      <c r="W73" s="273">
        <v>0</v>
      </c>
      <c r="X73" s="273">
        <v>4</v>
      </c>
      <c r="Y73" s="273">
        <v>0</v>
      </c>
      <c r="Z73" s="273">
        <f t="shared" si="151"/>
        <v>2</v>
      </c>
      <c r="AA73" s="273">
        <v>0</v>
      </c>
      <c r="AB73" s="273">
        <v>2</v>
      </c>
      <c r="AC73" s="273">
        <v>0</v>
      </c>
      <c r="AD73" s="273">
        <f t="shared" si="152"/>
        <v>0</v>
      </c>
      <c r="AE73" s="273">
        <v>0</v>
      </c>
      <c r="AF73" s="273">
        <v>0</v>
      </c>
      <c r="AG73" s="273">
        <v>0</v>
      </c>
      <c r="AH73" s="273">
        <f t="shared" si="153"/>
        <v>2349</v>
      </c>
      <c r="AI73" s="273">
        <f t="shared" si="154"/>
        <v>0</v>
      </c>
      <c r="AJ73" s="273">
        <v>0</v>
      </c>
      <c r="AK73" s="273">
        <v>0</v>
      </c>
      <c r="AL73" s="273">
        <v>0</v>
      </c>
      <c r="AM73" s="273">
        <f t="shared" si="155"/>
        <v>2349</v>
      </c>
      <c r="AN73" s="273">
        <v>0</v>
      </c>
      <c r="AO73" s="273">
        <v>0</v>
      </c>
      <c r="AP73" s="273">
        <v>2349</v>
      </c>
      <c r="AQ73" s="273">
        <f t="shared" si="156"/>
        <v>0</v>
      </c>
      <c r="AR73" s="273">
        <v>0</v>
      </c>
      <c r="AS73" s="273">
        <v>0</v>
      </c>
      <c r="AT73" s="273">
        <v>0</v>
      </c>
      <c r="AU73" s="273">
        <f t="shared" si="157"/>
        <v>0</v>
      </c>
      <c r="AV73" s="273">
        <v>0</v>
      </c>
      <c r="AW73" s="273">
        <v>0</v>
      </c>
      <c r="AX73" s="273">
        <v>0</v>
      </c>
      <c r="AY73" s="273">
        <f t="shared" si="158"/>
        <v>0</v>
      </c>
      <c r="AZ73" s="273">
        <v>0</v>
      </c>
      <c r="BA73" s="273">
        <v>0</v>
      </c>
      <c r="BB73" s="273">
        <v>0</v>
      </c>
      <c r="BC73" s="273">
        <f t="shared" si="159"/>
        <v>0</v>
      </c>
      <c r="BD73" s="273">
        <v>0</v>
      </c>
      <c r="BE73" s="273">
        <v>0</v>
      </c>
      <c r="BF73" s="273">
        <v>0</v>
      </c>
      <c r="BG73" s="273">
        <f t="shared" si="160"/>
        <v>0</v>
      </c>
      <c r="BH73" s="273">
        <v>0</v>
      </c>
      <c r="BI73" s="273">
        <v>0</v>
      </c>
      <c r="BJ73" s="273">
        <v>0</v>
      </c>
      <c r="BK73" s="273">
        <f t="shared" si="161"/>
        <v>555</v>
      </c>
      <c r="BL73" s="273">
        <f t="shared" si="162"/>
        <v>447</v>
      </c>
      <c r="BM73" s="273">
        <v>0</v>
      </c>
      <c r="BN73" s="273">
        <v>74</v>
      </c>
      <c r="BO73" s="273">
        <v>68</v>
      </c>
      <c r="BP73" s="273">
        <v>261</v>
      </c>
      <c r="BQ73" s="273">
        <v>0</v>
      </c>
      <c r="BR73" s="273">
        <v>3</v>
      </c>
      <c r="BS73" s="273">
        <v>41</v>
      </c>
      <c r="BT73" s="273">
        <f t="shared" si="163"/>
        <v>108</v>
      </c>
      <c r="BU73" s="273">
        <v>0</v>
      </c>
      <c r="BV73" s="273">
        <v>0</v>
      </c>
      <c r="BW73" s="273">
        <v>0</v>
      </c>
      <c r="BX73" s="273">
        <v>12</v>
      </c>
      <c r="BY73" s="273">
        <v>0</v>
      </c>
      <c r="BZ73" s="273">
        <v>0</v>
      </c>
      <c r="CA73" s="273">
        <v>96</v>
      </c>
      <c r="CB73" s="273">
        <f t="shared" si="164"/>
        <v>1620</v>
      </c>
      <c r="CC73" s="273">
        <f t="shared" si="199"/>
        <v>0</v>
      </c>
      <c r="CD73" s="273">
        <f t="shared" si="200"/>
        <v>924</v>
      </c>
      <c r="CE73" s="273">
        <f t="shared" si="201"/>
        <v>104</v>
      </c>
      <c r="CF73" s="273">
        <f t="shared" si="202"/>
        <v>546</v>
      </c>
      <c r="CG73" s="273">
        <f t="shared" si="165"/>
        <v>4</v>
      </c>
      <c r="CH73" s="273">
        <f t="shared" si="166"/>
        <v>5</v>
      </c>
      <c r="CI73" s="273">
        <f t="shared" si="167"/>
        <v>41</v>
      </c>
      <c r="CJ73" s="273">
        <f t="shared" si="168"/>
        <v>1173</v>
      </c>
      <c r="CK73" s="273">
        <f t="shared" si="169"/>
        <v>0</v>
      </c>
      <c r="CL73" s="273">
        <f t="shared" si="170"/>
        <v>850</v>
      </c>
      <c r="CM73" s="273">
        <f t="shared" si="171"/>
        <v>36</v>
      </c>
      <c r="CN73" s="273">
        <f t="shared" si="172"/>
        <v>285</v>
      </c>
      <c r="CO73" s="273">
        <f t="shared" si="173"/>
        <v>4</v>
      </c>
      <c r="CP73" s="273">
        <f t="shared" si="174"/>
        <v>2</v>
      </c>
      <c r="CQ73" s="273">
        <f t="shared" si="175"/>
        <v>0</v>
      </c>
      <c r="CR73" s="273">
        <f t="shared" si="176"/>
        <v>447</v>
      </c>
      <c r="CS73" s="273">
        <f t="shared" si="177"/>
        <v>0</v>
      </c>
      <c r="CT73" s="273">
        <f t="shared" si="178"/>
        <v>74</v>
      </c>
      <c r="CU73" s="273">
        <f t="shared" si="179"/>
        <v>68</v>
      </c>
      <c r="CV73" s="273">
        <f t="shared" si="180"/>
        <v>261</v>
      </c>
      <c r="CW73" s="273">
        <f t="shared" si="203"/>
        <v>0</v>
      </c>
      <c r="CX73" s="273">
        <f t="shared" si="204"/>
        <v>3</v>
      </c>
      <c r="CY73" s="273">
        <f t="shared" si="205"/>
        <v>41</v>
      </c>
      <c r="CZ73" s="273">
        <f t="shared" si="181"/>
        <v>2457</v>
      </c>
      <c r="DA73" s="273">
        <f t="shared" si="182"/>
        <v>0</v>
      </c>
      <c r="DB73" s="273">
        <f t="shared" si="206"/>
        <v>2349</v>
      </c>
      <c r="DC73" s="273">
        <f t="shared" si="207"/>
        <v>0</v>
      </c>
      <c r="DD73" s="273">
        <f t="shared" si="208"/>
        <v>12</v>
      </c>
      <c r="DE73" s="273">
        <f t="shared" si="183"/>
        <v>0</v>
      </c>
      <c r="DF73" s="273">
        <f t="shared" si="209"/>
        <v>0</v>
      </c>
      <c r="DG73" s="273">
        <f t="shared" si="210"/>
        <v>96</v>
      </c>
      <c r="DH73" s="273">
        <f t="shared" si="184"/>
        <v>2349</v>
      </c>
      <c r="DI73" s="273">
        <f t="shared" si="185"/>
        <v>0</v>
      </c>
      <c r="DJ73" s="273">
        <f t="shared" si="186"/>
        <v>2349</v>
      </c>
      <c r="DK73" s="273">
        <f t="shared" si="187"/>
        <v>0</v>
      </c>
      <c r="DL73" s="273">
        <f t="shared" si="188"/>
        <v>0</v>
      </c>
      <c r="DM73" s="273">
        <f t="shared" si="189"/>
        <v>0</v>
      </c>
      <c r="DN73" s="273">
        <f t="shared" si="190"/>
        <v>0</v>
      </c>
      <c r="DO73" s="273">
        <f t="shared" si="191"/>
        <v>0</v>
      </c>
      <c r="DP73" s="273">
        <f t="shared" si="192"/>
        <v>108</v>
      </c>
      <c r="DQ73" s="273">
        <f t="shared" si="193"/>
        <v>0</v>
      </c>
      <c r="DR73" s="273">
        <f t="shared" si="194"/>
        <v>0</v>
      </c>
      <c r="DS73" s="273">
        <f t="shared" si="195"/>
        <v>0</v>
      </c>
      <c r="DT73" s="273">
        <f t="shared" si="196"/>
        <v>12</v>
      </c>
      <c r="DU73" s="273">
        <f t="shared" si="197"/>
        <v>0</v>
      </c>
      <c r="DV73" s="273">
        <f t="shared" si="211"/>
        <v>0</v>
      </c>
      <c r="DW73" s="273">
        <f t="shared" si="212"/>
        <v>96</v>
      </c>
      <c r="DX73" s="273">
        <v>35</v>
      </c>
      <c r="DY73" s="273">
        <f t="shared" si="198"/>
        <v>0</v>
      </c>
      <c r="DZ73" s="273">
        <v>0</v>
      </c>
      <c r="EA73" s="273">
        <v>0</v>
      </c>
      <c r="EB73" s="273">
        <v>0</v>
      </c>
      <c r="EC73" s="273">
        <v>0</v>
      </c>
    </row>
    <row r="74" spans="1:133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144"/>
        <v>781</v>
      </c>
      <c r="E74" s="273">
        <f t="shared" si="145"/>
        <v>438</v>
      </c>
      <c r="F74" s="273">
        <f t="shared" si="146"/>
        <v>0</v>
      </c>
      <c r="G74" s="273">
        <v>0</v>
      </c>
      <c r="H74" s="273">
        <v>0</v>
      </c>
      <c r="I74" s="273">
        <v>0</v>
      </c>
      <c r="J74" s="273">
        <f t="shared" si="147"/>
        <v>335</v>
      </c>
      <c r="K74" s="273">
        <v>0</v>
      </c>
      <c r="L74" s="273">
        <v>335</v>
      </c>
      <c r="M74" s="273">
        <v>0</v>
      </c>
      <c r="N74" s="273">
        <f t="shared" si="148"/>
        <v>14</v>
      </c>
      <c r="O74" s="273">
        <v>0</v>
      </c>
      <c r="P74" s="273">
        <v>14</v>
      </c>
      <c r="Q74" s="273">
        <v>0</v>
      </c>
      <c r="R74" s="273">
        <f t="shared" si="149"/>
        <v>89</v>
      </c>
      <c r="S74" s="273">
        <v>0</v>
      </c>
      <c r="T74" s="273">
        <v>89</v>
      </c>
      <c r="U74" s="273">
        <v>0</v>
      </c>
      <c r="V74" s="273">
        <f t="shared" si="150"/>
        <v>1</v>
      </c>
      <c r="W74" s="273">
        <v>0</v>
      </c>
      <c r="X74" s="273">
        <v>1</v>
      </c>
      <c r="Y74" s="273">
        <v>0</v>
      </c>
      <c r="Z74" s="273">
        <f t="shared" si="151"/>
        <v>0</v>
      </c>
      <c r="AA74" s="273">
        <v>0</v>
      </c>
      <c r="AB74" s="273">
        <v>0</v>
      </c>
      <c r="AC74" s="273">
        <v>0</v>
      </c>
      <c r="AD74" s="273">
        <f t="shared" si="152"/>
        <v>0</v>
      </c>
      <c r="AE74" s="273">
        <v>0</v>
      </c>
      <c r="AF74" s="273">
        <v>0</v>
      </c>
      <c r="AG74" s="273">
        <v>0</v>
      </c>
      <c r="AH74" s="273">
        <f t="shared" si="153"/>
        <v>290</v>
      </c>
      <c r="AI74" s="273">
        <f t="shared" si="154"/>
        <v>0</v>
      </c>
      <c r="AJ74" s="273">
        <v>0</v>
      </c>
      <c r="AK74" s="273">
        <v>0</v>
      </c>
      <c r="AL74" s="273">
        <v>0</v>
      </c>
      <c r="AM74" s="273">
        <f t="shared" si="155"/>
        <v>290</v>
      </c>
      <c r="AN74" s="273">
        <v>0</v>
      </c>
      <c r="AO74" s="273">
        <v>0</v>
      </c>
      <c r="AP74" s="273">
        <v>290</v>
      </c>
      <c r="AQ74" s="273">
        <f t="shared" si="156"/>
        <v>0</v>
      </c>
      <c r="AR74" s="273">
        <v>0</v>
      </c>
      <c r="AS74" s="273">
        <v>0</v>
      </c>
      <c r="AT74" s="273">
        <v>0</v>
      </c>
      <c r="AU74" s="273">
        <f t="shared" si="157"/>
        <v>0</v>
      </c>
      <c r="AV74" s="273">
        <v>0</v>
      </c>
      <c r="AW74" s="273">
        <v>0</v>
      </c>
      <c r="AX74" s="273">
        <v>0</v>
      </c>
      <c r="AY74" s="273">
        <f t="shared" si="158"/>
        <v>0</v>
      </c>
      <c r="AZ74" s="273">
        <v>0</v>
      </c>
      <c r="BA74" s="273">
        <v>0</v>
      </c>
      <c r="BB74" s="273">
        <v>0</v>
      </c>
      <c r="BC74" s="273">
        <f t="shared" si="159"/>
        <v>0</v>
      </c>
      <c r="BD74" s="273">
        <v>0</v>
      </c>
      <c r="BE74" s="273">
        <v>0</v>
      </c>
      <c r="BF74" s="273">
        <v>0</v>
      </c>
      <c r="BG74" s="273">
        <f t="shared" si="160"/>
        <v>0</v>
      </c>
      <c r="BH74" s="273">
        <v>0</v>
      </c>
      <c r="BI74" s="273">
        <v>0</v>
      </c>
      <c r="BJ74" s="273">
        <v>0</v>
      </c>
      <c r="BK74" s="273">
        <f t="shared" si="161"/>
        <v>53</v>
      </c>
      <c r="BL74" s="273">
        <f t="shared" si="162"/>
        <v>37</v>
      </c>
      <c r="BM74" s="273">
        <v>0</v>
      </c>
      <c r="BN74" s="273">
        <v>19</v>
      </c>
      <c r="BO74" s="273">
        <v>2</v>
      </c>
      <c r="BP74" s="273">
        <v>8</v>
      </c>
      <c r="BQ74" s="273">
        <v>0</v>
      </c>
      <c r="BR74" s="273">
        <v>0</v>
      </c>
      <c r="BS74" s="273">
        <v>8</v>
      </c>
      <c r="BT74" s="273">
        <f t="shared" si="163"/>
        <v>16</v>
      </c>
      <c r="BU74" s="273">
        <v>0</v>
      </c>
      <c r="BV74" s="273">
        <v>0</v>
      </c>
      <c r="BW74" s="273">
        <v>2</v>
      </c>
      <c r="BX74" s="273">
        <v>0</v>
      </c>
      <c r="BY74" s="273">
        <v>0</v>
      </c>
      <c r="BZ74" s="273">
        <v>0</v>
      </c>
      <c r="CA74" s="273">
        <v>14</v>
      </c>
      <c r="CB74" s="273">
        <f t="shared" si="164"/>
        <v>475</v>
      </c>
      <c r="CC74" s="273">
        <f t="shared" si="199"/>
        <v>0</v>
      </c>
      <c r="CD74" s="273">
        <f t="shared" si="200"/>
        <v>354</v>
      </c>
      <c r="CE74" s="273">
        <f t="shared" si="201"/>
        <v>16</v>
      </c>
      <c r="CF74" s="273">
        <f t="shared" si="202"/>
        <v>97</v>
      </c>
      <c r="CG74" s="273">
        <f t="shared" si="165"/>
        <v>1</v>
      </c>
      <c r="CH74" s="273">
        <f t="shared" si="166"/>
        <v>0</v>
      </c>
      <c r="CI74" s="273">
        <f t="shared" si="167"/>
        <v>8</v>
      </c>
      <c r="CJ74" s="273">
        <f t="shared" si="168"/>
        <v>438</v>
      </c>
      <c r="CK74" s="273">
        <f t="shared" si="169"/>
        <v>0</v>
      </c>
      <c r="CL74" s="273">
        <f t="shared" si="170"/>
        <v>335</v>
      </c>
      <c r="CM74" s="273">
        <f t="shared" si="171"/>
        <v>14</v>
      </c>
      <c r="CN74" s="273">
        <f t="shared" si="172"/>
        <v>89</v>
      </c>
      <c r="CO74" s="273">
        <f t="shared" si="173"/>
        <v>1</v>
      </c>
      <c r="CP74" s="273">
        <f t="shared" si="174"/>
        <v>0</v>
      </c>
      <c r="CQ74" s="273">
        <f t="shared" si="175"/>
        <v>0</v>
      </c>
      <c r="CR74" s="273">
        <f t="shared" si="176"/>
        <v>37</v>
      </c>
      <c r="CS74" s="273">
        <f t="shared" si="177"/>
        <v>0</v>
      </c>
      <c r="CT74" s="273">
        <f t="shared" si="178"/>
        <v>19</v>
      </c>
      <c r="CU74" s="273">
        <f t="shared" si="179"/>
        <v>2</v>
      </c>
      <c r="CV74" s="273">
        <f t="shared" si="180"/>
        <v>8</v>
      </c>
      <c r="CW74" s="273">
        <f t="shared" si="203"/>
        <v>0</v>
      </c>
      <c r="CX74" s="273">
        <f t="shared" si="204"/>
        <v>0</v>
      </c>
      <c r="CY74" s="273">
        <f t="shared" si="205"/>
        <v>8</v>
      </c>
      <c r="CZ74" s="273">
        <f t="shared" si="181"/>
        <v>306</v>
      </c>
      <c r="DA74" s="273">
        <f t="shared" si="182"/>
        <v>0</v>
      </c>
      <c r="DB74" s="273">
        <f t="shared" si="206"/>
        <v>290</v>
      </c>
      <c r="DC74" s="273">
        <f t="shared" si="207"/>
        <v>2</v>
      </c>
      <c r="DD74" s="273">
        <f t="shared" si="208"/>
        <v>0</v>
      </c>
      <c r="DE74" s="273">
        <f t="shared" si="183"/>
        <v>0</v>
      </c>
      <c r="DF74" s="273">
        <f t="shared" si="209"/>
        <v>0</v>
      </c>
      <c r="DG74" s="273">
        <f t="shared" si="210"/>
        <v>14</v>
      </c>
      <c r="DH74" s="273">
        <f t="shared" si="184"/>
        <v>290</v>
      </c>
      <c r="DI74" s="273">
        <f t="shared" si="185"/>
        <v>0</v>
      </c>
      <c r="DJ74" s="273">
        <f t="shared" si="186"/>
        <v>290</v>
      </c>
      <c r="DK74" s="273">
        <f t="shared" si="187"/>
        <v>0</v>
      </c>
      <c r="DL74" s="273">
        <f t="shared" si="188"/>
        <v>0</v>
      </c>
      <c r="DM74" s="273">
        <f t="shared" si="189"/>
        <v>0</v>
      </c>
      <c r="DN74" s="273">
        <f t="shared" si="190"/>
        <v>0</v>
      </c>
      <c r="DO74" s="273">
        <f t="shared" si="191"/>
        <v>0</v>
      </c>
      <c r="DP74" s="273">
        <f t="shared" si="192"/>
        <v>16</v>
      </c>
      <c r="DQ74" s="273">
        <f t="shared" si="193"/>
        <v>0</v>
      </c>
      <c r="DR74" s="273">
        <f t="shared" si="194"/>
        <v>0</v>
      </c>
      <c r="DS74" s="273">
        <f t="shared" si="195"/>
        <v>2</v>
      </c>
      <c r="DT74" s="273">
        <f t="shared" si="196"/>
        <v>0</v>
      </c>
      <c r="DU74" s="273">
        <f t="shared" si="197"/>
        <v>0</v>
      </c>
      <c r="DV74" s="273">
        <f t="shared" si="211"/>
        <v>0</v>
      </c>
      <c r="DW74" s="273">
        <f t="shared" si="212"/>
        <v>14</v>
      </c>
      <c r="DX74" s="273">
        <v>7</v>
      </c>
      <c r="DY74" s="273">
        <f t="shared" si="198"/>
        <v>3</v>
      </c>
      <c r="DZ74" s="273">
        <v>0</v>
      </c>
      <c r="EA74" s="273">
        <v>3</v>
      </c>
      <c r="EB74" s="273">
        <v>0</v>
      </c>
      <c r="EC74" s="273">
        <v>0</v>
      </c>
    </row>
    <row r="75" spans="1:133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144"/>
        <v>3498</v>
      </c>
      <c r="E75" s="273">
        <f t="shared" si="145"/>
        <v>2667</v>
      </c>
      <c r="F75" s="273">
        <f t="shared" si="146"/>
        <v>0</v>
      </c>
      <c r="G75" s="273">
        <v>0</v>
      </c>
      <c r="H75" s="273">
        <v>0</v>
      </c>
      <c r="I75" s="273">
        <v>0</v>
      </c>
      <c r="J75" s="273">
        <f t="shared" si="147"/>
        <v>2221</v>
      </c>
      <c r="K75" s="273">
        <v>0</v>
      </c>
      <c r="L75" s="273">
        <v>2221</v>
      </c>
      <c r="M75" s="273">
        <v>0</v>
      </c>
      <c r="N75" s="273">
        <f t="shared" si="148"/>
        <v>93</v>
      </c>
      <c r="O75" s="273">
        <v>0</v>
      </c>
      <c r="P75" s="273">
        <v>93</v>
      </c>
      <c r="Q75" s="273">
        <v>0</v>
      </c>
      <c r="R75" s="273">
        <f t="shared" si="149"/>
        <v>334</v>
      </c>
      <c r="S75" s="273">
        <v>0</v>
      </c>
      <c r="T75" s="273">
        <v>334</v>
      </c>
      <c r="U75" s="273">
        <v>0</v>
      </c>
      <c r="V75" s="273">
        <f t="shared" si="150"/>
        <v>0</v>
      </c>
      <c r="W75" s="273">
        <v>0</v>
      </c>
      <c r="X75" s="273">
        <v>0</v>
      </c>
      <c r="Y75" s="273">
        <v>0</v>
      </c>
      <c r="Z75" s="273">
        <f t="shared" si="151"/>
        <v>5</v>
      </c>
      <c r="AA75" s="273">
        <v>0</v>
      </c>
      <c r="AB75" s="273">
        <v>5</v>
      </c>
      <c r="AC75" s="273">
        <v>0</v>
      </c>
      <c r="AD75" s="273">
        <f t="shared" si="152"/>
        <v>14</v>
      </c>
      <c r="AE75" s="273">
        <v>0</v>
      </c>
      <c r="AF75" s="273">
        <v>14</v>
      </c>
      <c r="AG75" s="273">
        <v>0</v>
      </c>
      <c r="AH75" s="273">
        <f t="shared" si="153"/>
        <v>655</v>
      </c>
      <c r="AI75" s="273">
        <f t="shared" si="154"/>
        <v>0</v>
      </c>
      <c r="AJ75" s="273">
        <v>0</v>
      </c>
      <c r="AK75" s="273">
        <v>0</v>
      </c>
      <c r="AL75" s="273">
        <v>0</v>
      </c>
      <c r="AM75" s="273">
        <f t="shared" si="155"/>
        <v>624</v>
      </c>
      <c r="AN75" s="273">
        <v>0</v>
      </c>
      <c r="AO75" s="273">
        <v>0</v>
      </c>
      <c r="AP75" s="273">
        <v>624</v>
      </c>
      <c r="AQ75" s="273">
        <f t="shared" si="156"/>
        <v>28</v>
      </c>
      <c r="AR75" s="273">
        <v>0</v>
      </c>
      <c r="AS75" s="273">
        <v>0</v>
      </c>
      <c r="AT75" s="273">
        <v>28</v>
      </c>
      <c r="AU75" s="273">
        <f t="shared" si="157"/>
        <v>3</v>
      </c>
      <c r="AV75" s="273">
        <v>0</v>
      </c>
      <c r="AW75" s="273">
        <v>0</v>
      </c>
      <c r="AX75" s="273">
        <v>3</v>
      </c>
      <c r="AY75" s="273">
        <f t="shared" si="158"/>
        <v>0</v>
      </c>
      <c r="AZ75" s="273">
        <v>0</v>
      </c>
      <c r="BA75" s="273">
        <v>0</v>
      </c>
      <c r="BB75" s="273">
        <v>0</v>
      </c>
      <c r="BC75" s="273">
        <f t="shared" si="159"/>
        <v>0</v>
      </c>
      <c r="BD75" s="273">
        <v>0</v>
      </c>
      <c r="BE75" s="273">
        <v>0</v>
      </c>
      <c r="BF75" s="273">
        <v>0</v>
      </c>
      <c r="BG75" s="273">
        <f t="shared" si="160"/>
        <v>0</v>
      </c>
      <c r="BH75" s="273">
        <v>0</v>
      </c>
      <c r="BI75" s="273">
        <v>0</v>
      </c>
      <c r="BJ75" s="273">
        <v>0</v>
      </c>
      <c r="BK75" s="273">
        <f t="shared" si="161"/>
        <v>176</v>
      </c>
      <c r="BL75" s="273">
        <f t="shared" si="162"/>
        <v>37</v>
      </c>
      <c r="BM75" s="273">
        <v>0</v>
      </c>
      <c r="BN75" s="273">
        <v>34</v>
      </c>
      <c r="BO75" s="273">
        <v>3</v>
      </c>
      <c r="BP75" s="273">
        <v>0</v>
      </c>
      <c r="BQ75" s="273">
        <v>0</v>
      </c>
      <c r="BR75" s="273">
        <v>0</v>
      </c>
      <c r="BS75" s="273">
        <v>0</v>
      </c>
      <c r="BT75" s="273">
        <f t="shared" si="163"/>
        <v>139</v>
      </c>
      <c r="BU75" s="273">
        <v>0</v>
      </c>
      <c r="BV75" s="273">
        <v>133</v>
      </c>
      <c r="BW75" s="273">
        <v>5</v>
      </c>
      <c r="BX75" s="273">
        <v>1</v>
      </c>
      <c r="BY75" s="273">
        <v>0</v>
      </c>
      <c r="BZ75" s="273">
        <v>0</v>
      </c>
      <c r="CA75" s="273">
        <v>0</v>
      </c>
      <c r="CB75" s="273">
        <f t="shared" si="164"/>
        <v>2704</v>
      </c>
      <c r="CC75" s="273">
        <f t="shared" si="199"/>
        <v>0</v>
      </c>
      <c r="CD75" s="273">
        <f t="shared" si="200"/>
        <v>2255</v>
      </c>
      <c r="CE75" s="273">
        <f t="shared" si="201"/>
        <v>96</v>
      </c>
      <c r="CF75" s="273">
        <f t="shared" si="202"/>
        <v>334</v>
      </c>
      <c r="CG75" s="273">
        <f t="shared" si="165"/>
        <v>0</v>
      </c>
      <c r="CH75" s="273">
        <f t="shared" si="166"/>
        <v>5</v>
      </c>
      <c r="CI75" s="273">
        <f t="shared" si="167"/>
        <v>14</v>
      </c>
      <c r="CJ75" s="273">
        <f t="shared" si="168"/>
        <v>2667</v>
      </c>
      <c r="CK75" s="273">
        <f t="shared" si="169"/>
        <v>0</v>
      </c>
      <c r="CL75" s="273">
        <f t="shared" si="170"/>
        <v>2221</v>
      </c>
      <c r="CM75" s="273">
        <f t="shared" si="171"/>
        <v>93</v>
      </c>
      <c r="CN75" s="273">
        <f t="shared" si="172"/>
        <v>334</v>
      </c>
      <c r="CO75" s="273">
        <f t="shared" si="173"/>
        <v>0</v>
      </c>
      <c r="CP75" s="273">
        <f t="shared" si="174"/>
        <v>5</v>
      </c>
      <c r="CQ75" s="273">
        <f t="shared" si="175"/>
        <v>14</v>
      </c>
      <c r="CR75" s="273">
        <f t="shared" si="176"/>
        <v>37</v>
      </c>
      <c r="CS75" s="273">
        <f t="shared" si="177"/>
        <v>0</v>
      </c>
      <c r="CT75" s="273">
        <f t="shared" si="178"/>
        <v>34</v>
      </c>
      <c r="CU75" s="273">
        <f t="shared" si="179"/>
        <v>3</v>
      </c>
      <c r="CV75" s="273">
        <f t="shared" si="180"/>
        <v>0</v>
      </c>
      <c r="CW75" s="273">
        <f t="shared" si="203"/>
        <v>0</v>
      </c>
      <c r="CX75" s="273">
        <f t="shared" si="204"/>
        <v>0</v>
      </c>
      <c r="CY75" s="273">
        <f t="shared" si="205"/>
        <v>0</v>
      </c>
      <c r="CZ75" s="273">
        <f t="shared" si="181"/>
        <v>794</v>
      </c>
      <c r="DA75" s="273">
        <f t="shared" si="182"/>
        <v>0</v>
      </c>
      <c r="DB75" s="273">
        <f t="shared" si="206"/>
        <v>757</v>
      </c>
      <c r="DC75" s="273">
        <f t="shared" si="207"/>
        <v>33</v>
      </c>
      <c r="DD75" s="273">
        <f t="shared" si="208"/>
        <v>4</v>
      </c>
      <c r="DE75" s="273">
        <f t="shared" si="183"/>
        <v>0</v>
      </c>
      <c r="DF75" s="273">
        <f t="shared" si="209"/>
        <v>0</v>
      </c>
      <c r="DG75" s="273">
        <f t="shared" si="210"/>
        <v>0</v>
      </c>
      <c r="DH75" s="273">
        <f t="shared" si="184"/>
        <v>655</v>
      </c>
      <c r="DI75" s="273">
        <f t="shared" si="185"/>
        <v>0</v>
      </c>
      <c r="DJ75" s="273">
        <f t="shared" si="186"/>
        <v>624</v>
      </c>
      <c r="DK75" s="273">
        <f t="shared" si="187"/>
        <v>28</v>
      </c>
      <c r="DL75" s="273">
        <f t="shared" si="188"/>
        <v>3</v>
      </c>
      <c r="DM75" s="273">
        <f t="shared" si="189"/>
        <v>0</v>
      </c>
      <c r="DN75" s="273">
        <f t="shared" si="190"/>
        <v>0</v>
      </c>
      <c r="DO75" s="273">
        <f t="shared" si="191"/>
        <v>0</v>
      </c>
      <c r="DP75" s="273">
        <f t="shared" si="192"/>
        <v>139</v>
      </c>
      <c r="DQ75" s="273">
        <f t="shared" si="193"/>
        <v>0</v>
      </c>
      <c r="DR75" s="273">
        <f t="shared" si="194"/>
        <v>133</v>
      </c>
      <c r="DS75" s="273">
        <f t="shared" si="195"/>
        <v>5</v>
      </c>
      <c r="DT75" s="273">
        <f t="shared" si="196"/>
        <v>1</v>
      </c>
      <c r="DU75" s="273">
        <f t="shared" si="197"/>
        <v>0</v>
      </c>
      <c r="DV75" s="273">
        <f t="shared" si="211"/>
        <v>0</v>
      </c>
      <c r="DW75" s="273">
        <f t="shared" si="212"/>
        <v>0</v>
      </c>
      <c r="DX75" s="273">
        <v>0</v>
      </c>
      <c r="DY75" s="273">
        <f t="shared" si="198"/>
        <v>4</v>
      </c>
      <c r="DZ75" s="273">
        <v>0</v>
      </c>
      <c r="EA75" s="273">
        <v>4</v>
      </c>
      <c r="EB75" s="273">
        <v>0</v>
      </c>
      <c r="EC75" s="273">
        <v>0</v>
      </c>
    </row>
    <row r="76" spans="1:133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144"/>
        <v>2691</v>
      </c>
      <c r="E76" s="273">
        <f t="shared" si="145"/>
        <v>1809</v>
      </c>
      <c r="F76" s="273">
        <f t="shared" si="146"/>
        <v>0</v>
      </c>
      <c r="G76" s="273">
        <v>0</v>
      </c>
      <c r="H76" s="273">
        <v>0</v>
      </c>
      <c r="I76" s="273">
        <v>0</v>
      </c>
      <c r="J76" s="273">
        <f t="shared" si="147"/>
        <v>1550</v>
      </c>
      <c r="K76" s="273">
        <v>0</v>
      </c>
      <c r="L76" s="273">
        <v>1535</v>
      </c>
      <c r="M76" s="273">
        <v>15</v>
      </c>
      <c r="N76" s="273">
        <f t="shared" si="148"/>
        <v>38</v>
      </c>
      <c r="O76" s="273">
        <v>0</v>
      </c>
      <c r="P76" s="273">
        <v>38</v>
      </c>
      <c r="Q76" s="273">
        <v>0</v>
      </c>
      <c r="R76" s="273">
        <f t="shared" si="149"/>
        <v>221</v>
      </c>
      <c r="S76" s="273">
        <v>0</v>
      </c>
      <c r="T76" s="273">
        <v>218</v>
      </c>
      <c r="U76" s="273">
        <v>3</v>
      </c>
      <c r="V76" s="273">
        <f t="shared" si="150"/>
        <v>1</v>
      </c>
      <c r="W76" s="273">
        <v>0</v>
      </c>
      <c r="X76" s="273">
        <v>1</v>
      </c>
      <c r="Y76" s="273">
        <v>0</v>
      </c>
      <c r="Z76" s="273">
        <f t="shared" si="151"/>
        <v>0</v>
      </c>
      <c r="AA76" s="273">
        <v>0</v>
      </c>
      <c r="AB76" s="273">
        <v>0</v>
      </c>
      <c r="AC76" s="273">
        <v>0</v>
      </c>
      <c r="AD76" s="273">
        <f t="shared" si="152"/>
        <v>0</v>
      </c>
      <c r="AE76" s="273">
        <v>0</v>
      </c>
      <c r="AF76" s="273">
        <v>0</v>
      </c>
      <c r="AG76" s="273">
        <v>0</v>
      </c>
      <c r="AH76" s="273">
        <f t="shared" si="153"/>
        <v>746</v>
      </c>
      <c r="AI76" s="273">
        <f t="shared" si="154"/>
        <v>0</v>
      </c>
      <c r="AJ76" s="273">
        <v>0</v>
      </c>
      <c r="AK76" s="273">
        <v>0</v>
      </c>
      <c r="AL76" s="273">
        <v>0</v>
      </c>
      <c r="AM76" s="273">
        <f t="shared" si="155"/>
        <v>746</v>
      </c>
      <c r="AN76" s="273">
        <v>0</v>
      </c>
      <c r="AO76" s="273">
        <v>0</v>
      </c>
      <c r="AP76" s="273">
        <v>746</v>
      </c>
      <c r="AQ76" s="273">
        <f t="shared" si="156"/>
        <v>0</v>
      </c>
      <c r="AR76" s="273">
        <v>0</v>
      </c>
      <c r="AS76" s="273">
        <v>0</v>
      </c>
      <c r="AT76" s="273">
        <v>0</v>
      </c>
      <c r="AU76" s="273">
        <f t="shared" si="157"/>
        <v>0</v>
      </c>
      <c r="AV76" s="273">
        <v>0</v>
      </c>
      <c r="AW76" s="273">
        <v>0</v>
      </c>
      <c r="AX76" s="273">
        <v>0</v>
      </c>
      <c r="AY76" s="273">
        <f t="shared" si="158"/>
        <v>0</v>
      </c>
      <c r="AZ76" s="273">
        <v>0</v>
      </c>
      <c r="BA76" s="273">
        <v>0</v>
      </c>
      <c r="BB76" s="273">
        <v>0</v>
      </c>
      <c r="BC76" s="273">
        <f t="shared" si="159"/>
        <v>0</v>
      </c>
      <c r="BD76" s="273">
        <v>0</v>
      </c>
      <c r="BE76" s="273">
        <v>0</v>
      </c>
      <c r="BF76" s="273">
        <v>0</v>
      </c>
      <c r="BG76" s="273">
        <f t="shared" si="160"/>
        <v>0</v>
      </c>
      <c r="BH76" s="273">
        <v>0</v>
      </c>
      <c r="BI76" s="273">
        <v>0</v>
      </c>
      <c r="BJ76" s="273">
        <v>0</v>
      </c>
      <c r="BK76" s="273">
        <f t="shared" si="161"/>
        <v>136</v>
      </c>
      <c r="BL76" s="273">
        <f t="shared" si="162"/>
        <v>65</v>
      </c>
      <c r="BM76" s="273">
        <v>0</v>
      </c>
      <c r="BN76" s="273">
        <v>65</v>
      </c>
      <c r="BO76" s="273">
        <v>0</v>
      </c>
      <c r="BP76" s="273">
        <v>0</v>
      </c>
      <c r="BQ76" s="273">
        <v>0</v>
      </c>
      <c r="BR76" s="273">
        <v>0</v>
      </c>
      <c r="BS76" s="273">
        <v>0</v>
      </c>
      <c r="BT76" s="273">
        <f t="shared" si="163"/>
        <v>71</v>
      </c>
      <c r="BU76" s="273">
        <v>0</v>
      </c>
      <c r="BV76" s="273">
        <v>71</v>
      </c>
      <c r="BW76" s="273">
        <v>0</v>
      </c>
      <c r="BX76" s="273">
        <v>0</v>
      </c>
      <c r="BY76" s="273">
        <v>0</v>
      </c>
      <c r="BZ76" s="273">
        <v>0</v>
      </c>
      <c r="CA76" s="273">
        <v>0</v>
      </c>
      <c r="CB76" s="273">
        <f t="shared" si="164"/>
        <v>1874</v>
      </c>
      <c r="CC76" s="273">
        <f t="shared" si="199"/>
        <v>0</v>
      </c>
      <c r="CD76" s="273">
        <f t="shared" si="200"/>
        <v>1615</v>
      </c>
      <c r="CE76" s="273">
        <f t="shared" si="201"/>
        <v>38</v>
      </c>
      <c r="CF76" s="273">
        <f t="shared" si="202"/>
        <v>221</v>
      </c>
      <c r="CG76" s="273">
        <f t="shared" si="165"/>
        <v>1</v>
      </c>
      <c r="CH76" s="273">
        <f t="shared" si="166"/>
        <v>0</v>
      </c>
      <c r="CI76" s="273">
        <f t="shared" si="167"/>
        <v>0</v>
      </c>
      <c r="CJ76" s="273">
        <f t="shared" si="168"/>
        <v>1809</v>
      </c>
      <c r="CK76" s="273">
        <f t="shared" si="169"/>
        <v>0</v>
      </c>
      <c r="CL76" s="273">
        <f t="shared" si="170"/>
        <v>1550</v>
      </c>
      <c r="CM76" s="273">
        <f t="shared" si="171"/>
        <v>38</v>
      </c>
      <c r="CN76" s="273">
        <f t="shared" si="172"/>
        <v>221</v>
      </c>
      <c r="CO76" s="273">
        <f t="shared" si="173"/>
        <v>1</v>
      </c>
      <c r="CP76" s="273">
        <f t="shared" si="174"/>
        <v>0</v>
      </c>
      <c r="CQ76" s="273">
        <f t="shared" si="175"/>
        <v>0</v>
      </c>
      <c r="CR76" s="273">
        <f t="shared" si="176"/>
        <v>65</v>
      </c>
      <c r="CS76" s="273">
        <f t="shared" si="177"/>
        <v>0</v>
      </c>
      <c r="CT76" s="273">
        <f t="shared" si="178"/>
        <v>65</v>
      </c>
      <c r="CU76" s="273">
        <f t="shared" si="179"/>
        <v>0</v>
      </c>
      <c r="CV76" s="273">
        <f t="shared" si="180"/>
        <v>0</v>
      </c>
      <c r="CW76" s="273">
        <f t="shared" si="203"/>
        <v>0</v>
      </c>
      <c r="CX76" s="273">
        <f t="shared" si="204"/>
        <v>0</v>
      </c>
      <c r="CY76" s="273">
        <f t="shared" si="205"/>
        <v>0</v>
      </c>
      <c r="CZ76" s="273">
        <f t="shared" si="181"/>
        <v>817</v>
      </c>
      <c r="DA76" s="273">
        <f t="shared" si="182"/>
        <v>0</v>
      </c>
      <c r="DB76" s="273">
        <f t="shared" si="206"/>
        <v>817</v>
      </c>
      <c r="DC76" s="273">
        <f t="shared" si="207"/>
        <v>0</v>
      </c>
      <c r="DD76" s="273">
        <f t="shared" si="208"/>
        <v>0</v>
      </c>
      <c r="DE76" s="273">
        <f t="shared" si="183"/>
        <v>0</v>
      </c>
      <c r="DF76" s="273">
        <f t="shared" si="209"/>
        <v>0</v>
      </c>
      <c r="DG76" s="273">
        <f t="shared" si="210"/>
        <v>0</v>
      </c>
      <c r="DH76" s="273">
        <f t="shared" si="184"/>
        <v>746</v>
      </c>
      <c r="DI76" s="273">
        <f t="shared" si="185"/>
        <v>0</v>
      </c>
      <c r="DJ76" s="273">
        <f t="shared" si="186"/>
        <v>746</v>
      </c>
      <c r="DK76" s="273">
        <f t="shared" si="187"/>
        <v>0</v>
      </c>
      <c r="DL76" s="273">
        <f t="shared" si="188"/>
        <v>0</v>
      </c>
      <c r="DM76" s="273">
        <f t="shared" si="189"/>
        <v>0</v>
      </c>
      <c r="DN76" s="273">
        <f t="shared" si="190"/>
        <v>0</v>
      </c>
      <c r="DO76" s="273">
        <f t="shared" si="191"/>
        <v>0</v>
      </c>
      <c r="DP76" s="273">
        <f t="shared" si="192"/>
        <v>71</v>
      </c>
      <c r="DQ76" s="273">
        <f t="shared" si="193"/>
        <v>0</v>
      </c>
      <c r="DR76" s="273">
        <f t="shared" si="194"/>
        <v>71</v>
      </c>
      <c r="DS76" s="273">
        <f t="shared" si="195"/>
        <v>0</v>
      </c>
      <c r="DT76" s="273">
        <f t="shared" si="196"/>
        <v>0</v>
      </c>
      <c r="DU76" s="273">
        <f t="shared" si="197"/>
        <v>0</v>
      </c>
      <c r="DV76" s="273">
        <f t="shared" si="211"/>
        <v>0</v>
      </c>
      <c r="DW76" s="273">
        <f t="shared" si="212"/>
        <v>0</v>
      </c>
      <c r="DX76" s="273">
        <v>0</v>
      </c>
      <c r="DY76" s="273">
        <f t="shared" si="198"/>
        <v>0</v>
      </c>
      <c r="DZ76" s="273">
        <v>0</v>
      </c>
      <c r="EA76" s="273">
        <v>0</v>
      </c>
      <c r="EB76" s="273">
        <v>0</v>
      </c>
      <c r="EC76" s="273">
        <v>0</v>
      </c>
    </row>
    <row r="77" spans="1:133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144"/>
        <v>1168</v>
      </c>
      <c r="E77" s="273">
        <f t="shared" si="145"/>
        <v>1136</v>
      </c>
      <c r="F77" s="273">
        <f t="shared" si="146"/>
        <v>0</v>
      </c>
      <c r="G77" s="273">
        <v>0</v>
      </c>
      <c r="H77" s="273">
        <v>0</v>
      </c>
      <c r="I77" s="273">
        <v>0</v>
      </c>
      <c r="J77" s="273">
        <f t="shared" si="147"/>
        <v>723</v>
      </c>
      <c r="K77" s="273">
        <v>0</v>
      </c>
      <c r="L77" s="273">
        <v>723</v>
      </c>
      <c r="M77" s="273">
        <v>0</v>
      </c>
      <c r="N77" s="273">
        <f t="shared" si="148"/>
        <v>17</v>
      </c>
      <c r="O77" s="273">
        <v>0</v>
      </c>
      <c r="P77" s="273">
        <v>17</v>
      </c>
      <c r="Q77" s="273">
        <v>0</v>
      </c>
      <c r="R77" s="273">
        <f t="shared" si="149"/>
        <v>358</v>
      </c>
      <c r="S77" s="273">
        <v>178</v>
      </c>
      <c r="T77" s="273">
        <v>180</v>
      </c>
      <c r="U77" s="273">
        <v>0</v>
      </c>
      <c r="V77" s="273">
        <f t="shared" si="150"/>
        <v>0</v>
      </c>
      <c r="W77" s="273">
        <v>0</v>
      </c>
      <c r="X77" s="273">
        <v>0</v>
      </c>
      <c r="Y77" s="273">
        <v>0</v>
      </c>
      <c r="Z77" s="273">
        <f t="shared" si="151"/>
        <v>0</v>
      </c>
      <c r="AA77" s="273">
        <v>0</v>
      </c>
      <c r="AB77" s="273">
        <v>0</v>
      </c>
      <c r="AC77" s="273">
        <v>0</v>
      </c>
      <c r="AD77" s="273">
        <f t="shared" si="152"/>
        <v>38</v>
      </c>
      <c r="AE77" s="273">
        <v>0</v>
      </c>
      <c r="AF77" s="273">
        <v>38</v>
      </c>
      <c r="AG77" s="273">
        <v>0</v>
      </c>
      <c r="AH77" s="273">
        <f t="shared" si="153"/>
        <v>32</v>
      </c>
      <c r="AI77" s="273">
        <f t="shared" si="154"/>
        <v>0</v>
      </c>
      <c r="AJ77" s="273">
        <v>0</v>
      </c>
      <c r="AK77" s="273">
        <v>0</v>
      </c>
      <c r="AL77" s="273">
        <v>0</v>
      </c>
      <c r="AM77" s="273">
        <f t="shared" si="155"/>
        <v>0</v>
      </c>
      <c r="AN77" s="273">
        <v>0</v>
      </c>
      <c r="AO77" s="273">
        <v>0</v>
      </c>
      <c r="AP77" s="273">
        <v>0</v>
      </c>
      <c r="AQ77" s="273">
        <f t="shared" si="156"/>
        <v>0</v>
      </c>
      <c r="AR77" s="273">
        <v>0</v>
      </c>
      <c r="AS77" s="273">
        <v>0</v>
      </c>
      <c r="AT77" s="273">
        <v>0</v>
      </c>
      <c r="AU77" s="273">
        <f t="shared" si="157"/>
        <v>32</v>
      </c>
      <c r="AV77" s="273">
        <v>32</v>
      </c>
      <c r="AW77" s="273">
        <v>0</v>
      </c>
      <c r="AX77" s="273">
        <v>0</v>
      </c>
      <c r="AY77" s="273">
        <f t="shared" si="158"/>
        <v>0</v>
      </c>
      <c r="AZ77" s="273">
        <v>0</v>
      </c>
      <c r="BA77" s="273">
        <v>0</v>
      </c>
      <c r="BB77" s="273">
        <v>0</v>
      </c>
      <c r="BC77" s="273">
        <f t="shared" si="159"/>
        <v>0</v>
      </c>
      <c r="BD77" s="273">
        <v>0</v>
      </c>
      <c r="BE77" s="273">
        <v>0</v>
      </c>
      <c r="BF77" s="273">
        <v>0</v>
      </c>
      <c r="BG77" s="273">
        <f t="shared" si="160"/>
        <v>0</v>
      </c>
      <c r="BH77" s="273">
        <v>0</v>
      </c>
      <c r="BI77" s="273">
        <v>0</v>
      </c>
      <c r="BJ77" s="273">
        <v>0</v>
      </c>
      <c r="BK77" s="273">
        <f t="shared" si="161"/>
        <v>0</v>
      </c>
      <c r="BL77" s="273">
        <f t="shared" si="162"/>
        <v>0</v>
      </c>
      <c r="BM77" s="273">
        <v>0</v>
      </c>
      <c r="BN77" s="273">
        <v>0</v>
      </c>
      <c r="BO77" s="273">
        <v>0</v>
      </c>
      <c r="BP77" s="273">
        <v>0</v>
      </c>
      <c r="BQ77" s="273">
        <v>0</v>
      </c>
      <c r="BR77" s="273">
        <v>0</v>
      </c>
      <c r="BS77" s="273">
        <v>0</v>
      </c>
      <c r="BT77" s="273">
        <f t="shared" si="163"/>
        <v>0</v>
      </c>
      <c r="BU77" s="273">
        <v>0</v>
      </c>
      <c r="BV77" s="273">
        <v>0</v>
      </c>
      <c r="BW77" s="273">
        <v>0</v>
      </c>
      <c r="BX77" s="273">
        <v>0</v>
      </c>
      <c r="BY77" s="273">
        <v>0</v>
      </c>
      <c r="BZ77" s="273">
        <v>0</v>
      </c>
      <c r="CA77" s="273">
        <v>0</v>
      </c>
      <c r="CB77" s="273">
        <f t="shared" si="164"/>
        <v>1136</v>
      </c>
      <c r="CC77" s="273">
        <f t="shared" si="199"/>
        <v>0</v>
      </c>
      <c r="CD77" s="273">
        <f t="shared" si="200"/>
        <v>723</v>
      </c>
      <c r="CE77" s="273">
        <f t="shared" si="201"/>
        <v>17</v>
      </c>
      <c r="CF77" s="273">
        <f t="shared" si="202"/>
        <v>358</v>
      </c>
      <c r="CG77" s="273">
        <f t="shared" si="165"/>
        <v>0</v>
      </c>
      <c r="CH77" s="273">
        <f t="shared" si="166"/>
        <v>0</v>
      </c>
      <c r="CI77" s="273">
        <f t="shared" si="167"/>
        <v>38</v>
      </c>
      <c r="CJ77" s="273">
        <f t="shared" si="168"/>
        <v>1136</v>
      </c>
      <c r="CK77" s="273">
        <f t="shared" si="169"/>
        <v>0</v>
      </c>
      <c r="CL77" s="273">
        <f t="shared" si="170"/>
        <v>723</v>
      </c>
      <c r="CM77" s="273">
        <f t="shared" si="171"/>
        <v>17</v>
      </c>
      <c r="CN77" s="273">
        <f t="shared" si="172"/>
        <v>358</v>
      </c>
      <c r="CO77" s="273">
        <f t="shared" si="173"/>
        <v>0</v>
      </c>
      <c r="CP77" s="273">
        <f t="shared" si="174"/>
        <v>0</v>
      </c>
      <c r="CQ77" s="273">
        <f t="shared" si="175"/>
        <v>38</v>
      </c>
      <c r="CR77" s="273">
        <f t="shared" si="176"/>
        <v>0</v>
      </c>
      <c r="CS77" s="273">
        <f t="shared" si="177"/>
        <v>0</v>
      </c>
      <c r="CT77" s="273">
        <f t="shared" si="178"/>
        <v>0</v>
      </c>
      <c r="CU77" s="273">
        <f t="shared" si="179"/>
        <v>0</v>
      </c>
      <c r="CV77" s="273">
        <f t="shared" si="180"/>
        <v>0</v>
      </c>
      <c r="CW77" s="273">
        <f t="shared" si="203"/>
        <v>0</v>
      </c>
      <c r="CX77" s="273">
        <f t="shared" si="204"/>
        <v>0</v>
      </c>
      <c r="CY77" s="273">
        <f t="shared" si="205"/>
        <v>0</v>
      </c>
      <c r="CZ77" s="273">
        <f t="shared" si="181"/>
        <v>32</v>
      </c>
      <c r="DA77" s="273">
        <f t="shared" si="182"/>
        <v>0</v>
      </c>
      <c r="DB77" s="273">
        <f t="shared" si="206"/>
        <v>0</v>
      </c>
      <c r="DC77" s="273">
        <f t="shared" si="207"/>
        <v>0</v>
      </c>
      <c r="DD77" s="273">
        <f t="shared" si="208"/>
        <v>32</v>
      </c>
      <c r="DE77" s="273">
        <f t="shared" si="183"/>
        <v>0</v>
      </c>
      <c r="DF77" s="273">
        <f t="shared" si="209"/>
        <v>0</v>
      </c>
      <c r="DG77" s="273">
        <f t="shared" si="210"/>
        <v>0</v>
      </c>
      <c r="DH77" s="273">
        <f t="shared" si="184"/>
        <v>32</v>
      </c>
      <c r="DI77" s="273">
        <f t="shared" si="185"/>
        <v>0</v>
      </c>
      <c r="DJ77" s="273">
        <f t="shared" si="186"/>
        <v>0</v>
      </c>
      <c r="DK77" s="273">
        <f t="shared" si="187"/>
        <v>0</v>
      </c>
      <c r="DL77" s="273">
        <f t="shared" si="188"/>
        <v>32</v>
      </c>
      <c r="DM77" s="273">
        <f t="shared" si="189"/>
        <v>0</v>
      </c>
      <c r="DN77" s="273">
        <f t="shared" si="190"/>
        <v>0</v>
      </c>
      <c r="DO77" s="273">
        <f t="shared" si="191"/>
        <v>0</v>
      </c>
      <c r="DP77" s="273">
        <f t="shared" si="192"/>
        <v>0</v>
      </c>
      <c r="DQ77" s="273">
        <f t="shared" si="193"/>
        <v>0</v>
      </c>
      <c r="DR77" s="273">
        <f t="shared" si="194"/>
        <v>0</v>
      </c>
      <c r="DS77" s="273">
        <f t="shared" si="195"/>
        <v>0</v>
      </c>
      <c r="DT77" s="273">
        <f t="shared" si="196"/>
        <v>0</v>
      </c>
      <c r="DU77" s="273">
        <f t="shared" si="197"/>
        <v>0</v>
      </c>
      <c r="DV77" s="273">
        <f t="shared" si="211"/>
        <v>0</v>
      </c>
      <c r="DW77" s="273">
        <f t="shared" si="212"/>
        <v>0</v>
      </c>
      <c r="DX77" s="273">
        <v>0</v>
      </c>
      <c r="DY77" s="273">
        <f t="shared" si="198"/>
        <v>0</v>
      </c>
      <c r="DZ77" s="273">
        <v>0</v>
      </c>
      <c r="EA77" s="273">
        <v>0</v>
      </c>
      <c r="EB77" s="273">
        <v>0</v>
      </c>
      <c r="EC77" s="273">
        <v>0</v>
      </c>
    </row>
    <row r="78" spans="1:133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144"/>
        <v>4964</v>
      </c>
      <c r="E78" s="273">
        <f t="shared" si="145"/>
        <v>3011</v>
      </c>
      <c r="F78" s="273">
        <f t="shared" si="146"/>
        <v>0</v>
      </c>
      <c r="G78" s="273">
        <v>0</v>
      </c>
      <c r="H78" s="273">
        <v>0</v>
      </c>
      <c r="I78" s="273">
        <v>0</v>
      </c>
      <c r="J78" s="273">
        <f t="shared" si="147"/>
        <v>2547</v>
      </c>
      <c r="K78" s="273">
        <v>2536</v>
      </c>
      <c r="L78" s="273">
        <v>0</v>
      </c>
      <c r="M78" s="273">
        <v>11</v>
      </c>
      <c r="N78" s="273">
        <f t="shared" si="148"/>
        <v>54</v>
      </c>
      <c r="O78" s="273">
        <v>54</v>
      </c>
      <c r="P78" s="273">
        <v>0</v>
      </c>
      <c r="Q78" s="273">
        <v>0</v>
      </c>
      <c r="R78" s="273">
        <f t="shared" si="149"/>
        <v>401</v>
      </c>
      <c r="S78" s="273">
        <v>108</v>
      </c>
      <c r="T78" s="273">
        <v>293</v>
      </c>
      <c r="U78" s="273">
        <v>0</v>
      </c>
      <c r="V78" s="273">
        <f t="shared" si="150"/>
        <v>0</v>
      </c>
      <c r="W78" s="273">
        <v>0</v>
      </c>
      <c r="X78" s="273">
        <v>0</v>
      </c>
      <c r="Y78" s="273">
        <v>0</v>
      </c>
      <c r="Z78" s="273">
        <f t="shared" si="151"/>
        <v>0</v>
      </c>
      <c r="AA78" s="273">
        <v>0</v>
      </c>
      <c r="AB78" s="273">
        <v>0</v>
      </c>
      <c r="AC78" s="273">
        <v>0</v>
      </c>
      <c r="AD78" s="273">
        <f t="shared" si="152"/>
        <v>9</v>
      </c>
      <c r="AE78" s="273">
        <v>0</v>
      </c>
      <c r="AF78" s="273">
        <v>9</v>
      </c>
      <c r="AG78" s="273">
        <v>0</v>
      </c>
      <c r="AH78" s="273">
        <f t="shared" si="153"/>
        <v>1850</v>
      </c>
      <c r="AI78" s="273">
        <f t="shared" si="154"/>
        <v>0</v>
      </c>
      <c r="AJ78" s="273">
        <v>0</v>
      </c>
      <c r="AK78" s="273">
        <v>0</v>
      </c>
      <c r="AL78" s="273">
        <v>0</v>
      </c>
      <c r="AM78" s="273">
        <f t="shared" si="155"/>
        <v>1346</v>
      </c>
      <c r="AN78" s="273">
        <v>0</v>
      </c>
      <c r="AO78" s="273">
        <v>0</v>
      </c>
      <c r="AP78" s="273">
        <v>1346</v>
      </c>
      <c r="AQ78" s="273">
        <f t="shared" si="156"/>
        <v>0</v>
      </c>
      <c r="AR78" s="273">
        <v>0</v>
      </c>
      <c r="AS78" s="273">
        <v>0</v>
      </c>
      <c r="AT78" s="273">
        <v>0</v>
      </c>
      <c r="AU78" s="273">
        <f t="shared" si="157"/>
        <v>504</v>
      </c>
      <c r="AV78" s="273">
        <v>0</v>
      </c>
      <c r="AW78" s="273">
        <v>0</v>
      </c>
      <c r="AX78" s="273">
        <v>504</v>
      </c>
      <c r="AY78" s="273">
        <f t="shared" si="158"/>
        <v>0</v>
      </c>
      <c r="AZ78" s="273">
        <v>0</v>
      </c>
      <c r="BA78" s="273">
        <v>0</v>
      </c>
      <c r="BB78" s="273">
        <v>0</v>
      </c>
      <c r="BC78" s="273">
        <f t="shared" si="159"/>
        <v>0</v>
      </c>
      <c r="BD78" s="273">
        <v>0</v>
      </c>
      <c r="BE78" s="273">
        <v>0</v>
      </c>
      <c r="BF78" s="273">
        <v>0</v>
      </c>
      <c r="BG78" s="273">
        <f t="shared" si="160"/>
        <v>0</v>
      </c>
      <c r="BH78" s="273">
        <v>0</v>
      </c>
      <c r="BI78" s="273">
        <v>0</v>
      </c>
      <c r="BJ78" s="273">
        <v>0</v>
      </c>
      <c r="BK78" s="273">
        <f t="shared" si="161"/>
        <v>103</v>
      </c>
      <c r="BL78" s="273">
        <f t="shared" si="162"/>
        <v>65</v>
      </c>
      <c r="BM78" s="273">
        <v>0</v>
      </c>
      <c r="BN78" s="273">
        <v>63</v>
      </c>
      <c r="BO78" s="273">
        <v>0</v>
      </c>
      <c r="BP78" s="273">
        <v>2</v>
      </c>
      <c r="BQ78" s="273">
        <v>0</v>
      </c>
      <c r="BR78" s="273">
        <v>0</v>
      </c>
      <c r="BS78" s="273">
        <v>0</v>
      </c>
      <c r="BT78" s="273">
        <f t="shared" si="163"/>
        <v>38</v>
      </c>
      <c r="BU78" s="273">
        <v>0</v>
      </c>
      <c r="BV78" s="273">
        <v>38</v>
      </c>
      <c r="BW78" s="273">
        <v>0</v>
      </c>
      <c r="BX78" s="273">
        <v>0</v>
      </c>
      <c r="BY78" s="273">
        <v>0</v>
      </c>
      <c r="BZ78" s="273">
        <v>0</v>
      </c>
      <c r="CA78" s="273">
        <v>0</v>
      </c>
      <c r="CB78" s="273">
        <f t="shared" si="164"/>
        <v>3076</v>
      </c>
      <c r="CC78" s="273">
        <f t="shared" si="199"/>
        <v>0</v>
      </c>
      <c r="CD78" s="273">
        <f t="shared" si="200"/>
        <v>2610</v>
      </c>
      <c r="CE78" s="273">
        <f t="shared" si="201"/>
        <v>54</v>
      </c>
      <c r="CF78" s="273">
        <f t="shared" si="202"/>
        <v>403</v>
      </c>
      <c r="CG78" s="273">
        <f t="shared" si="165"/>
        <v>0</v>
      </c>
      <c r="CH78" s="273">
        <f t="shared" si="166"/>
        <v>0</v>
      </c>
      <c r="CI78" s="273">
        <f t="shared" si="167"/>
        <v>9</v>
      </c>
      <c r="CJ78" s="273">
        <f t="shared" si="168"/>
        <v>3011</v>
      </c>
      <c r="CK78" s="273">
        <f t="shared" si="169"/>
        <v>0</v>
      </c>
      <c r="CL78" s="273">
        <f t="shared" si="170"/>
        <v>2547</v>
      </c>
      <c r="CM78" s="273">
        <f t="shared" si="171"/>
        <v>54</v>
      </c>
      <c r="CN78" s="273">
        <f t="shared" si="172"/>
        <v>401</v>
      </c>
      <c r="CO78" s="273">
        <f t="shared" si="173"/>
        <v>0</v>
      </c>
      <c r="CP78" s="273">
        <f t="shared" si="174"/>
        <v>0</v>
      </c>
      <c r="CQ78" s="273">
        <f t="shared" si="175"/>
        <v>9</v>
      </c>
      <c r="CR78" s="273">
        <f t="shared" si="176"/>
        <v>65</v>
      </c>
      <c r="CS78" s="273">
        <f t="shared" si="177"/>
        <v>0</v>
      </c>
      <c r="CT78" s="273">
        <f t="shared" si="178"/>
        <v>63</v>
      </c>
      <c r="CU78" s="273">
        <f t="shared" si="179"/>
        <v>0</v>
      </c>
      <c r="CV78" s="273">
        <f t="shared" si="180"/>
        <v>2</v>
      </c>
      <c r="CW78" s="273">
        <f t="shared" si="203"/>
        <v>0</v>
      </c>
      <c r="CX78" s="273">
        <f t="shared" si="204"/>
        <v>0</v>
      </c>
      <c r="CY78" s="273">
        <f t="shared" si="205"/>
        <v>0</v>
      </c>
      <c r="CZ78" s="273">
        <f t="shared" si="181"/>
        <v>1888</v>
      </c>
      <c r="DA78" s="273">
        <f t="shared" si="182"/>
        <v>0</v>
      </c>
      <c r="DB78" s="273">
        <f t="shared" si="206"/>
        <v>1384</v>
      </c>
      <c r="DC78" s="273">
        <f t="shared" si="207"/>
        <v>0</v>
      </c>
      <c r="DD78" s="273">
        <f t="shared" si="208"/>
        <v>504</v>
      </c>
      <c r="DE78" s="273">
        <f t="shared" si="183"/>
        <v>0</v>
      </c>
      <c r="DF78" s="273">
        <f t="shared" si="209"/>
        <v>0</v>
      </c>
      <c r="DG78" s="273">
        <f t="shared" si="210"/>
        <v>0</v>
      </c>
      <c r="DH78" s="273">
        <f t="shared" si="184"/>
        <v>1850</v>
      </c>
      <c r="DI78" s="273">
        <f t="shared" si="185"/>
        <v>0</v>
      </c>
      <c r="DJ78" s="273">
        <f t="shared" si="186"/>
        <v>1346</v>
      </c>
      <c r="DK78" s="273">
        <f t="shared" si="187"/>
        <v>0</v>
      </c>
      <c r="DL78" s="273">
        <f t="shared" si="188"/>
        <v>504</v>
      </c>
      <c r="DM78" s="273">
        <f t="shared" si="189"/>
        <v>0</v>
      </c>
      <c r="DN78" s="273">
        <f t="shared" si="190"/>
        <v>0</v>
      </c>
      <c r="DO78" s="273">
        <f t="shared" si="191"/>
        <v>0</v>
      </c>
      <c r="DP78" s="273">
        <f t="shared" si="192"/>
        <v>38</v>
      </c>
      <c r="DQ78" s="273">
        <f t="shared" si="193"/>
        <v>0</v>
      </c>
      <c r="DR78" s="273">
        <f t="shared" si="194"/>
        <v>38</v>
      </c>
      <c r="DS78" s="273">
        <f t="shared" si="195"/>
        <v>0</v>
      </c>
      <c r="DT78" s="273">
        <f t="shared" si="196"/>
        <v>0</v>
      </c>
      <c r="DU78" s="273">
        <f t="shared" si="197"/>
        <v>0</v>
      </c>
      <c r="DV78" s="273">
        <f t="shared" si="211"/>
        <v>0</v>
      </c>
      <c r="DW78" s="273">
        <f t="shared" si="212"/>
        <v>0</v>
      </c>
      <c r="DX78" s="273">
        <v>0</v>
      </c>
      <c r="DY78" s="273">
        <f t="shared" si="198"/>
        <v>3</v>
      </c>
      <c r="DZ78" s="273">
        <v>0</v>
      </c>
      <c r="EA78" s="273">
        <v>0</v>
      </c>
      <c r="EB78" s="273">
        <v>3</v>
      </c>
      <c r="EC78" s="273">
        <v>0</v>
      </c>
    </row>
    <row r="79" spans="1:133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144"/>
        <v>2572</v>
      </c>
      <c r="E79" s="273">
        <f t="shared" si="145"/>
        <v>792</v>
      </c>
      <c r="F79" s="273">
        <f t="shared" si="146"/>
        <v>0</v>
      </c>
      <c r="G79" s="273">
        <v>0</v>
      </c>
      <c r="H79" s="273">
        <v>0</v>
      </c>
      <c r="I79" s="273">
        <v>0</v>
      </c>
      <c r="J79" s="273">
        <f t="shared" si="147"/>
        <v>627</v>
      </c>
      <c r="K79" s="273">
        <v>0</v>
      </c>
      <c r="L79" s="273">
        <v>627</v>
      </c>
      <c r="M79" s="273">
        <v>0</v>
      </c>
      <c r="N79" s="273">
        <f t="shared" si="148"/>
        <v>30</v>
      </c>
      <c r="O79" s="273">
        <v>0</v>
      </c>
      <c r="P79" s="273">
        <v>30</v>
      </c>
      <c r="Q79" s="273">
        <v>0</v>
      </c>
      <c r="R79" s="273">
        <f t="shared" si="149"/>
        <v>134</v>
      </c>
      <c r="S79" s="273">
        <v>0</v>
      </c>
      <c r="T79" s="273">
        <v>134</v>
      </c>
      <c r="U79" s="273">
        <v>0</v>
      </c>
      <c r="V79" s="273">
        <f t="shared" si="150"/>
        <v>0</v>
      </c>
      <c r="W79" s="273">
        <v>0</v>
      </c>
      <c r="X79" s="273">
        <v>0</v>
      </c>
      <c r="Y79" s="273">
        <v>0</v>
      </c>
      <c r="Z79" s="273">
        <f t="shared" si="151"/>
        <v>1</v>
      </c>
      <c r="AA79" s="273">
        <v>0</v>
      </c>
      <c r="AB79" s="273">
        <v>1</v>
      </c>
      <c r="AC79" s="273">
        <v>0</v>
      </c>
      <c r="AD79" s="273">
        <f t="shared" si="152"/>
        <v>0</v>
      </c>
      <c r="AE79" s="273">
        <v>0</v>
      </c>
      <c r="AF79" s="273">
        <v>0</v>
      </c>
      <c r="AG79" s="273">
        <v>0</v>
      </c>
      <c r="AH79" s="273">
        <f t="shared" si="153"/>
        <v>59</v>
      </c>
      <c r="AI79" s="273">
        <f t="shared" si="154"/>
        <v>0</v>
      </c>
      <c r="AJ79" s="273">
        <v>0</v>
      </c>
      <c r="AK79" s="273">
        <v>0</v>
      </c>
      <c r="AL79" s="273">
        <v>0</v>
      </c>
      <c r="AM79" s="273">
        <f t="shared" si="155"/>
        <v>57</v>
      </c>
      <c r="AN79" s="273">
        <v>0</v>
      </c>
      <c r="AO79" s="273">
        <v>0</v>
      </c>
      <c r="AP79" s="273">
        <v>57</v>
      </c>
      <c r="AQ79" s="273">
        <f t="shared" si="156"/>
        <v>2</v>
      </c>
      <c r="AR79" s="273">
        <v>0</v>
      </c>
      <c r="AS79" s="273">
        <v>0</v>
      </c>
      <c r="AT79" s="273">
        <v>2</v>
      </c>
      <c r="AU79" s="273">
        <f t="shared" si="157"/>
        <v>0</v>
      </c>
      <c r="AV79" s="273">
        <v>0</v>
      </c>
      <c r="AW79" s="273">
        <v>0</v>
      </c>
      <c r="AX79" s="273">
        <v>0</v>
      </c>
      <c r="AY79" s="273">
        <f t="shared" si="158"/>
        <v>0</v>
      </c>
      <c r="AZ79" s="273">
        <v>0</v>
      </c>
      <c r="BA79" s="273">
        <v>0</v>
      </c>
      <c r="BB79" s="273">
        <v>0</v>
      </c>
      <c r="BC79" s="273">
        <f t="shared" si="159"/>
        <v>0</v>
      </c>
      <c r="BD79" s="273">
        <v>0</v>
      </c>
      <c r="BE79" s="273">
        <v>0</v>
      </c>
      <c r="BF79" s="273">
        <v>0</v>
      </c>
      <c r="BG79" s="273">
        <f t="shared" si="160"/>
        <v>0</v>
      </c>
      <c r="BH79" s="273">
        <v>0</v>
      </c>
      <c r="BI79" s="273">
        <v>0</v>
      </c>
      <c r="BJ79" s="273">
        <v>0</v>
      </c>
      <c r="BK79" s="273">
        <f t="shared" si="161"/>
        <v>1721</v>
      </c>
      <c r="BL79" s="273">
        <f t="shared" si="162"/>
        <v>104</v>
      </c>
      <c r="BM79" s="273">
        <v>0</v>
      </c>
      <c r="BN79" s="273">
        <v>34</v>
      </c>
      <c r="BO79" s="273">
        <v>9</v>
      </c>
      <c r="BP79" s="273">
        <v>0</v>
      </c>
      <c r="BQ79" s="273">
        <v>0</v>
      </c>
      <c r="BR79" s="273">
        <v>0</v>
      </c>
      <c r="BS79" s="273">
        <v>61</v>
      </c>
      <c r="BT79" s="273">
        <f t="shared" si="163"/>
        <v>1617</v>
      </c>
      <c r="BU79" s="273">
        <v>0</v>
      </c>
      <c r="BV79" s="273">
        <v>0</v>
      </c>
      <c r="BW79" s="273">
        <v>0</v>
      </c>
      <c r="BX79" s="273">
        <v>0</v>
      </c>
      <c r="BY79" s="273">
        <v>0</v>
      </c>
      <c r="BZ79" s="273">
        <v>1617</v>
      </c>
      <c r="CA79" s="273">
        <v>0</v>
      </c>
      <c r="CB79" s="273">
        <f t="shared" si="164"/>
        <v>896</v>
      </c>
      <c r="CC79" s="273">
        <f t="shared" si="199"/>
        <v>0</v>
      </c>
      <c r="CD79" s="273">
        <f t="shared" si="200"/>
        <v>661</v>
      </c>
      <c r="CE79" s="273">
        <f t="shared" si="201"/>
        <v>39</v>
      </c>
      <c r="CF79" s="273">
        <f t="shared" si="202"/>
        <v>134</v>
      </c>
      <c r="CG79" s="273">
        <f t="shared" si="165"/>
        <v>0</v>
      </c>
      <c r="CH79" s="273">
        <f t="shared" si="166"/>
        <v>1</v>
      </c>
      <c r="CI79" s="273">
        <f t="shared" si="167"/>
        <v>61</v>
      </c>
      <c r="CJ79" s="273">
        <f t="shared" si="168"/>
        <v>792</v>
      </c>
      <c r="CK79" s="273">
        <f t="shared" si="169"/>
        <v>0</v>
      </c>
      <c r="CL79" s="273">
        <f t="shared" si="170"/>
        <v>627</v>
      </c>
      <c r="CM79" s="273">
        <f t="shared" si="171"/>
        <v>30</v>
      </c>
      <c r="CN79" s="273">
        <f t="shared" si="172"/>
        <v>134</v>
      </c>
      <c r="CO79" s="273">
        <f t="shared" si="173"/>
        <v>0</v>
      </c>
      <c r="CP79" s="273">
        <f t="shared" si="174"/>
        <v>1</v>
      </c>
      <c r="CQ79" s="273">
        <f t="shared" si="175"/>
        <v>0</v>
      </c>
      <c r="CR79" s="273">
        <f t="shared" si="176"/>
        <v>104</v>
      </c>
      <c r="CS79" s="273">
        <f t="shared" si="177"/>
        <v>0</v>
      </c>
      <c r="CT79" s="273">
        <f t="shared" si="178"/>
        <v>34</v>
      </c>
      <c r="CU79" s="273">
        <f t="shared" si="179"/>
        <v>9</v>
      </c>
      <c r="CV79" s="273">
        <f t="shared" si="180"/>
        <v>0</v>
      </c>
      <c r="CW79" s="273">
        <f t="shared" si="203"/>
        <v>0</v>
      </c>
      <c r="CX79" s="273">
        <f t="shared" si="204"/>
        <v>0</v>
      </c>
      <c r="CY79" s="273">
        <f t="shared" si="205"/>
        <v>61</v>
      </c>
      <c r="CZ79" s="273">
        <f t="shared" si="181"/>
        <v>1676</v>
      </c>
      <c r="DA79" s="273">
        <f t="shared" si="182"/>
        <v>0</v>
      </c>
      <c r="DB79" s="273">
        <f t="shared" si="206"/>
        <v>57</v>
      </c>
      <c r="DC79" s="273">
        <f t="shared" si="207"/>
        <v>2</v>
      </c>
      <c r="DD79" s="273">
        <f t="shared" si="208"/>
        <v>0</v>
      </c>
      <c r="DE79" s="273">
        <f t="shared" si="183"/>
        <v>0</v>
      </c>
      <c r="DF79" s="273">
        <f t="shared" si="209"/>
        <v>1617</v>
      </c>
      <c r="DG79" s="273">
        <f t="shared" si="210"/>
        <v>0</v>
      </c>
      <c r="DH79" s="273">
        <f t="shared" si="184"/>
        <v>59</v>
      </c>
      <c r="DI79" s="273">
        <f t="shared" si="185"/>
        <v>0</v>
      </c>
      <c r="DJ79" s="273">
        <f t="shared" si="186"/>
        <v>57</v>
      </c>
      <c r="DK79" s="273">
        <f t="shared" si="187"/>
        <v>2</v>
      </c>
      <c r="DL79" s="273">
        <f t="shared" si="188"/>
        <v>0</v>
      </c>
      <c r="DM79" s="273">
        <f t="shared" si="189"/>
        <v>0</v>
      </c>
      <c r="DN79" s="273">
        <f t="shared" si="190"/>
        <v>0</v>
      </c>
      <c r="DO79" s="273">
        <f t="shared" si="191"/>
        <v>0</v>
      </c>
      <c r="DP79" s="273">
        <f t="shared" si="192"/>
        <v>1617</v>
      </c>
      <c r="DQ79" s="273">
        <f t="shared" si="193"/>
        <v>0</v>
      </c>
      <c r="DR79" s="273">
        <f t="shared" si="194"/>
        <v>0</v>
      </c>
      <c r="DS79" s="273">
        <f t="shared" si="195"/>
        <v>0</v>
      </c>
      <c r="DT79" s="273">
        <f t="shared" si="196"/>
        <v>0</v>
      </c>
      <c r="DU79" s="273">
        <f t="shared" si="197"/>
        <v>0</v>
      </c>
      <c r="DV79" s="273">
        <f t="shared" si="211"/>
        <v>1617</v>
      </c>
      <c r="DW79" s="273">
        <f t="shared" si="212"/>
        <v>0</v>
      </c>
      <c r="DX79" s="273">
        <v>0</v>
      </c>
      <c r="DY79" s="273">
        <f t="shared" si="198"/>
        <v>0</v>
      </c>
      <c r="DZ79" s="273">
        <v>0</v>
      </c>
      <c r="EA79" s="273">
        <v>0</v>
      </c>
      <c r="EB79" s="273">
        <v>0</v>
      </c>
      <c r="EC79" s="273">
        <v>0</v>
      </c>
    </row>
    <row r="80" spans="1:133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144"/>
        <v>1360</v>
      </c>
      <c r="E80" s="273">
        <f t="shared" si="145"/>
        <v>804</v>
      </c>
      <c r="F80" s="273">
        <f t="shared" si="146"/>
        <v>0</v>
      </c>
      <c r="G80" s="273">
        <v>0</v>
      </c>
      <c r="H80" s="273">
        <v>0</v>
      </c>
      <c r="I80" s="273">
        <v>0</v>
      </c>
      <c r="J80" s="273">
        <f t="shared" si="147"/>
        <v>511</v>
      </c>
      <c r="K80" s="273">
        <v>0</v>
      </c>
      <c r="L80" s="273">
        <v>511</v>
      </c>
      <c r="M80" s="273">
        <v>0</v>
      </c>
      <c r="N80" s="273">
        <f t="shared" si="148"/>
        <v>41</v>
      </c>
      <c r="O80" s="273">
        <v>0</v>
      </c>
      <c r="P80" s="273">
        <v>41</v>
      </c>
      <c r="Q80" s="273">
        <v>0</v>
      </c>
      <c r="R80" s="273">
        <f t="shared" si="149"/>
        <v>252</v>
      </c>
      <c r="S80" s="273">
        <v>0</v>
      </c>
      <c r="T80" s="273">
        <v>252</v>
      </c>
      <c r="U80" s="273">
        <v>0</v>
      </c>
      <c r="V80" s="273">
        <f t="shared" si="150"/>
        <v>0</v>
      </c>
      <c r="W80" s="273">
        <v>0</v>
      </c>
      <c r="X80" s="273">
        <v>0</v>
      </c>
      <c r="Y80" s="273">
        <v>0</v>
      </c>
      <c r="Z80" s="273">
        <f t="shared" si="151"/>
        <v>0</v>
      </c>
      <c r="AA80" s="273">
        <v>0</v>
      </c>
      <c r="AB80" s="273">
        <v>0</v>
      </c>
      <c r="AC80" s="273">
        <v>0</v>
      </c>
      <c r="AD80" s="273">
        <f t="shared" si="152"/>
        <v>0</v>
      </c>
      <c r="AE80" s="273">
        <v>0</v>
      </c>
      <c r="AF80" s="273">
        <v>0</v>
      </c>
      <c r="AG80" s="273">
        <v>0</v>
      </c>
      <c r="AH80" s="273">
        <f t="shared" si="153"/>
        <v>457</v>
      </c>
      <c r="AI80" s="273">
        <f t="shared" si="154"/>
        <v>0</v>
      </c>
      <c r="AJ80" s="273">
        <v>0</v>
      </c>
      <c r="AK80" s="273">
        <v>0</v>
      </c>
      <c r="AL80" s="273">
        <v>0</v>
      </c>
      <c r="AM80" s="273">
        <f t="shared" si="155"/>
        <v>442</v>
      </c>
      <c r="AN80" s="273">
        <v>0</v>
      </c>
      <c r="AO80" s="273">
        <v>0</v>
      </c>
      <c r="AP80" s="273">
        <v>442</v>
      </c>
      <c r="AQ80" s="273">
        <f t="shared" si="156"/>
        <v>15</v>
      </c>
      <c r="AR80" s="273">
        <v>0</v>
      </c>
      <c r="AS80" s="273">
        <v>0</v>
      </c>
      <c r="AT80" s="273">
        <v>15</v>
      </c>
      <c r="AU80" s="273">
        <f t="shared" si="157"/>
        <v>0</v>
      </c>
      <c r="AV80" s="273">
        <v>0</v>
      </c>
      <c r="AW80" s="273">
        <v>0</v>
      </c>
      <c r="AX80" s="273">
        <v>0</v>
      </c>
      <c r="AY80" s="273">
        <f t="shared" si="158"/>
        <v>0</v>
      </c>
      <c r="AZ80" s="273">
        <v>0</v>
      </c>
      <c r="BA80" s="273">
        <v>0</v>
      </c>
      <c r="BB80" s="273">
        <v>0</v>
      </c>
      <c r="BC80" s="273">
        <f t="shared" si="159"/>
        <v>0</v>
      </c>
      <c r="BD80" s="273">
        <v>0</v>
      </c>
      <c r="BE80" s="273">
        <v>0</v>
      </c>
      <c r="BF80" s="273">
        <v>0</v>
      </c>
      <c r="BG80" s="273">
        <f t="shared" si="160"/>
        <v>0</v>
      </c>
      <c r="BH80" s="273">
        <v>0</v>
      </c>
      <c r="BI80" s="273">
        <v>0</v>
      </c>
      <c r="BJ80" s="273">
        <v>0</v>
      </c>
      <c r="BK80" s="273">
        <f t="shared" si="161"/>
        <v>99</v>
      </c>
      <c r="BL80" s="273">
        <f t="shared" si="162"/>
        <v>99</v>
      </c>
      <c r="BM80" s="273">
        <v>0</v>
      </c>
      <c r="BN80" s="273">
        <v>0</v>
      </c>
      <c r="BO80" s="273">
        <v>26</v>
      </c>
      <c r="BP80" s="273">
        <v>0</v>
      </c>
      <c r="BQ80" s="273">
        <v>0</v>
      </c>
      <c r="BR80" s="273">
        <v>0</v>
      </c>
      <c r="BS80" s="273">
        <v>73</v>
      </c>
      <c r="BT80" s="273">
        <f t="shared" si="163"/>
        <v>0</v>
      </c>
      <c r="BU80" s="273">
        <v>0</v>
      </c>
      <c r="BV80" s="273">
        <v>0</v>
      </c>
      <c r="BW80" s="273">
        <v>0</v>
      </c>
      <c r="BX80" s="273">
        <v>0</v>
      </c>
      <c r="BY80" s="273">
        <v>0</v>
      </c>
      <c r="BZ80" s="273">
        <v>0</v>
      </c>
      <c r="CA80" s="273">
        <v>0</v>
      </c>
      <c r="CB80" s="273">
        <f t="shared" si="164"/>
        <v>903</v>
      </c>
      <c r="CC80" s="273">
        <f t="shared" si="199"/>
        <v>0</v>
      </c>
      <c r="CD80" s="273">
        <f t="shared" si="200"/>
        <v>511</v>
      </c>
      <c r="CE80" s="273">
        <f t="shared" si="201"/>
        <v>67</v>
      </c>
      <c r="CF80" s="273">
        <f t="shared" si="202"/>
        <v>252</v>
      </c>
      <c r="CG80" s="273">
        <f t="shared" si="165"/>
        <v>0</v>
      </c>
      <c r="CH80" s="273">
        <f t="shared" si="166"/>
        <v>0</v>
      </c>
      <c r="CI80" s="273">
        <f t="shared" si="167"/>
        <v>73</v>
      </c>
      <c r="CJ80" s="273">
        <f t="shared" si="168"/>
        <v>804</v>
      </c>
      <c r="CK80" s="273">
        <f t="shared" si="169"/>
        <v>0</v>
      </c>
      <c r="CL80" s="273">
        <f t="shared" si="170"/>
        <v>511</v>
      </c>
      <c r="CM80" s="273">
        <f t="shared" si="171"/>
        <v>41</v>
      </c>
      <c r="CN80" s="273">
        <f t="shared" si="172"/>
        <v>252</v>
      </c>
      <c r="CO80" s="273">
        <f t="shared" si="173"/>
        <v>0</v>
      </c>
      <c r="CP80" s="273">
        <f t="shared" si="174"/>
        <v>0</v>
      </c>
      <c r="CQ80" s="273">
        <f t="shared" si="175"/>
        <v>0</v>
      </c>
      <c r="CR80" s="273">
        <f t="shared" si="176"/>
        <v>99</v>
      </c>
      <c r="CS80" s="273">
        <f t="shared" si="177"/>
        <v>0</v>
      </c>
      <c r="CT80" s="273">
        <f t="shared" si="178"/>
        <v>0</v>
      </c>
      <c r="CU80" s="273">
        <f t="shared" si="179"/>
        <v>26</v>
      </c>
      <c r="CV80" s="273">
        <f t="shared" si="180"/>
        <v>0</v>
      </c>
      <c r="CW80" s="273">
        <f t="shared" si="203"/>
        <v>0</v>
      </c>
      <c r="CX80" s="273">
        <f t="shared" si="204"/>
        <v>0</v>
      </c>
      <c r="CY80" s="273">
        <f t="shared" si="205"/>
        <v>73</v>
      </c>
      <c r="CZ80" s="273">
        <f t="shared" si="181"/>
        <v>457</v>
      </c>
      <c r="DA80" s="273">
        <f t="shared" si="182"/>
        <v>0</v>
      </c>
      <c r="DB80" s="273">
        <f t="shared" si="206"/>
        <v>442</v>
      </c>
      <c r="DC80" s="273">
        <f t="shared" si="207"/>
        <v>15</v>
      </c>
      <c r="DD80" s="273">
        <f t="shared" si="208"/>
        <v>0</v>
      </c>
      <c r="DE80" s="273">
        <f t="shared" si="183"/>
        <v>0</v>
      </c>
      <c r="DF80" s="273">
        <f t="shared" si="209"/>
        <v>0</v>
      </c>
      <c r="DG80" s="273">
        <f t="shared" si="210"/>
        <v>0</v>
      </c>
      <c r="DH80" s="273">
        <f t="shared" si="184"/>
        <v>457</v>
      </c>
      <c r="DI80" s="273">
        <f t="shared" si="185"/>
        <v>0</v>
      </c>
      <c r="DJ80" s="273">
        <f t="shared" si="186"/>
        <v>442</v>
      </c>
      <c r="DK80" s="273">
        <f t="shared" si="187"/>
        <v>15</v>
      </c>
      <c r="DL80" s="273">
        <f t="shared" si="188"/>
        <v>0</v>
      </c>
      <c r="DM80" s="273">
        <f t="shared" si="189"/>
        <v>0</v>
      </c>
      <c r="DN80" s="273">
        <f t="shared" si="190"/>
        <v>0</v>
      </c>
      <c r="DO80" s="273">
        <f t="shared" si="191"/>
        <v>0</v>
      </c>
      <c r="DP80" s="273">
        <f t="shared" si="192"/>
        <v>0</v>
      </c>
      <c r="DQ80" s="273">
        <f t="shared" si="193"/>
        <v>0</v>
      </c>
      <c r="DR80" s="273">
        <f t="shared" si="194"/>
        <v>0</v>
      </c>
      <c r="DS80" s="273">
        <f t="shared" si="195"/>
        <v>0</v>
      </c>
      <c r="DT80" s="273">
        <f t="shared" si="196"/>
        <v>0</v>
      </c>
      <c r="DU80" s="273">
        <f t="shared" si="197"/>
        <v>0</v>
      </c>
      <c r="DV80" s="273">
        <f t="shared" si="211"/>
        <v>0</v>
      </c>
      <c r="DW80" s="273">
        <f t="shared" si="212"/>
        <v>0</v>
      </c>
      <c r="DX80" s="273">
        <v>0</v>
      </c>
      <c r="DY80" s="273">
        <f t="shared" si="198"/>
        <v>0</v>
      </c>
      <c r="DZ80" s="273">
        <v>0</v>
      </c>
      <c r="EA80" s="273">
        <v>0</v>
      </c>
      <c r="EB80" s="273">
        <v>0</v>
      </c>
      <c r="EC80" s="273">
        <v>0</v>
      </c>
    </row>
    <row r="81" spans="1:133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144"/>
        <v>2733</v>
      </c>
      <c r="E81" s="273">
        <f t="shared" si="145"/>
        <v>2110</v>
      </c>
      <c r="F81" s="273">
        <f t="shared" si="146"/>
        <v>0</v>
      </c>
      <c r="G81" s="273">
        <v>0</v>
      </c>
      <c r="H81" s="273">
        <v>0</v>
      </c>
      <c r="I81" s="273">
        <v>0</v>
      </c>
      <c r="J81" s="273">
        <f t="shared" si="147"/>
        <v>1598</v>
      </c>
      <c r="K81" s="273">
        <v>0</v>
      </c>
      <c r="L81" s="273">
        <v>1124</v>
      </c>
      <c r="M81" s="273">
        <v>474</v>
      </c>
      <c r="N81" s="273">
        <f t="shared" si="148"/>
        <v>0</v>
      </c>
      <c r="O81" s="273">
        <v>0</v>
      </c>
      <c r="P81" s="273">
        <v>0</v>
      </c>
      <c r="Q81" s="273">
        <v>0</v>
      </c>
      <c r="R81" s="273">
        <f t="shared" si="149"/>
        <v>512</v>
      </c>
      <c r="S81" s="273">
        <v>372</v>
      </c>
      <c r="T81" s="273">
        <v>140</v>
      </c>
      <c r="U81" s="273">
        <v>0</v>
      </c>
      <c r="V81" s="273">
        <f t="shared" si="150"/>
        <v>0</v>
      </c>
      <c r="W81" s="273">
        <v>0</v>
      </c>
      <c r="X81" s="273">
        <v>0</v>
      </c>
      <c r="Y81" s="273">
        <v>0</v>
      </c>
      <c r="Z81" s="273">
        <f t="shared" si="151"/>
        <v>0</v>
      </c>
      <c r="AA81" s="273">
        <v>0</v>
      </c>
      <c r="AB81" s="273">
        <v>0</v>
      </c>
      <c r="AC81" s="273">
        <v>0</v>
      </c>
      <c r="AD81" s="273">
        <f t="shared" si="152"/>
        <v>0</v>
      </c>
      <c r="AE81" s="273">
        <v>0</v>
      </c>
      <c r="AF81" s="273">
        <v>0</v>
      </c>
      <c r="AG81" s="273">
        <v>0</v>
      </c>
      <c r="AH81" s="273">
        <f t="shared" si="153"/>
        <v>0</v>
      </c>
      <c r="AI81" s="273">
        <f t="shared" si="154"/>
        <v>0</v>
      </c>
      <c r="AJ81" s="273">
        <v>0</v>
      </c>
      <c r="AK81" s="273">
        <v>0</v>
      </c>
      <c r="AL81" s="273">
        <v>0</v>
      </c>
      <c r="AM81" s="273">
        <f t="shared" si="155"/>
        <v>0</v>
      </c>
      <c r="AN81" s="273">
        <v>0</v>
      </c>
      <c r="AO81" s="273">
        <v>0</v>
      </c>
      <c r="AP81" s="273">
        <v>0</v>
      </c>
      <c r="AQ81" s="273">
        <f t="shared" si="156"/>
        <v>0</v>
      </c>
      <c r="AR81" s="273">
        <v>0</v>
      </c>
      <c r="AS81" s="273">
        <v>0</v>
      </c>
      <c r="AT81" s="273">
        <v>0</v>
      </c>
      <c r="AU81" s="273">
        <f t="shared" si="157"/>
        <v>0</v>
      </c>
      <c r="AV81" s="273">
        <v>0</v>
      </c>
      <c r="AW81" s="273">
        <v>0</v>
      </c>
      <c r="AX81" s="273">
        <v>0</v>
      </c>
      <c r="AY81" s="273">
        <f t="shared" si="158"/>
        <v>0</v>
      </c>
      <c r="AZ81" s="273">
        <v>0</v>
      </c>
      <c r="BA81" s="273">
        <v>0</v>
      </c>
      <c r="BB81" s="273">
        <v>0</v>
      </c>
      <c r="BC81" s="273">
        <f t="shared" si="159"/>
        <v>0</v>
      </c>
      <c r="BD81" s="273">
        <v>0</v>
      </c>
      <c r="BE81" s="273">
        <v>0</v>
      </c>
      <c r="BF81" s="273">
        <v>0</v>
      </c>
      <c r="BG81" s="273">
        <f t="shared" si="160"/>
        <v>0</v>
      </c>
      <c r="BH81" s="273">
        <v>0</v>
      </c>
      <c r="BI81" s="273">
        <v>0</v>
      </c>
      <c r="BJ81" s="273">
        <v>0</v>
      </c>
      <c r="BK81" s="273">
        <f t="shared" si="161"/>
        <v>623</v>
      </c>
      <c r="BL81" s="273">
        <f t="shared" si="162"/>
        <v>110</v>
      </c>
      <c r="BM81" s="273">
        <v>0</v>
      </c>
      <c r="BN81" s="273">
        <v>110</v>
      </c>
      <c r="BO81" s="273">
        <v>0</v>
      </c>
      <c r="BP81" s="273">
        <v>0</v>
      </c>
      <c r="BQ81" s="273">
        <v>0</v>
      </c>
      <c r="BR81" s="273">
        <v>0</v>
      </c>
      <c r="BS81" s="273">
        <v>0</v>
      </c>
      <c r="BT81" s="273">
        <f t="shared" si="163"/>
        <v>513</v>
      </c>
      <c r="BU81" s="273">
        <v>0</v>
      </c>
      <c r="BV81" s="273">
        <v>513</v>
      </c>
      <c r="BW81" s="273">
        <v>0</v>
      </c>
      <c r="BX81" s="273">
        <v>0</v>
      </c>
      <c r="BY81" s="273">
        <v>0</v>
      </c>
      <c r="BZ81" s="273">
        <v>0</v>
      </c>
      <c r="CA81" s="273">
        <v>0</v>
      </c>
      <c r="CB81" s="273">
        <f t="shared" si="164"/>
        <v>2220</v>
      </c>
      <c r="CC81" s="273">
        <f t="shared" si="199"/>
        <v>0</v>
      </c>
      <c r="CD81" s="273">
        <f t="shared" si="200"/>
        <v>1708</v>
      </c>
      <c r="CE81" s="273">
        <f t="shared" si="201"/>
        <v>0</v>
      </c>
      <c r="CF81" s="273">
        <f t="shared" si="202"/>
        <v>512</v>
      </c>
      <c r="CG81" s="273">
        <f t="shared" si="165"/>
        <v>0</v>
      </c>
      <c r="CH81" s="273">
        <f t="shared" si="166"/>
        <v>0</v>
      </c>
      <c r="CI81" s="273">
        <f t="shared" si="167"/>
        <v>0</v>
      </c>
      <c r="CJ81" s="273">
        <f t="shared" si="168"/>
        <v>2110</v>
      </c>
      <c r="CK81" s="273">
        <f t="shared" si="169"/>
        <v>0</v>
      </c>
      <c r="CL81" s="273">
        <f t="shared" si="170"/>
        <v>1598</v>
      </c>
      <c r="CM81" s="273">
        <f t="shared" si="171"/>
        <v>0</v>
      </c>
      <c r="CN81" s="273">
        <f t="shared" si="172"/>
        <v>512</v>
      </c>
      <c r="CO81" s="273">
        <f t="shared" si="173"/>
        <v>0</v>
      </c>
      <c r="CP81" s="273">
        <f t="shared" si="174"/>
        <v>0</v>
      </c>
      <c r="CQ81" s="273">
        <f t="shared" si="175"/>
        <v>0</v>
      </c>
      <c r="CR81" s="273">
        <f t="shared" si="176"/>
        <v>110</v>
      </c>
      <c r="CS81" s="273">
        <f t="shared" si="177"/>
        <v>0</v>
      </c>
      <c r="CT81" s="273">
        <f t="shared" si="178"/>
        <v>110</v>
      </c>
      <c r="CU81" s="273">
        <f t="shared" si="179"/>
        <v>0</v>
      </c>
      <c r="CV81" s="273">
        <f t="shared" si="180"/>
        <v>0</v>
      </c>
      <c r="CW81" s="273">
        <f t="shared" si="203"/>
        <v>0</v>
      </c>
      <c r="CX81" s="273">
        <f t="shared" si="204"/>
        <v>0</v>
      </c>
      <c r="CY81" s="273">
        <f t="shared" si="205"/>
        <v>0</v>
      </c>
      <c r="CZ81" s="273">
        <f t="shared" si="181"/>
        <v>513</v>
      </c>
      <c r="DA81" s="273">
        <f t="shared" si="182"/>
        <v>0</v>
      </c>
      <c r="DB81" s="273">
        <f t="shared" si="206"/>
        <v>513</v>
      </c>
      <c r="DC81" s="273">
        <f t="shared" si="207"/>
        <v>0</v>
      </c>
      <c r="DD81" s="273">
        <f t="shared" si="208"/>
        <v>0</v>
      </c>
      <c r="DE81" s="273">
        <f t="shared" si="183"/>
        <v>0</v>
      </c>
      <c r="DF81" s="273">
        <f t="shared" si="209"/>
        <v>0</v>
      </c>
      <c r="DG81" s="273">
        <f t="shared" si="210"/>
        <v>0</v>
      </c>
      <c r="DH81" s="273">
        <f t="shared" si="184"/>
        <v>0</v>
      </c>
      <c r="DI81" s="273">
        <f t="shared" si="185"/>
        <v>0</v>
      </c>
      <c r="DJ81" s="273">
        <f t="shared" si="186"/>
        <v>0</v>
      </c>
      <c r="DK81" s="273">
        <f t="shared" si="187"/>
        <v>0</v>
      </c>
      <c r="DL81" s="273">
        <f t="shared" si="188"/>
        <v>0</v>
      </c>
      <c r="DM81" s="273">
        <f t="shared" si="189"/>
        <v>0</v>
      </c>
      <c r="DN81" s="273">
        <f t="shared" si="190"/>
        <v>0</v>
      </c>
      <c r="DO81" s="273">
        <f t="shared" si="191"/>
        <v>0</v>
      </c>
      <c r="DP81" s="273">
        <f t="shared" si="192"/>
        <v>513</v>
      </c>
      <c r="DQ81" s="273">
        <f t="shared" si="193"/>
        <v>0</v>
      </c>
      <c r="DR81" s="273">
        <f t="shared" si="194"/>
        <v>513</v>
      </c>
      <c r="DS81" s="273">
        <f t="shared" si="195"/>
        <v>0</v>
      </c>
      <c r="DT81" s="273">
        <f t="shared" si="196"/>
        <v>0</v>
      </c>
      <c r="DU81" s="273">
        <f t="shared" si="197"/>
        <v>0</v>
      </c>
      <c r="DV81" s="273">
        <f t="shared" si="211"/>
        <v>0</v>
      </c>
      <c r="DW81" s="273">
        <f t="shared" si="212"/>
        <v>0</v>
      </c>
      <c r="DX81" s="273">
        <v>0</v>
      </c>
      <c r="DY81" s="273">
        <f t="shared" si="198"/>
        <v>0</v>
      </c>
      <c r="DZ81" s="273">
        <v>0</v>
      </c>
      <c r="EA81" s="273">
        <v>0</v>
      </c>
      <c r="EB81" s="273">
        <v>0</v>
      </c>
      <c r="EC81" s="273">
        <v>0</v>
      </c>
    </row>
    <row r="82" spans="1:133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144"/>
        <v>381</v>
      </c>
      <c r="E82" s="273">
        <f t="shared" si="145"/>
        <v>334</v>
      </c>
      <c r="F82" s="273">
        <f t="shared" si="146"/>
        <v>0</v>
      </c>
      <c r="G82" s="273">
        <v>0</v>
      </c>
      <c r="H82" s="273">
        <v>0</v>
      </c>
      <c r="I82" s="273">
        <v>0</v>
      </c>
      <c r="J82" s="273">
        <f t="shared" si="147"/>
        <v>254</v>
      </c>
      <c r="K82" s="273">
        <v>254</v>
      </c>
      <c r="L82" s="273">
        <v>0</v>
      </c>
      <c r="M82" s="273">
        <v>0</v>
      </c>
      <c r="N82" s="273">
        <f t="shared" si="148"/>
        <v>5</v>
      </c>
      <c r="O82" s="273">
        <v>0</v>
      </c>
      <c r="P82" s="273">
        <v>5</v>
      </c>
      <c r="Q82" s="273">
        <v>0</v>
      </c>
      <c r="R82" s="273">
        <f t="shared" si="149"/>
        <v>62</v>
      </c>
      <c r="S82" s="273">
        <v>0</v>
      </c>
      <c r="T82" s="273">
        <v>62</v>
      </c>
      <c r="U82" s="273">
        <v>0</v>
      </c>
      <c r="V82" s="273">
        <f t="shared" si="150"/>
        <v>0</v>
      </c>
      <c r="W82" s="273">
        <v>0</v>
      </c>
      <c r="X82" s="273">
        <v>0</v>
      </c>
      <c r="Y82" s="273">
        <v>0</v>
      </c>
      <c r="Z82" s="273">
        <f t="shared" si="151"/>
        <v>0</v>
      </c>
      <c r="AA82" s="273">
        <v>0</v>
      </c>
      <c r="AB82" s="273">
        <v>0</v>
      </c>
      <c r="AC82" s="273">
        <v>0</v>
      </c>
      <c r="AD82" s="273">
        <f t="shared" si="152"/>
        <v>13</v>
      </c>
      <c r="AE82" s="273">
        <v>0</v>
      </c>
      <c r="AF82" s="273">
        <v>13</v>
      </c>
      <c r="AG82" s="273">
        <v>0</v>
      </c>
      <c r="AH82" s="273">
        <f t="shared" si="153"/>
        <v>47</v>
      </c>
      <c r="AI82" s="273">
        <f t="shared" si="154"/>
        <v>0</v>
      </c>
      <c r="AJ82" s="273">
        <v>0</v>
      </c>
      <c r="AK82" s="273">
        <v>0</v>
      </c>
      <c r="AL82" s="273">
        <v>0</v>
      </c>
      <c r="AM82" s="273">
        <f t="shared" si="155"/>
        <v>47</v>
      </c>
      <c r="AN82" s="273">
        <v>47</v>
      </c>
      <c r="AO82" s="273">
        <v>0</v>
      </c>
      <c r="AP82" s="273">
        <v>0</v>
      </c>
      <c r="AQ82" s="273">
        <f t="shared" si="156"/>
        <v>0</v>
      </c>
      <c r="AR82" s="273">
        <v>0</v>
      </c>
      <c r="AS82" s="273">
        <v>0</v>
      </c>
      <c r="AT82" s="273">
        <v>0</v>
      </c>
      <c r="AU82" s="273">
        <f t="shared" si="157"/>
        <v>0</v>
      </c>
      <c r="AV82" s="273">
        <v>0</v>
      </c>
      <c r="AW82" s="273">
        <v>0</v>
      </c>
      <c r="AX82" s="273">
        <v>0</v>
      </c>
      <c r="AY82" s="273">
        <f t="shared" si="158"/>
        <v>0</v>
      </c>
      <c r="AZ82" s="273">
        <v>0</v>
      </c>
      <c r="BA82" s="273">
        <v>0</v>
      </c>
      <c r="BB82" s="273">
        <v>0</v>
      </c>
      <c r="BC82" s="273">
        <f t="shared" si="159"/>
        <v>0</v>
      </c>
      <c r="BD82" s="273">
        <v>0</v>
      </c>
      <c r="BE82" s="273">
        <v>0</v>
      </c>
      <c r="BF82" s="273">
        <v>0</v>
      </c>
      <c r="BG82" s="273">
        <f t="shared" si="160"/>
        <v>0</v>
      </c>
      <c r="BH82" s="273">
        <v>0</v>
      </c>
      <c r="BI82" s="273">
        <v>0</v>
      </c>
      <c r="BJ82" s="273">
        <v>0</v>
      </c>
      <c r="BK82" s="273">
        <f t="shared" si="161"/>
        <v>0</v>
      </c>
      <c r="BL82" s="273">
        <f t="shared" si="162"/>
        <v>0</v>
      </c>
      <c r="BM82" s="273">
        <v>0</v>
      </c>
      <c r="BN82" s="273">
        <v>0</v>
      </c>
      <c r="BO82" s="273">
        <v>0</v>
      </c>
      <c r="BP82" s="273">
        <v>0</v>
      </c>
      <c r="BQ82" s="273">
        <v>0</v>
      </c>
      <c r="BR82" s="273">
        <v>0</v>
      </c>
      <c r="BS82" s="273">
        <v>0</v>
      </c>
      <c r="BT82" s="273">
        <f t="shared" si="163"/>
        <v>0</v>
      </c>
      <c r="BU82" s="273">
        <v>0</v>
      </c>
      <c r="BV82" s="273">
        <v>0</v>
      </c>
      <c r="BW82" s="273">
        <v>0</v>
      </c>
      <c r="BX82" s="273">
        <v>0</v>
      </c>
      <c r="BY82" s="273">
        <v>0</v>
      </c>
      <c r="BZ82" s="273">
        <v>0</v>
      </c>
      <c r="CA82" s="273">
        <v>0</v>
      </c>
      <c r="CB82" s="273">
        <f t="shared" si="164"/>
        <v>334</v>
      </c>
      <c r="CC82" s="273">
        <f t="shared" si="199"/>
        <v>0</v>
      </c>
      <c r="CD82" s="273">
        <f t="shared" si="200"/>
        <v>254</v>
      </c>
      <c r="CE82" s="273">
        <f t="shared" si="201"/>
        <v>5</v>
      </c>
      <c r="CF82" s="273">
        <f t="shared" si="202"/>
        <v>62</v>
      </c>
      <c r="CG82" s="273">
        <f t="shared" si="165"/>
        <v>0</v>
      </c>
      <c r="CH82" s="273">
        <f t="shared" si="166"/>
        <v>0</v>
      </c>
      <c r="CI82" s="273">
        <f t="shared" si="167"/>
        <v>13</v>
      </c>
      <c r="CJ82" s="273">
        <f t="shared" si="168"/>
        <v>334</v>
      </c>
      <c r="CK82" s="273">
        <f t="shared" si="169"/>
        <v>0</v>
      </c>
      <c r="CL82" s="273">
        <f t="shared" si="170"/>
        <v>254</v>
      </c>
      <c r="CM82" s="273">
        <f t="shared" si="171"/>
        <v>5</v>
      </c>
      <c r="CN82" s="273">
        <f t="shared" si="172"/>
        <v>62</v>
      </c>
      <c r="CO82" s="273">
        <f t="shared" si="173"/>
        <v>0</v>
      </c>
      <c r="CP82" s="273">
        <f t="shared" si="174"/>
        <v>0</v>
      </c>
      <c r="CQ82" s="273">
        <f t="shared" si="175"/>
        <v>13</v>
      </c>
      <c r="CR82" s="273">
        <f t="shared" si="176"/>
        <v>0</v>
      </c>
      <c r="CS82" s="273">
        <f t="shared" si="177"/>
        <v>0</v>
      </c>
      <c r="CT82" s="273">
        <f t="shared" si="178"/>
        <v>0</v>
      </c>
      <c r="CU82" s="273">
        <f t="shared" si="179"/>
        <v>0</v>
      </c>
      <c r="CV82" s="273">
        <f t="shared" si="180"/>
        <v>0</v>
      </c>
      <c r="CW82" s="273">
        <f t="shared" si="203"/>
        <v>0</v>
      </c>
      <c r="CX82" s="273">
        <f t="shared" si="204"/>
        <v>0</v>
      </c>
      <c r="CY82" s="273">
        <f t="shared" si="205"/>
        <v>0</v>
      </c>
      <c r="CZ82" s="273">
        <f t="shared" si="181"/>
        <v>47</v>
      </c>
      <c r="DA82" s="273">
        <f t="shared" si="182"/>
        <v>0</v>
      </c>
      <c r="DB82" s="273">
        <f t="shared" si="206"/>
        <v>47</v>
      </c>
      <c r="DC82" s="273">
        <f t="shared" si="207"/>
        <v>0</v>
      </c>
      <c r="DD82" s="273">
        <f t="shared" si="208"/>
        <v>0</v>
      </c>
      <c r="DE82" s="273">
        <f t="shared" si="183"/>
        <v>0</v>
      </c>
      <c r="DF82" s="273">
        <f t="shared" si="209"/>
        <v>0</v>
      </c>
      <c r="DG82" s="273">
        <f t="shared" si="210"/>
        <v>0</v>
      </c>
      <c r="DH82" s="273">
        <f t="shared" si="184"/>
        <v>47</v>
      </c>
      <c r="DI82" s="273">
        <f t="shared" si="185"/>
        <v>0</v>
      </c>
      <c r="DJ82" s="273">
        <f t="shared" si="186"/>
        <v>47</v>
      </c>
      <c r="DK82" s="273">
        <f t="shared" si="187"/>
        <v>0</v>
      </c>
      <c r="DL82" s="273">
        <f t="shared" si="188"/>
        <v>0</v>
      </c>
      <c r="DM82" s="273">
        <f t="shared" si="189"/>
        <v>0</v>
      </c>
      <c r="DN82" s="273">
        <f t="shared" si="190"/>
        <v>0</v>
      </c>
      <c r="DO82" s="273">
        <f t="shared" si="191"/>
        <v>0</v>
      </c>
      <c r="DP82" s="273">
        <f t="shared" si="192"/>
        <v>0</v>
      </c>
      <c r="DQ82" s="273">
        <f t="shared" si="193"/>
        <v>0</v>
      </c>
      <c r="DR82" s="273">
        <f t="shared" si="194"/>
        <v>0</v>
      </c>
      <c r="DS82" s="273">
        <f t="shared" si="195"/>
        <v>0</v>
      </c>
      <c r="DT82" s="273">
        <f t="shared" si="196"/>
        <v>0</v>
      </c>
      <c r="DU82" s="273">
        <f t="shared" si="197"/>
        <v>0</v>
      </c>
      <c r="DV82" s="273">
        <f t="shared" si="211"/>
        <v>0</v>
      </c>
      <c r="DW82" s="273">
        <f t="shared" si="212"/>
        <v>0</v>
      </c>
      <c r="DX82" s="273">
        <v>0</v>
      </c>
      <c r="DY82" s="273">
        <f t="shared" si="198"/>
        <v>0</v>
      </c>
      <c r="DZ82" s="273">
        <v>0</v>
      </c>
      <c r="EA82" s="273">
        <v>0</v>
      </c>
      <c r="EB82" s="273">
        <v>0</v>
      </c>
      <c r="EC82" s="273">
        <v>0</v>
      </c>
    </row>
    <row r="83" spans="1:133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144"/>
        <v>2184</v>
      </c>
      <c r="E83" s="273">
        <f t="shared" si="145"/>
        <v>1676</v>
      </c>
      <c r="F83" s="273">
        <f t="shared" si="146"/>
        <v>0</v>
      </c>
      <c r="G83" s="273">
        <v>0</v>
      </c>
      <c r="H83" s="273">
        <v>0</v>
      </c>
      <c r="I83" s="273">
        <v>0</v>
      </c>
      <c r="J83" s="273">
        <f t="shared" si="147"/>
        <v>1280</v>
      </c>
      <c r="K83" s="273">
        <v>0</v>
      </c>
      <c r="L83" s="273">
        <v>1280</v>
      </c>
      <c r="M83" s="273">
        <v>0</v>
      </c>
      <c r="N83" s="273">
        <f t="shared" si="148"/>
        <v>26</v>
      </c>
      <c r="O83" s="273">
        <v>0</v>
      </c>
      <c r="P83" s="273">
        <v>26</v>
      </c>
      <c r="Q83" s="273">
        <v>0</v>
      </c>
      <c r="R83" s="273">
        <f t="shared" si="149"/>
        <v>358</v>
      </c>
      <c r="S83" s="273">
        <v>0</v>
      </c>
      <c r="T83" s="273">
        <v>358</v>
      </c>
      <c r="U83" s="273">
        <v>0</v>
      </c>
      <c r="V83" s="273">
        <f t="shared" si="150"/>
        <v>0</v>
      </c>
      <c r="W83" s="273">
        <v>0</v>
      </c>
      <c r="X83" s="273">
        <v>0</v>
      </c>
      <c r="Y83" s="273">
        <v>0</v>
      </c>
      <c r="Z83" s="273">
        <f t="shared" si="151"/>
        <v>0</v>
      </c>
      <c r="AA83" s="273">
        <v>0</v>
      </c>
      <c r="AB83" s="273">
        <v>0</v>
      </c>
      <c r="AC83" s="273">
        <v>0</v>
      </c>
      <c r="AD83" s="273">
        <f t="shared" si="152"/>
        <v>12</v>
      </c>
      <c r="AE83" s="273">
        <v>0</v>
      </c>
      <c r="AF83" s="273">
        <v>12</v>
      </c>
      <c r="AG83" s="273">
        <v>0</v>
      </c>
      <c r="AH83" s="273">
        <f t="shared" si="153"/>
        <v>122</v>
      </c>
      <c r="AI83" s="273">
        <f t="shared" si="154"/>
        <v>0</v>
      </c>
      <c r="AJ83" s="273">
        <v>0</v>
      </c>
      <c r="AK83" s="273">
        <v>0</v>
      </c>
      <c r="AL83" s="273">
        <v>0</v>
      </c>
      <c r="AM83" s="273">
        <f t="shared" si="155"/>
        <v>122</v>
      </c>
      <c r="AN83" s="273">
        <v>0</v>
      </c>
      <c r="AO83" s="273">
        <v>122</v>
      </c>
      <c r="AP83" s="273">
        <v>0</v>
      </c>
      <c r="AQ83" s="273">
        <f t="shared" si="156"/>
        <v>0</v>
      </c>
      <c r="AR83" s="273">
        <v>0</v>
      </c>
      <c r="AS83" s="273">
        <v>0</v>
      </c>
      <c r="AT83" s="273">
        <v>0</v>
      </c>
      <c r="AU83" s="273">
        <f t="shared" si="157"/>
        <v>0</v>
      </c>
      <c r="AV83" s="273">
        <v>0</v>
      </c>
      <c r="AW83" s="273">
        <v>0</v>
      </c>
      <c r="AX83" s="273">
        <v>0</v>
      </c>
      <c r="AY83" s="273">
        <f t="shared" si="158"/>
        <v>0</v>
      </c>
      <c r="AZ83" s="273">
        <v>0</v>
      </c>
      <c r="BA83" s="273">
        <v>0</v>
      </c>
      <c r="BB83" s="273">
        <v>0</v>
      </c>
      <c r="BC83" s="273">
        <f t="shared" si="159"/>
        <v>0</v>
      </c>
      <c r="BD83" s="273">
        <v>0</v>
      </c>
      <c r="BE83" s="273">
        <v>0</v>
      </c>
      <c r="BF83" s="273">
        <v>0</v>
      </c>
      <c r="BG83" s="273">
        <f t="shared" si="160"/>
        <v>0</v>
      </c>
      <c r="BH83" s="273">
        <v>0</v>
      </c>
      <c r="BI83" s="273">
        <v>0</v>
      </c>
      <c r="BJ83" s="273">
        <v>0</v>
      </c>
      <c r="BK83" s="273">
        <f t="shared" si="161"/>
        <v>386</v>
      </c>
      <c r="BL83" s="273">
        <f t="shared" si="162"/>
        <v>58</v>
      </c>
      <c r="BM83" s="273">
        <v>0</v>
      </c>
      <c r="BN83" s="273">
        <v>58</v>
      </c>
      <c r="BO83" s="273">
        <v>0</v>
      </c>
      <c r="BP83" s="273">
        <v>0</v>
      </c>
      <c r="BQ83" s="273">
        <v>0</v>
      </c>
      <c r="BR83" s="273">
        <v>0</v>
      </c>
      <c r="BS83" s="273">
        <v>0</v>
      </c>
      <c r="BT83" s="273">
        <f t="shared" si="163"/>
        <v>328</v>
      </c>
      <c r="BU83" s="273">
        <v>0</v>
      </c>
      <c r="BV83" s="273">
        <v>328</v>
      </c>
      <c r="BW83" s="273">
        <v>0</v>
      </c>
      <c r="BX83" s="273">
        <v>0</v>
      </c>
      <c r="BY83" s="273">
        <v>0</v>
      </c>
      <c r="BZ83" s="273">
        <v>0</v>
      </c>
      <c r="CA83" s="273">
        <v>0</v>
      </c>
      <c r="CB83" s="273">
        <f t="shared" si="164"/>
        <v>1734</v>
      </c>
      <c r="CC83" s="273">
        <f t="shared" si="199"/>
        <v>0</v>
      </c>
      <c r="CD83" s="273">
        <f t="shared" si="200"/>
        <v>1338</v>
      </c>
      <c r="CE83" s="273">
        <f t="shared" si="201"/>
        <v>26</v>
      </c>
      <c r="CF83" s="273">
        <f t="shared" si="202"/>
        <v>358</v>
      </c>
      <c r="CG83" s="273">
        <f t="shared" si="165"/>
        <v>0</v>
      </c>
      <c r="CH83" s="273">
        <f t="shared" si="166"/>
        <v>0</v>
      </c>
      <c r="CI83" s="273">
        <f t="shared" si="167"/>
        <v>12</v>
      </c>
      <c r="CJ83" s="273">
        <f t="shared" si="168"/>
        <v>1676</v>
      </c>
      <c r="CK83" s="273">
        <f t="shared" si="169"/>
        <v>0</v>
      </c>
      <c r="CL83" s="273">
        <f t="shared" si="170"/>
        <v>1280</v>
      </c>
      <c r="CM83" s="273">
        <f t="shared" si="171"/>
        <v>26</v>
      </c>
      <c r="CN83" s="273">
        <f t="shared" si="172"/>
        <v>358</v>
      </c>
      <c r="CO83" s="273">
        <f t="shared" si="173"/>
        <v>0</v>
      </c>
      <c r="CP83" s="273">
        <f t="shared" si="174"/>
        <v>0</v>
      </c>
      <c r="CQ83" s="273">
        <f t="shared" si="175"/>
        <v>12</v>
      </c>
      <c r="CR83" s="273">
        <f t="shared" si="176"/>
        <v>58</v>
      </c>
      <c r="CS83" s="273">
        <f t="shared" si="177"/>
        <v>0</v>
      </c>
      <c r="CT83" s="273">
        <f t="shared" si="178"/>
        <v>58</v>
      </c>
      <c r="CU83" s="273">
        <f t="shared" si="179"/>
        <v>0</v>
      </c>
      <c r="CV83" s="273">
        <f t="shared" si="180"/>
        <v>0</v>
      </c>
      <c r="CW83" s="273">
        <f t="shared" si="203"/>
        <v>0</v>
      </c>
      <c r="CX83" s="273">
        <f t="shared" si="204"/>
        <v>0</v>
      </c>
      <c r="CY83" s="273">
        <f t="shared" si="205"/>
        <v>0</v>
      </c>
      <c r="CZ83" s="273">
        <f t="shared" si="181"/>
        <v>450</v>
      </c>
      <c r="DA83" s="273">
        <f t="shared" si="182"/>
        <v>0</v>
      </c>
      <c r="DB83" s="273">
        <f t="shared" si="206"/>
        <v>450</v>
      </c>
      <c r="DC83" s="273">
        <f t="shared" si="207"/>
        <v>0</v>
      </c>
      <c r="DD83" s="273">
        <f t="shared" si="208"/>
        <v>0</v>
      </c>
      <c r="DE83" s="273">
        <f t="shared" si="183"/>
        <v>0</v>
      </c>
      <c r="DF83" s="273">
        <f t="shared" si="209"/>
        <v>0</v>
      </c>
      <c r="DG83" s="273">
        <f t="shared" si="210"/>
        <v>0</v>
      </c>
      <c r="DH83" s="273">
        <f t="shared" si="184"/>
        <v>122</v>
      </c>
      <c r="DI83" s="273">
        <f t="shared" si="185"/>
        <v>0</v>
      </c>
      <c r="DJ83" s="273">
        <f t="shared" si="186"/>
        <v>122</v>
      </c>
      <c r="DK83" s="273">
        <f t="shared" si="187"/>
        <v>0</v>
      </c>
      <c r="DL83" s="273">
        <f t="shared" si="188"/>
        <v>0</v>
      </c>
      <c r="DM83" s="273">
        <f t="shared" si="189"/>
        <v>0</v>
      </c>
      <c r="DN83" s="273">
        <f t="shared" si="190"/>
        <v>0</v>
      </c>
      <c r="DO83" s="273">
        <f t="shared" si="191"/>
        <v>0</v>
      </c>
      <c r="DP83" s="273">
        <f t="shared" si="192"/>
        <v>328</v>
      </c>
      <c r="DQ83" s="273">
        <f t="shared" si="193"/>
        <v>0</v>
      </c>
      <c r="DR83" s="273">
        <f t="shared" si="194"/>
        <v>328</v>
      </c>
      <c r="DS83" s="273">
        <f t="shared" si="195"/>
        <v>0</v>
      </c>
      <c r="DT83" s="273">
        <f t="shared" si="196"/>
        <v>0</v>
      </c>
      <c r="DU83" s="273">
        <f t="shared" si="197"/>
        <v>0</v>
      </c>
      <c r="DV83" s="273">
        <f t="shared" si="211"/>
        <v>0</v>
      </c>
      <c r="DW83" s="273">
        <f t="shared" si="212"/>
        <v>0</v>
      </c>
      <c r="DX83" s="273">
        <v>0</v>
      </c>
      <c r="DY83" s="273">
        <f t="shared" si="198"/>
        <v>1</v>
      </c>
      <c r="DZ83" s="273">
        <v>0</v>
      </c>
      <c r="EA83" s="273">
        <v>1</v>
      </c>
      <c r="EB83" s="273">
        <v>0</v>
      </c>
      <c r="EC83" s="273">
        <v>0</v>
      </c>
    </row>
    <row r="84" spans="1:133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144"/>
        <v>503</v>
      </c>
      <c r="E84" s="273">
        <f t="shared" si="145"/>
        <v>253</v>
      </c>
      <c r="F84" s="273">
        <f t="shared" si="146"/>
        <v>0</v>
      </c>
      <c r="G84" s="273">
        <v>0</v>
      </c>
      <c r="H84" s="273">
        <v>0</v>
      </c>
      <c r="I84" s="273">
        <v>0</v>
      </c>
      <c r="J84" s="273">
        <f t="shared" si="147"/>
        <v>203</v>
      </c>
      <c r="K84" s="273">
        <v>0</v>
      </c>
      <c r="L84" s="273">
        <v>203</v>
      </c>
      <c r="M84" s="273">
        <v>0</v>
      </c>
      <c r="N84" s="273">
        <f t="shared" si="148"/>
        <v>2</v>
      </c>
      <c r="O84" s="273">
        <v>0</v>
      </c>
      <c r="P84" s="273">
        <v>2</v>
      </c>
      <c r="Q84" s="273">
        <v>0</v>
      </c>
      <c r="R84" s="273">
        <f t="shared" si="149"/>
        <v>48</v>
      </c>
      <c r="S84" s="273">
        <v>0</v>
      </c>
      <c r="T84" s="273">
        <v>48</v>
      </c>
      <c r="U84" s="273">
        <v>0</v>
      </c>
      <c r="V84" s="273">
        <f t="shared" si="150"/>
        <v>0</v>
      </c>
      <c r="W84" s="273">
        <v>0</v>
      </c>
      <c r="X84" s="273">
        <v>0</v>
      </c>
      <c r="Y84" s="273">
        <v>0</v>
      </c>
      <c r="Z84" s="273">
        <f t="shared" si="151"/>
        <v>0</v>
      </c>
      <c r="AA84" s="273">
        <v>0</v>
      </c>
      <c r="AB84" s="273">
        <v>0</v>
      </c>
      <c r="AC84" s="273">
        <v>0</v>
      </c>
      <c r="AD84" s="273">
        <f t="shared" si="152"/>
        <v>0</v>
      </c>
      <c r="AE84" s="273">
        <v>0</v>
      </c>
      <c r="AF84" s="273">
        <v>0</v>
      </c>
      <c r="AG84" s="273">
        <v>0</v>
      </c>
      <c r="AH84" s="273">
        <f t="shared" si="153"/>
        <v>89</v>
      </c>
      <c r="AI84" s="273">
        <f t="shared" si="154"/>
        <v>0</v>
      </c>
      <c r="AJ84" s="273">
        <v>0</v>
      </c>
      <c r="AK84" s="273">
        <v>0</v>
      </c>
      <c r="AL84" s="273">
        <v>0</v>
      </c>
      <c r="AM84" s="273">
        <f t="shared" si="155"/>
        <v>71</v>
      </c>
      <c r="AN84" s="273">
        <v>0</v>
      </c>
      <c r="AO84" s="273">
        <v>68</v>
      </c>
      <c r="AP84" s="273">
        <v>3</v>
      </c>
      <c r="AQ84" s="273">
        <f t="shared" si="156"/>
        <v>2</v>
      </c>
      <c r="AR84" s="273">
        <v>0</v>
      </c>
      <c r="AS84" s="273">
        <v>1</v>
      </c>
      <c r="AT84" s="273">
        <v>1</v>
      </c>
      <c r="AU84" s="273">
        <f t="shared" si="157"/>
        <v>16</v>
      </c>
      <c r="AV84" s="273">
        <v>0</v>
      </c>
      <c r="AW84" s="273">
        <v>16</v>
      </c>
      <c r="AX84" s="273">
        <v>0</v>
      </c>
      <c r="AY84" s="273">
        <f t="shared" si="158"/>
        <v>0</v>
      </c>
      <c r="AZ84" s="273">
        <v>0</v>
      </c>
      <c r="BA84" s="273">
        <v>0</v>
      </c>
      <c r="BB84" s="273">
        <v>0</v>
      </c>
      <c r="BC84" s="273">
        <f t="shared" si="159"/>
        <v>0</v>
      </c>
      <c r="BD84" s="273">
        <v>0</v>
      </c>
      <c r="BE84" s="273">
        <v>0</v>
      </c>
      <c r="BF84" s="273">
        <v>0</v>
      </c>
      <c r="BG84" s="273">
        <f t="shared" si="160"/>
        <v>0</v>
      </c>
      <c r="BH84" s="273">
        <v>0</v>
      </c>
      <c r="BI84" s="273">
        <v>0</v>
      </c>
      <c r="BJ84" s="273">
        <v>0</v>
      </c>
      <c r="BK84" s="273">
        <f t="shared" si="161"/>
        <v>161</v>
      </c>
      <c r="BL84" s="273">
        <f t="shared" si="162"/>
        <v>88</v>
      </c>
      <c r="BM84" s="273">
        <v>0</v>
      </c>
      <c r="BN84" s="273">
        <v>77</v>
      </c>
      <c r="BO84" s="273">
        <v>2</v>
      </c>
      <c r="BP84" s="273">
        <v>9</v>
      </c>
      <c r="BQ84" s="273">
        <v>0</v>
      </c>
      <c r="BR84" s="273">
        <v>0</v>
      </c>
      <c r="BS84" s="273">
        <v>0</v>
      </c>
      <c r="BT84" s="273">
        <f t="shared" si="163"/>
        <v>73</v>
      </c>
      <c r="BU84" s="273">
        <v>0</v>
      </c>
      <c r="BV84" s="273">
        <v>63</v>
      </c>
      <c r="BW84" s="273">
        <v>2</v>
      </c>
      <c r="BX84" s="273">
        <v>8</v>
      </c>
      <c r="BY84" s="273">
        <v>0</v>
      </c>
      <c r="BZ84" s="273">
        <v>0</v>
      </c>
      <c r="CA84" s="273">
        <v>0</v>
      </c>
      <c r="CB84" s="273">
        <f t="shared" si="164"/>
        <v>341</v>
      </c>
      <c r="CC84" s="273">
        <f t="shared" si="199"/>
        <v>0</v>
      </c>
      <c r="CD84" s="273">
        <f t="shared" si="200"/>
        <v>280</v>
      </c>
      <c r="CE84" s="273">
        <f t="shared" si="201"/>
        <v>4</v>
      </c>
      <c r="CF84" s="273">
        <f t="shared" si="202"/>
        <v>57</v>
      </c>
      <c r="CG84" s="273">
        <f t="shared" si="165"/>
        <v>0</v>
      </c>
      <c r="CH84" s="273">
        <f t="shared" si="166"/>
        <v>0</v>
      </c>
      <c r="CI84" s="273">
        <f t="shared" si="167"/>
        <v>0</v>
      </c>
      <c r="CJ84" s="273">
        <f t="shared" si="168"/>
        <v>253</v>
      </c>
      <c r="CK84" s="273">
        <f t="shared" si="169"/>
        <v>0</v>
      </c>
      <c r="CL84" s="273">
        <f t="shared" si="170"/>
        <v>203</v>
      </c>
      <c r="CM84" s="273">
        <f t="shared" si="171"/>
        <v>2</v>
      </c>
      <c r="CN84" s="273">
        <f t="shared" si="172"/>
        <v>48</v>
      </c>
      <c r="CO84" s="273">
        <f t="shared" si="173"/>
        <v>0</v>
      </c>
      <c r="CP84" s="273">
        <f t="shared" si="174"/>
        <v>0</v>
      </c>
      <c r="CQ84" s="273">
        <f t="shared" si="175"/>
        <v>0</v>
      </c>
      <c r="CR84" s="273">
        <f t="shared" si="176"/>
        <v>88</v>
      </c>
      <c r="CS84" s="273">
        <f t="shared" si="177"/>
        <v>0</v>
      </c>
      <c r="CT84" s="273">
        <f t="shared" si="178"/>
        <v>77</v>
      </c>
      <c r="CU84" s="273">
        <f t="shared" si="179"/>
        <v>2</v>
      </c>
      <c r="CV84" s="273">
        <f t="shared" si="180"/>
        <v>9</v>
      </c>
      <c r="CW84" s="273">
        <f t="shared" si="203"/>
        <v>0</v>
      </c>
      <c r="CX84" s="273">
        <f t="shared" si="204"/>
        <v>0</v>
      </c>
      <c r="CY84" s="273">
        <f t="shared" si="205"/>
        <v>0</v>
      </c>
      <c r="CZ84" s="273">
        <f t="shared" si="181"/>
        <v>162</v>
      </c>
      <c r="DA84" s="273">
        <f t="shared" si="182"/>
        <v>0</v>
      </c>
      <c r="DB84" s="273">
        <f t="shared" si="206"/>
        <v>134</v>
      </c>
      <c r="DC84" s="273">
        <f t="shared" si="207"/>
        <v>4</v>
      </c>
      <c r="DD84" s="273">
        <f t="shared" si="208"/>
        <v>24</v>
      </c>
      <c r="DE84" s="273">
        <f t="shared" si="183"/>
        <v>0</v>
      </c>
      <c r="DF84" s="273">
        <f t="shared" si="209"/>
        <v>0</v>
      </c>
      <c r="DG84" s="273">
        <f t="shared" si="210"/>
        <v>0</v>
      </c>
      <c r="DH84" s="273">
        <f t="shared" si="184"/>
        <v>89</v>
      </c>
      <c r="DI84" s="273">
        <f t="shared" si="185"/>
        <v>0</v>
      </c>
      <c r="DJ84" s="273">
        <f t="shared" si="186"/>
        <v>71</v>
      </c>
      <c r="DK84" s="273">
        <f t="shared" si="187"/>
        <v>2</v>
      </c>
      <c r="DL84" s="273">
        <f t="shared" si="188"/>
        <v>16</v>
      </c>
      <c r="DM84" s="273">
        <f t="shared" si="189"/>
        <v>0</v>
      </c>
      <c r="DN84" s="273">
        <f t="shared" si="190"/>
        <v>0</v>
      </c>
      <c r="DO84" s="273">
        <f t="shared" si="191"/>
        <v>0</v>
      </c>
      <c r="DP84" s="273">
        <f t="shared" si="192"/>
        <v>73</v>
      </c>
      <c r="DQ84" s="273">
        <f t="shared" si="193"/>
        <v>0</v>
      </c>
      <c r="DR84" s="273">
        <f t="shared" si="194"/>
        <v>63</v>
      </c>
      <c r="DS84" s="273">
        <f t="shared" si="195"/>
        <v>2</v>
      </c>
      <c r="DT84" s="273">
        <f t="shared" si="196"/>
        <v>8</v>
      </c>
      <c r="DU84" s="273">
        <f t="shared" si="197"/>
        <v>0</v>
      </c>
      <c r="DV84" s="273">
        <f t="shared" si="211"/>
        <v>0</v>
      </c>
      <c r="DW84" s="273">
        <f t="shared" si="212"/>
        <v>0</v>
      </c>
      <c r="DX84" s="273">
        <v>0</v>
      </c>
      <c r="DY84" s="273">
        <f t="shared" si="198"/>
        <v>0</v>
      </c>
      <c r="DZ84" s="273">
        <v>0</v>
      </c>
      <c r="EA84" s="273">
        <v>0</v>
      </c>
      <c r="EB84" s="273">
        <v>0</v>
      </c>
      <c r="EC84" s="273">
        <v>0</v>
      </c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84">
    <sortCondition ref="A8:A84"/>
    <sortCondition ref="B8:B84"/>
    <sortCondition ref="C8:C84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83" man="1"/>
    <brk id="29" min="1" max="83" man="1"/>
    <brk id="42" min="1" max="83" man="1"/>
    <brk id="58" min="1" max="83" man="1"/>
    <brk id="71" min="1" max="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長野県</v>
      </c>
      <c r="B7" s="283" t="str">
        <f>ごみ処理概要!B7</f>
        <v>20000</v>
      </c>
      <c r="C7" s="284" t="s">
        <v>3</v>
      </c>
      <c r="D7" s="285">
        <f t="shared" ref="D7:D38" si="0">SUM(E7,T7,AI7,AX7,BM7,CB7,CQ7,DF7,DU7,DZ7)</f>
        <v>554579</v>
      </c>
      <c r="E7" s="285">
        <f t="shared" ref="E7:E38" si="1">SUM(F7,M7)</f>
        <v>452708</v>
      </c>
      <c r="F7" s="285">
        <f t="shared" ref="F7:F38" si="2">SUM(G7:L7)</f>
        <v>415840</v>
      </c>
      <c r="G7" s="285">
        <f t="shared" ref="G7:L7" si="3">SUM(G$8:G$207)</f>
        <v>0</v>
      </c>
      <c r="H7" s="285">
        <f t="shared" si="3"/>
        <v>415430</v>
      </c>
      <c r="I7" s="285">
        <f t="shared" si="3"/>
        <v>199</v>
      </c>
      <c r="J7" s="285">
        <f t="shared" si="3"/>
        <v>141</v>
      </c>
      <c r="K7" s="285">
        <f t="shared" si="3"/>
        <v>0</v>
      </c>
      <c r="L7" s="285">
        <f t="shared" si="3"/>
        <v>70</v>
      </c>
      <c r="M7" s="285">
        <f t="shared" ref="M7:M38" si="4">SUM(N7:S7)</f>
        <v>36868</v>
      </c>
      <c r="N7" s="285">
        <f t="shared" ref="N7:S7" si="5">SUM(N$8:N$207)</f>
        <v>0</v>
      </c>
      <c r="O7" s="285">
        <f t="shared" si="5"/>
        <v>35940</v>
      </c>
      <c r="P7" s="285">
        <f t="shared" si="5"/>
        <v>80</v>
      </c>
      <c r="Q7" s="285">
        <f t="shared" si="5"/>
        <v>0</v>
      </c>
      <c r="R7" s="285">
        <f t="shared" si="5"/>
        <v>0</v>
      </c>
      <c r="S7" s="285">
        <f t="shared" si="5"/>
        <v>848</v>
      </c>
      <c r="T7" s="285">
        <f t="shared" ref="T7:T38" si="6">SUM(U7,AB7)</f>
        <v>12471</v>
      </c>
      <c r="U7" s="285">
        <f t="shared" ref="U7:U38" si="7">SUM(V7:AA7)</f>
        <v>8226</v>
      </c>
      <c r="V7" s="285">
        <f t="shared" ref="V7:AA7" si="8">SUM(V$8:V$207)</f>
        <v>1</v>
      </c>
      <c r="W7" s="285">
        <f t="shared" si="8"/>
        <v>545</v>
      </c>
      <c r="X7" s="285">
        <f t="shared" si="8"/>
        <v>6274</v>
      </c>
      <c r="Y7" s="285">
        <f t="shared" si="8"/>
        <v>587</v>
      </c>
      <c r="Z7" s="285">
        <f t="shared" si="8"/>
        <v>0</v>
      </c>
      <c r="AA7" s="285">
        <f t="shared" si="8"/>
        <v>819</v>
      </c>
      <c r="AB7" s="285">
        <f t="shared" ref="AB7:AB38" si="9">SUM(AC7:AH7)</f>
        <v>4245</v>
      </c>
      <c r="AC7" s="285">
        <f t="shared" ref="AC7:AH7" si="10">SUM(AC$8:AC$207)</f>
        <v>10</v>
      </c>
      <c r="AD7" s="285">
        <f t="shared" si="10"/>
        <v>1064</v>
      </c>
      <c r="AE7" s="285">
        <f t="shared" si="10"/>
        <v>1478</v>
      </c>
      <c r="AF7" s="285">
        <f t="shared" si="10"/>
        <v>89</v>
      </c>
      <c r="AG7" s="285">
        <f t="shared" si="10"/>
        <v>0</v>
      </c>
      <c r="AH7" s="285">
        <f t="shared" si="10"/>
        <v>1604</v>
      </c>
      <c r="AI7" s="285">
        <f t="shared" ref="AI7:AI38" si="11">SUM(AJ7,AQ7)</f>
        <v>5401</v>
      </c>
      <c r="AJ7" s="285">
        <f t="shared" ref="AJ7:AJ38" si="12">SUM(AK7:AP7)</f>
        <v>3157</v>
      </c>
      <c r="AK7" s="285">
        <f t="shared" ref="AK7:AP7" si="13">SUM(AK$8:AK$207)</f>
        <v>0</v>
      </c>
      <c r="AL7" s="285">
        <f t="shared" si="13"/>
        <v>35</v>
      </c>
      <c r="AM7" s="285">
        <f t="shared" si="13"/>
        <v>0</v>
      </c>
      <c r="AN7" s="285">
        <f t="shared" si="13"/>
        <v>3100</v>
      </c>
      <c r="AO7" s="285">
        <f t="shared" si="13"/>
        <v>22</v>
      </c>
      <c r="AP7" s="285">
        <f t="shared" si="13"/>
        <v>0</v>
      </c>
      <c r="AQ7" s="285">
        <f t="shared" ref="AQ7:AQ38" si="14">SUM(AR7:AW7)</f>
        <v>2244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627</v>
      </c>
      <c r="AV7" s="285">
        <f t="shared" si="15"/>
        <v>1617</v>
      </c>
      <c r="AW7" s="285">
        <f t="shared" si="15"/>
        <v>0</v>
      </c>
      <c r="AX7" s="285">
        <f t="shared" ref="AX7:AX38" si="16">SUM(AY7,BF7)</f>
        <v>0</v>
      </c>
      <c r="AY7" s="285">
        <f t="shared" ref="AY7:AY3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8" si="21">SUM(BN7,BU7)</f>
        <v>0</v>
      </c>
      <c r="BN7" s="285">
        <f t="shared" ref="BN7:BN38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8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8" si="26">SUM(CC7,CJ7)</f>
        <v>4</v>
      </c>
      <c r="CC7" s="285">
        <f t="shared" ref="CC7:CC38" si="27">SUM(CD7:CI7)</f>
        <v>4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4</v>
      </c>
      <c r="CH7" s="285">
        <f t="shared" si="28"/>
        <v>0</v>
      </c>
      <c r="CI7" s="285">
        <f t="shared" si="28"/>
        <v>0</v>
      </c>
      <c r="CJ7" s="285">
        <f t="shared" ref="CJ7:CJ38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8" si="31">SUM(CR7,CY7)</f>
        <v>38140</v>
      </c>
      <c r="CR7" s="285">
        <f t="shared" ref="CR7:CR38" si="32">SUM(CS7:CX7)</f>
        <v>34486</v>
      </c>
      <c r="CS7" s="285">
        <f t="shared" ref="CS7:CX7" si="33">SUM(CS$8:CS$207)</f>
        <v>0</v>
      </c>
      <c r="CT7" s="285">
        <f t="shared" si="33"/>
        <v>11</v>
      </c>
      <c r="CU7" s="285">
        <f t="shared" si="33"/>
        <v>4151</v>
      </c>
      <c r="CV7" s="285">
        <f t="shared" si="33"/>
        <v>30071</v>
      </c>
      <c r="CW7" s="285">
        <f t="shared" si="33"/>
        <v>108</v>
      </c>
      <c r="CX7" s="285">
        <f t="shared" si="33"/>
        <v>145</v>
      </c>
      <c r="CY7" s="285">
        <f t="shared" ref="CY7:CY38" si="34">SUM(CZ7:DE7)</f>
        <v>3654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513</v>
      </c>
      <c r="DC7" s="285">
        <f t="shared" si="35"/>
        <v>2475</v>
      </c>
      <c r="DD7" s="285">
        <f t="shared" si="35"/>
        <v>82</v>
      </c>
      <c r="DE7" s="285">
        <f t="shared" si="35"/>
        <v>584</v>
      </c>
      <c r="DF7" s="285">
        <f t="shared" ref="DF7:DF38" si="36">SUM(DG7,DN7)</f>
        <v>1384</v>
      </c>
      <c r="DG7" s="285">
        <f t="shared" ref="DG7:DG38" si="37">SUM(DH7:DM7)</f>
        <v>1077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1010</v>
      </c>
      <c r="DK7" s="285">
        <f t="shared" si="38"/>
        <v>0</v>
      </c>
      <c r="DL7" s="285">
        <f t="shared" si="38"/>
        <v>43</v>
      </c>
      <c r="DM7" s="285">
        <f t="shared" si="38"/>
        <v>24</v>
      </c>
      <c r="DN7" s="285">
        <f t="shared" ref="DN7:DN38" si="39">SUM(DO7:DT7)</f>
        <v>307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269</v>
      </c>
      <c r="DR7" s="285">
        <f t="shared" si="40"/>
        <v>0</v>
      </c>
      <c r="DS7" s="285">
        <f t="shared" si="40"/>
        <v>8</v>
      </c>
      <c r="DT7" s="285">
        <f t="shared" si="40"/>
        <v>30</v>
      </c>
      <c r="DU7" s="285">
        <f t="shared" ref="DU7:DU38" si="41">SUM(DV7:DY7)</f>
        <v>41413</v>
      </c>
      <c r="DV7" s="285">
        <f>SUM(DV$8:DV$207)</f>
        <v>38186</v>
      </c>
      <c r="DW7" s="285">
        <f>SUM(DW$8:DW$207)</f>
        <v>24</v>
      </c>
      <c r="DX7" s="285">
        <f>SUM(DX$8:DX$207)</f>
        <v>3203</v>
      </c>
      <c r="DY7" s="285">
        <f>SUM(DY$8:DY$207)</f>
        <v>0</v>
      </c>
      <c r="DZ7" s="285">
        <f t="shared" ref="DZ7:DZ38" si="42">SUM(EA7,EH7)</f>
        <v>3058</v>
      </c>
      <c r="EA7" s="285">
        <f t="shared" ref="EA7:EA38" si="43">SUM(EB7:EG7)</f>
        <v>1891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1882</v>
      </c>
      <c r="EE7" s="285">
        <f t="shared" si="44"/>
        <v>0</v>
      </c>
      <c r="EF7" s="285">
        <f t="shared" si="44"/>
        <v>1</v>
      </c>
      <c r="EG7" s="285">
        <f t="shared" si="44"/>
        <v>8</v>
      </c>
      <c r="EH7" s="285">
        <f t="shared" ref="EH7:EH38" si="45">SUM(EI7:EN7)</f>
        <v>1167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1155</v>
      </c>
      <c r="EL7" s="285">
        <f t="shared" si="46"/>
        <v>0</v>
      </c>
      <c r="EM7" s="285">
        <f t="shared" si="46"/>
        <v>0</v>
      </c>
      <c r="EN7" s="285">
        <f t="shared" si="46"/>
        <v>12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105644</v>
      </c>
      <c r="E8" s="273">
        <f t="shared" si="1"/>
        <v>85224</v>
      </c>
      <c r="F8" s="273">
        <f t="shared" si="2"/>
        <v>82034</v>
      </c>
      <c r="G8" s="273">
        <v>0</v>
      </c>
      <c r="H8" s="273">
        <v>82034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3190</v>
      </c>
      <c r="N8" s="273">
        <v>0</v>
      </c>
      <c r="O8" s="273">
        <v>3190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5898</v>
      </c>
      <c r="U8" s="273">
        <f t="shared" si="7"/>
        <v>4930</v>
      </c>
      <c r="V8" s="273">
        <v>0</v>
      </c>
      <c r="W8" s="273">
        <v>0</v>
      </c>
      <c r="X8" s="273">
        <v>4419</v>
      </c>
      <c r="Y8" s="273">
        <v>511</v>
      </c>
      <c r="Z8" s="273">
        <v>0</v>
      </c>
      <c r="AA8" s="273">
        <v>0</v>
      </c>
      <c r="AB8" s="273">
        <f t="shared" si="9"/>
        <v>968</v>
      </c>
      <c r="AC8" s="273">
        <v>0</v>
      </c>
      <c r="AD8" s="273">
        <v>0</v>
      </c>
      <c r="AE8" s="273">
        <v>962</v>
      </c>
      <c r="AF8" s="273">
        <v>6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3694</v>
      </c>
      <c r="CR8" s="273">
        <f t="shared" si="32"/>
        <v>3687</v>
      </c>
      <c r="CS8" s="273">
        <v>0</v>
      </c>
      <c r="CT8" s="273">
        <v>0</v>
      </c>
      <c r="CU8" s="273">
        <v>0</v>
      </c>
      <c r="CV8" s="273">
        <v>3687</v>
      </c>
      <c r="CW8" s="273">
        <v>0</v>
      </c>
      <c r="CX8" s="273">
        <v>0</v>
      </c>
      <c r="CY8" s="273">
        <f t="shared" si="34"/>
        <v>7</v>
      </c>
      <c r="CZ8" s="273">
        <v>0</v>
      </c>
      <c r="DA8" s="273">
        <v>0</v>
      </c>
      <c r="DB8" s="273">
        <v>0</v>
      </c>
      <c r="DC8" s="273">
        <v>7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10828</v>
      </c>
      <c r="DV8" s="273">
        <v>10411</v>
      </c>
      <c r="DW8" s="273">
        <v>0</v>
      </c>
      <c r="DX8" s="273">
        <v>417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78992</v>
      </c>
      <c r="E9" s="273">
        <f t="shared" si="1"/>
        <v>69614</v>
      </c>
      <c r="F9" s="273">
        <f t="shared" si="2"/>
        <v>66291</v>
      </c>
      <c r="G9" s="273">
        <v>0</v>
      </c>
      <c r="H9" s="273">
        <v>66291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3323</v>
      </c>
      <c r="N9" s="273">
        <v>0</v>
      </c>
      <c r="O9" s="273">
        <v>3323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1958</v>
      </c>
      <c r="U9" s="273">
        <f t="shared" si="7"/>
        <v>724</v>
      </c>
      <c r="V9" s="273">
        <v>0</v>
      </c>
      <c r="W9" s="273">
        <v>545</v>
      </c>
      <c r="X9" s="273">
        <v>179</v>
      </c>
      <c r="Y9" s="273">
        <v>0</v>
      </c>
      <c r="Z9" s="273">
        <v>0</v>
      </c>
      <c r="AA9" s="273">
        <v>0</v>
      </c>
      <c r="AB9" s="273">
        <f t="shared" si="9"/>
        <v>1234</v>
      </c>
      <c r="AC9" s="273">
        <v>0</v>
      </c>
      <c r="AD9" s="273">
        <v>1064</v>
      </c>
      <c r="AE9" s="273">
        <v>170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1509</v>
      </c>
      <c r="CR9" s="273">
        <f t="shared" si="32"/>
        <v>1509</v>
      </c>
      <c r="CS9" s="273">
        <v>0</v>
      </c>
      <c r="CT9" s="273">
        <v>0</v>
      </c>
      <c r="CU9" s="273">
        <v>0</v>
      </c>
      <c r="CV9" s="273">
        <v>1509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642</v>
      </c>
      <c r="DG9" s="273">
        <f t="shared" si="37"/>
        <v>503</v>
      </c>
      <c r="DH9" s="273">
        <v>0</v>
      </c>
      <c r="DI9" s="273">
        <v>0</v>
      </c>
      <c r="DJ9" s="273">
        <v>503</v>
      </c>
      <c r="DK9" s="273">
        <v>0</v>
      </c>
      <c r="DL9" s="273">
        <v>0</v>
      </c>
      <c r="DM9" s="273">
        <v>0</v>
      </c>
      <c r="DN9" s="273">
        <f t="shared" si="39"/>
        <v>139</v>
      </c>
      <c r="DO9" s="273">
        <v>0</v>
      </c>
      <c r="DP9" s="273">
        <v>0</v>
      </c>
      <c r="DQ9" s="273">
        <v>139</v>
      </c>
      <c r="DR9" s="273">
        <v>0</v>
      </c>
      <c r="DS9" s="273">
        <v>0</v>
      </c>
      <c r="DT9" s="273">
        <v>0</v>
      </c>
      <c r="DU9" s="273">
        <f t="shared" si="41"/>
        <v>5269</v>
      </c>
      <c r="DV9" s="273">
        <v>4896</v>
      </c>
      <c r="DW9" s="273">
        <v>0</v>
      </c>
      <c r="DX9" s="273">
        <v>373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40115</v>
      </c>
      <c r="E10" s="273">
        <f t="shared" si="1"/>
        <v>31776</v>
      </c>
      <c r="F10" s="273">
        <f t="shared" si="2"/>
        <v>28893</v>
      </c>
      <c r="G10" s="273">
        <v>0</v>
      </c>
      <c r="H10" s="273">
        <v>28893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2883</v>
      </c>
      <c r="N10" s="273">
        <v>0</v>
      </c>
      <c r="O10" s="273">
        <v>2883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5341</v>
      </c>
      <c r="CR10" s="273">
        <f t="shared" si="32"/>
        <v>5341</v>
      </c>
      <c r="CS10" s="273">
        <v>0</v>
      </c>
      <c r="CT10" s="273">
        <v>0</v>
      </c>
      <c r="CU10" s="273">
        <v>2061</v>
      </c>
      <c r="CV10" s="273">
        <v>3205</v>
      </c>
      <c r="CW10" s="273">
        <v>75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2998</v>
      </c>
      <c r="DV10" s="273">
        <v>2998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11354</v>
      </c>
      <c r="E11" s="273">
        <f t="shared" si="1"/>
        <v>9750</v>
      </c>
      <c r="F11" s="273">
        <f t="shared" si="2"/>
        <v>9132</v>
      </c>
      <c r="G11" s="273">
        <v>0</v>
      </c>
      <c r="H11" s="273">
        <v>9132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618</v>
      </c>
      <c r="N11" s="273">
        <v>0</v>
      </c>
      <c r="O11" s="273">
        <v>618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107</v>
      </c>
      <c r="AJ11" s="273">
        <f t="shared" si="12"/>
        <v>107</v>
      </c>
      <c r="AK11" s="273">
        <v>0</v>
      </c>
      <c r="AL11" s="273">
        <v>0</v>
      </c>
      <c r="AM11" s="273">
        <v>0</v>
      </c>
      <c r="AN11" s="273">
        <v>107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520</v>
      </c>
      <c r="CR11" s="273">
        <f t="shared" si="32"/>
        <v>520</v>
      </c>
      <c r="CS11" s="273">
        <v>0</v>
      </c>
      <c r="CT11" s="273">
        <v>0</v>
      </c>
      <c r="CU11" s="273">
        <v>0</v>
      </c>
      <c r="CV11" s="273">
        <v>520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860</v>
      </c>
      <c r="DV11" s="273">
        <v>761</v>
      </c>
      <c r="DW11" s="273">
        <v>0</v>
      </c>
      <c r="DX11" s="273">
        <v>99</v>
      </c>
      <c r="DY11" s="273">
        <v>0</v>
      </c>
      <c r="DZ11" s="273">
        <f t="shared" si="42"/>
        <v>117</v>
      </c>
      <c r="EA11" s="273">
        <f t="shared" si="43"/>
        <v>98</v>
      </c>
      <c r="EB11" s="273">
        <v>0</v>
      </c>
      <c r="EC11" s="273">
        <v>0</v>
      </c>
      <c r="ED11" s="273">
        <v>98</v>
      </c>
      <c r="EE11" s="273">
        <v>0</v>
      </c>
      <c r="EF11" s="273">
        <v>0</v>
      </c>
      <c r="EG11" s="273">
        <v>0</v>
      </c>
      <c r="EH11" s="273">
        <f t="shared" si="45"/>
        <v>19</v>
      </c>
      <c r="EI11" s="273">
        <v>0</v>
      </c>
      <c r="EJ11" s="273">
        <v>0</v>
      </c>
      <c r="EK11" s="273">
        <v>19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24821</v>
      </c>
      <c r="E12" s="273">
        <f t="shared" si="1"/>
        <v>20081</v>
      </c>
      <c r="F12" s="273">
        <f t="shared" si="2"/>
        <v>12153</v>
      </c>
      <c r="G12" s="273">
        <v>0</v>
      </c>
      <c r="H12" s="273">
        <v>12153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7928</v>
      </c>
      <c r="N12" s="273">
        <v>0</v>
      </c>
      <c r="O12" s="273">
        <v>7928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3833</v>
      </c>
      <c r="DV12" s="273">
        <v>3833</v>
      </c>
      <c r="DW12" s="273">
        <v>0</v>
      </c>
      <c r="DX12" s="273">
        <v>0</v>
      </c>
      <c r="DY12" s="273">
        <v>0</v>
      </c>
      <c r="DZ12" s="273">
        <f t="shared" si="42"/>
        <v>907</v>
      </c>
      <c r="EA12" s="273">
        <f t="shared" si="43"/>
        <v>606</v>
      </c>
      <c r="EB12" s="273">
        <v>0</v>
      </c>
      <c r="EC12" s="273">
        <v>0</v>
      </c>
      <c r="ED12" s="273">
        <v>606</v>
      </c>
      <c r="EE12" s="273">
        <v>0</v>
      </c>
      <c r="EF12" s="273">
        <v>0</v>
      </c>
      <c r="EG12" s="273">
        <v>0</v>
      </c>
      <c r="EH12" s="273">
        <f t="shared" si="45"/>
        <v>301</v>
      </c>
      <c r="EI12" s="273">
        <v>0</v>
      </c>
      <c r="EJ12" s="273">
        <v>0</v>
      </c>
      <c r="EK12" s="273">
        <v>301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14156</v>
      </c>
      <c r="E13" s="273">
        <f t="shared" si="1"/>
        <v>11469</v>
      </c>
      <c r="F13" s="273">
        <f t="shared" si="2"/>
        <v>11139</v>
      </c>
      <c r="G13" s="273">
        <v>0</v>
      </c>
      <c r="H13" s="273">
        <v>11139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330</v>
      </c>
      <c r="N13" s="273">
        <v>0</v>
      </c>
      <c r="O13" s="273">
        <v>330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873</v>
      </c>
      <c r="AJ13" s="273">
        <f t="shared" si="12"/>
        <v>649</v>
      </c>
      <c r="AK13" s="273">
        <v>0</v>
      </c>
      <c r="AL13" s="273">
        <v>0</v>
      </c>
      <c r="AM13" s="273">
        <v>0</v>
      </c>
      <c r="AN13" s="273">
        <v>649</v>
      </c>
      <c r="AO13" s="273">
        <v>0</v>
      </c>
      <c r="AP13" s="273">
        <v>0</v>
      </c>
      <c r="AQ13" s="273">
        <f t="shared" si="14"/>
        <v>224</v>
      </c>
      <c r="AR13" s="273">
        <v>0</v>
      </c>
      <c r="AS13" s="273">
        <v>0</v>
      </c>
      <c r="AT13" s="273">
        <v>0</v>
      </c>
      <c r="AU13" s="273">
        <v>224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1674</v>
      </c>
      <c r="CR13" s="273">
        <f t="shared" si="32"/>
        <v>1440</v>
      </c>
      <c r="CS13" s="273">
        <v>0</v>
      </c>
      <c r="CT13" s="273">
        <v>0</v>
      </c>
      <c r="CU13" s="273">
        <v>0</v>
      </c>
      <c r="CV13" s="273">
        <v>1440</v>
      </c>
      <c r="CW13" s="273">
        <v>0</v>
      </c>
      <c r="CX13" s="273">
        <v>0</v>
      </c>
      <c r="CY13" s="273">
        <f t="shared" si="34"/>
        <v>234</v>
      </c>
      <c r="CZ13" s="273">
        <v>0</v>
      </c>
      <c r="DA13" s="273">
        <v>0</v>
      </c>
      <c r="DB13" s="273">
        <v>0</v>
      </c>
      <c r="DC13" s="273">
        <v>234</v>
      </c>
      <c r="DD13" s="273">
        <v>0</v>
      </c>
      <c r="DE13" s="273">
        <v>0</v>
      </c>
      <c r="DF13" s="273">
        <f t="shared" si="36"/>
        <v>140</v>
      </c>
      <c r="DG13" s="273">
        <f t="shared" si="37"/>
        <v>140</v>
      </c>
      <c r="DH13" s="273">
        <v>0</v>
      </c>
      <c r="DI13" s="273">
        <v>0</v>
      </c>
      <c r="DJ13" s="273">
        <v>140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12318</v>
      </c>
      <c r="E14" s="273">
        <f t="shared" si="1"/>
        <v>10187</v>
      </c>
      <c r="F14" s="273">
        <f t="shared" si="2"/>
        <v>9550</v>
      </c>
      <c r="G14" s="273">
        <v>0</v>
      </c>
      <c r="H14" s="273">
        <v>9507</v>
      </c>
      <c r="I14" s="273">
        <v>0</v>
      </c>
      <c r="J14" s="273">
        <v>0</v>
      </c>
      <c r="K14" s="273">
        <v>0</v>
      </c>
      <c r="L14" s="273">
        <v>43</v>
      </c>
      <c r="M14" s="273">
        <f t="shared" si="4"/>
        <v>637</v>
      </c>
      <c r="N14" s="273">
        <v>0</v>
      </c>
      <c r="O14" s="273">
        <v>637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402</v>
      </c>
      <c r="U14" s="273">
        <f t="shared" si="7"/>
        <v>314</v>
      </c>
      <c r="V14" s="273">
        <v>0</v>
      </c>
      <c r="W14" s="273">
        <v>0</v>
      </c>
      <c r="X14" s="273">
        <v>258</v>
      </c>
      <c r="Y14" s="273">
        <v>22</v>
      </c>
      <c r="Z14" s="273">
        <v>0</v>
      </c>
      <c r="AA14" s="273">
        <v>34</v>
      </c>
      <c r="AB14" s="273">
        <f t="shared" si="9"/>
        <v>88</v>
      </c>
      <c r="AC14" s="273">
        <v>0</v>
      </c>
      <c r="AD14" s="273">
        <v>0</v>
      </c>
      <c r="AE14" s="273">
        <v>88</v>
      </c>
      <c r="AF14" s="273">
        <v>0</v>
      </c>
      <c r="AG14" s="273">
        <v>0</v>
      </c>
      <c r="AH14" s="273">
        <v>0</v>
      </c>
      <c r="AI14" s="273">
        <f t="shared" si="11"/>
        <v>68</v>
      </c>
      <c r="AJ14" s="273">
        <f t="shared" si="12"/>
        <v>26</v>
      </c>
      <c r="AK14" s="273">
        <v>0</v>
      </c>
      <c r="AL14" s="273">
        <v>0</v>
      </c>
      <c r="AM14" s="273">
        <v>0</v>
      </c>
      <c r="AN14" s="273">
        <v>26</v>
      </c>
      <c r="AO14" s="273">
        <v>0</v>
      </c>
      <c r="AP14" s="273">
        <v>0</v>
      </c>
      <c r="AQ14" s="273">
        <f t="shared" si="14"/>
        <v>42</v>
      </c>
      <c r="AR14" s="273">
        <v>0</v>
      </c>
      <c r="AS14" s="273">
        <v>0</v>
      </c>
      <c r="AT14" s="273">
        <v>0</v>
      </c>
      <c r="AU14" s="273">
        <v>42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641</v>
      </c>
      <c r="CR14" s="273">
        <f t="shared" si="32"/>
        <v>641</v>
      </c>
      <c r="CS14" s="273">
        <v>0</v>
      </c>
      <c r="CT14" s="273">
        <v>0</v>
      </c>
      <c r="CU14" s="273">
        <v>0</v>
      </c>
      <c r="CV14" s="273">
        <v>629</v>
      </c>
      <c r="CW14" s="273">
        <v>0</v>
      </c>
      <c r="CX14" s="273">
        <v>12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1020</v>
      </c>
      <c r="DV14" s="273">
        <v>710</v>
      </c>
      <c r="DW14" s="273">
        <v>3</v>
      </c>
      <c r="DX14" s="273">
        <v>307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10318</v>
      </c>
      <c r="E15" s="273">
        <f t="shared" si="1"/>
        <v>6578</v>
      </c>
      <c r="F15" s="273">
        <f t="shared" si="2"/>
        <v>5727</v>
      </c>
      <c r="G15" s="273">
        <v>0</v>
      </c>
      <c r="H15" s="273">
        <v>5727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851</v>
      </c>
      <c r="N15" s="273">
        <v>0</v>
      </c>
      <c r="O15" s="273">
        <v>851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474</v>
      </c>
      <c r="U15" s="273">
        <f t="shared" si="7"/>
        <v>231</v>
      </c>
      <c r="V15" s="273">
        <v>0</v>
      </c>
      <c r="W15" s="273">
        <v>0</v>
      </c>
      <c r="X15" s="273">
        <v>231</v>
      </c>
      <c r="Y15" s="273">
        <v>0</v>
      </c>
      <c r="Z15" s="273">
        <v>0</v>
      </c>
      <c r="AA15" s="273">
        <v>0</v>
      </c>
      <c r="AB15" s="273">
        <f t="shared" si="9"/>
        <v>243</v>
      </c>
      <c r="AC15" s="273">
        <v>0</v>
      </c>
      <c r="AD15" s="273">
        <v>0</v>
      </c>
      <c r="AE15" s="273">
        <v>62</v>
      </c>
      <c r="AF15" s="273">
        <v>0</v>
      </c>
      <c r="AG15" s="273">
        <v>0</v>
      </c>
      <c r="AH15" s="273">
        <v>181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1997</v>
      </c>
      <c r="CR15" s="273">
        <f t="shared" si="32"/>
        <v>1861</v>
      </c>
      <c r="CS15" s="273">
        <v>0</v>
      </c>
      <c r="CT15" s="273">
        <v>0</v>
      </c>
      <c r="CU15" s="273">
        <v>0</v>
      </c>
      <c r="CV15" s="273">
        <v>1861</v>
      </c>
      <c r="CW15" s="273">
        <v>0</v>
      </c>
      <c r="CX15" s="273">
        <v>0</v>
      </c>
      <c r="CY15" s="273">
        <f t="shared" si="34"/>
        <v>136</v>
      </c>
      <c r="CZ15" s="273">
        <v>0</v>
      </c>
      <c r="DA15" s="273">
        <v>0</v>
      </c>
      <c r="DB15" s="273">
        <v>0</v>
      </c>
      <c r="DC15" s="273">
        <v>136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1269</v>
      </c>
      <c r="DV15" s="273">
        <v>1269</v>
      </c>
      <c r="DW15" s="273">
        <v>0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14272</v>
      </c>
      <c r="E16" s="273">
        <f t="shared" si="1"/>
        <v>11845</v>
      </c>
      <c r="F16" s="273">
        <f t="shared" si="2"/>
        <v>10791</v>
      </c>
      <c r="G16" s="273">
        <v>0</v>
      </c>
      <c r="H16" s="273">
        <v>10791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1054</v>
      </c>
      <c r="N16" s="273">
        <v>0</v>
      </c>
      <c r="O16" s="273">
        <v>1054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733</v>
      </c>
      <c r="U16" s="273">
        <f t="shared" si="7"/>
        <v>395</v>
      </c>
      <c r="V16" s="273">
        <v>0</v>
      </c>
      <c r="W16" s="273">
        <v>0</v>
      </c>
      <c r="X16" s="273">
        <v>394</v>
      </c>
      <c r="Y16" s="273">
        <v>0</v>
      </c>
      <c r="Z16" s="273">
        <v>0</v>
      </c>
      <c r="AA16" s="273">
        <v>1</v>
      </c>
      <c r="AB16" s="273">
        <f t="shared" si="9"/>
        <v>338</v>
      </c>
      <c r="AC16" s="273">
        <v>0</v>
      </c>
      <c r="AD16" s="273">
        <v>0</v>
      </c>
      <c r="AE16" s="273">
        <v>7</v>
      </c>
      <c r="AF16" s="273">
        <v>0</v>
      </c>
      <c r="AG16" s="273">
        <v>0</v>
      </c>
      <c r="AH16" s="273">
        <v>331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851</v>
      </c>
      <c r="CR16" s="273">
        <f t="shared" si="32"/>
        <v>851</v>
      </c>
      <c r="CS16" s="273">
        <v>0</v>
      </c>
      <c r="CT16" s="273">
        <v>0</v>
      </c>
      <c r="CU16" s="273">
        <v>0</v>
      </c>
      <c r="CV16" s="273">
        <v>851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843</v>
      </c>
      <c r="DV16" s="273">
        <v>843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7309</v>
      </c>
      <c r="E17" s="273">
        <f t="shared" si="1"/>
        <v>5818</v>
      </c>
      <c r="F17" s="273">
        <f t="shared" si="2"/>
        <v>5698</v>
      </c>
      <c r="G17" s="273">
        <v>0</v>
      </c>
      <c r="H17" s="273">
        <v>5698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120</v>
      </c>
      <c r="N17" s="273">
        <v>0</v>
      </c>
      <c r="O17" s="273">
        <v>120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204</v>
      </c>
      <c r="U17" s="273">
        <f t="shared" si="7"/>
        <v>137</v>
      </c>
      <c r="V17" s="273">
        <v>0</v>
      </c>
      <c r="W17" s="273">
        <v>0</v>
      </c>
      <c r="X17" s="273">
        <v>133</v>
      </c>
      <c r="Y17" s="273">
        <v>0</v>
      </c>
      <c r="Z17" s="273">
        <v>0</v>
      </c>
      <c r="AA17" s="273">
        <v>4</v>
      </c>
      <c r="AB17" s="273">
        <f t="shared" si="9"/>
        <v>67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67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1233</v>
      </c>
      <c r="CR17" s="273">
        <f t="shared" si="32"/>
        <v>758</v>
      </c>
      <c r="CS17" s="273">
        <v>0</v>
      </c>
      <c r="CT17" s="273">
        <v>0</v>
      </c>
      <c r="CU17" s="273">
        <v>0</v>
      </c>
      <c r="CV17" s="273">
        <v>758</v>
      </c>
      <c r="CW17" s="273">
        <v>0</v>
      </c>
      <c r="CX17" s="273">
        <v>0</v>
      </c>
      <c r="CY17" s="273">
        <f t="shared" si="34"/>
        <v>475</v>
      </c>
      <c r="CZ17" s="273">
        <v>0</v>
      </c>
      <c r="DA17" s="273">
        <v>0</v>
      </c>
      <c r="DB17" s="273">
        <v>0</v>
      </c>
      <c r="DC17" s="273">
        <v>475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36</v>
      </c>
      <c r="DV17" s="273">
        <v>28</v>
      </c>
      <c r="DW17" s="273">
        <v>8</v>
      </c>
      <c r="DX17" s="273">
        <v>0</v>
      </c>
      <c r="DY17" s="273">
        <v>0</v>
      </c>
      <c r="DZ17" s="273">
        <f t="shared" si="42"/>
        <v>18</v>
      </c>
      <c r="EA17" s="273">
        <f t="shared" si="43"/>
        <v>18</v>
      </c>
      <c r="EB17" s="273">
        <v>0</v>
      </c>
      <c r="EC17" s="273">
        <v>0</v>
      </c>
      <c r="ED17" s="273">
        <v>18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11015</v>
      </c>
      <c r="E18" s="273">
        <f t="shared" si="1"/>
        <v>10060</v>
      </c>
      <c r="F18" s="273">
        <f t="shared" si="2"/>
        <v>9299</v>
      </c>
      <c r="G18" s="273">
        <v>0</v>
      </c>
      <c r="H18" s="273">
        <v>9299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761</v>
      </c>
      <c r="N18" s="273">
        <v>0</v>
      </c>
      <c r="O18" s="273">
        <v>761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0</v>
      </c>
      <c r="U18" s="273">
        <f t="shared" si="7"/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0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167</v>
      </c>
      <c r="CR18" s="273">
        <f t="shared" si="32"/>
        <v>160</v>
      </c>
      <c r="CS18" s="273">
        <v>0</v>
      </c>
      <c r="CT18" s="273">
        <v>0</v>
      </c>
      <c r="CU18" s="273">
        <v>0</v>
      </c>
      <c r="CV18" s="273">
        <v>160</v>
      </c>
      <c r="CW18" s="273">
        <v>0</v>
      </c>
      <c r="CX18" s="273">
        <v>0</v>
      </c>
      <c r="CY18" s="273">
        <f t="shared" si="34"/>
        <v>7</v>
      </c>
      <c r="CZ18" s="273">
        <v>0</v>
      </c>
      <c r="DA18" s="273">
        <v>0</v>
      </c>
      <c r="DB18" s="273">
        <v>0</v>
      </c>
      <c r="DC18" s="273">
        <v>7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682</v>
      </c>
      <c r="DV18" s="273">
        <v>682</v>
      </c>
      <c r="DW18" s="273">
        <v>0</v>
      </c>
      <c r="DX18" s="273">
        <v>0</v>
      </c>
      <c r="DY18" s="273">
        <v>0</v>
      </c>
      <c r="DZ18" s="273">
        <f t="shared" si="42"/>
        <v>106</v>
      </c>
      <c r="EA18" s="273">
        <f t="shared" si="43"/>
        <v>106</v>
      </c>
      <c r="EB18" s="273">
        <v>0</v>
      </c>
      <c r="EC18" s="273">
        <v>0</v>
      </c>
      <c r="ED18" s="273">
        <v>106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8047</v>
      </c>
      <c r="E19" s="273">
        <f t="shared" si="1"/>
        <v>6294</v>
      </c>
      <c r="F19" s="273">
        <f t="shared" si="2"/>
        <v>3656</v>
      </c>
      <c r="G19" s="273">
        <v>0</v>
      </c>
      <c r="H19" s="273">
        <v>3656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2638</v>
      </c>
      <c r="N19" s="273">
        <v>0</v>
      </c>
      <c r="O19" s="273">
        <v>2638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182</v>
      </c>
      <c r="U19" s="273">
        <f t="shared" si="7"/>
        <v>182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182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199</v>
      </c>
      <c r="AJ19" s="273">
        <f t="shared" si="12"/>
        <v>199</v>
      </c>
      <c r="AK19" s="273">
        <v>0</v>
      </c>
      <c r="AL19" s="273">
        <v>0</v>
      </c>
      <c r="AM19" s="273">
        <v>0</v>
      </c>
      <c r="AN19" s="273">
        <v>199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180</v>
      </c>
      <c r="CR19" s="273">
        <f t="shared" si="32"/>
        <v>179</v>
      </c>
      <c r="CS19" s="273">
        <v>0</v>
      </c>
      <c r="CT19" s="273">
        <v>0</v>
      </c>
      <c r="CU19" s="273">
        <v>46</v>
      </c>
      <c r="CV19" s="273">
        <v>133</v>
      </c>
      <c r="CW19" s="273">
        <v>0</v>
      </c>
      <c r="CX19" s="273">
        <v>0</v>
      </c>
      <c r="CY19" s="273">
        <f t="shared" si="34"/>
        <v>1</v>
      </c>
      <c r="CZ19" s="273">
        <v>0</v>
      </c>
      <c r="DA19" s="273">
        <v>0</v>
      </c>
      <c r="DB19" s="273">
        <v>0</v>
      </c>
      <c r="DC19" s="273">
        <v>1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995</v>
      </c>
      <c r="DV19" s="273">
        <v>587</v>
      </c>
      <c r="DW19" s="273">
        <v>0</v>
      </c>
      <c r="DX19" s="273">
        <v>408</v>
      </c>
      <c r="DY19" s="273">
        <v>0</v>
      </c>
      <c r="DZ19" s="273">
        <f t="shared" si="42"/>
        <v>197</v>
      </c>
      <c r="EA19" s="273">
        <f t="shared" si="43"/>
        <v>117</v>
      </c>
      <c r="EB19" s="273">
        <v>0</v>
      </c>
      <c r="EC19" s="273">
        <v>0</v>
      </c>
      <c r="ED19" s="273">
        <v>117</v>
      </c>
      <c r="EE19" s="273">
        <v>0</v>
      </c>
      <c r="EF19" s="273">
        <v>0</v>
      </c>
      <c r="EG19" s="273">
        <v>0</v>
      </c>
      <c r="EH19" s="273">
        <f t="shared" si="45"/>
        <v>80</v>
      </c>
      <c r="EI19" s="273">
        <v>0</v>
      </c>
      <c r="EJ19" s="273">
        <v>0</v>
      </c>
      <c r="EK19" s="273">
        <v>80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5321</v>
      </c>
      <c r="E20" s="273">
        <f t="shared" si="1"/>
        <v>4737</v>
      </c>
      <c r="F20" s="273">
        <f t="shared" si="2"/>
        <v>4361</v>
      </c>
      <c r="G20" s="273">
        <v>0</v>
      </c>
      <c r="H20" s="273">
        <v>4202</v>
      </c>
      <c r="I20" s="273">
        <v>159</v>
      </c>
      <c r="J20" s="273">
        <v>0</v>
      </c>
      <c r="K20" s="273">
        <v>0</v>
      </c>
      <c r="L20" s="273">
        <v>0</v>
      </c>
      <c r="M20" s="273">
        <f t="shared" si="4"/>
        <v>376</v>
      </c>
      <c r="N20" s="273">
        <v>0</v>
      </c>
      <c r="O20" s="273">
        <v>140</v>
      </c>
      <c r="P20" s="273">
        <v>24</v>
      </c>
      <c r="Q20" s="273">
        <v>0</v>
      </c>
      <c r="R20" s="273">
        <v>0</v>
      </c>
      <c r="S20" s="273">
        <v>212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78</v>
      </c>
      <c r="CR20" s="273">
        <f t="shared" si="32"/>
        <v>67</v>
      </c>
      <c r="CS20" s="273">
        <v>0</v>
      </c>
      <c r="CT20" s="273">
        <v>0</v>
      </c>
      <c r="CU20" s="273">
        <v>67</v>
      </c>
      <c r="CV20" s="273">
        <v>0</v>
      </c>
      <c r="CW20" s="273">
        <v>0</v>
      </c>
      <c r="CX20" s="273">
        <v>0</v>
      </c>
      <c r="CY20" s="273">
        <f t="shared" si="34"/>
        <v>11</v>
      </c>
      <c r="CZ20" s="273">
        <v>0</v>
      </c>
      <c r="DA20" s="273">
        <v>0</v>
      </c>
      <c r="DB20" s="273">
        <v>11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506</v>
      </c>
      <c r="DV20" s="273">
        <v>506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17282</v>
      </c>
      <c r="E21" s="273">
        <f t="shared" si="1"/>
        <v>15412</v>
      </c>
      <c r="F21" s="273">
        <f t="shared" si="2"/>
        <v>14080</v>
      </c>
      <c r="G21" s="273">
        <v>0</v>
      </c>
      <c r="H21" s="273">
        <v>14080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1332</v>
      </c>
      <c r="N21" s="273">
        <v>0</v>
      </c>
      <c r="O21" s="273">
        <v>1332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1870</v>
      </c>
      <c r="CR21" s="273">
        <f t="shared" si="32"/>
        <v>935</v>
      </c>
      <c r="CS21" s="273">
        <v>0</v>
      </c>
      <c r="CT21" s="273">
        <v>0</v>
      </c>
      <c r="CU21" s="273">
        <v>167</v>
      </c>
      <c r="CV21" s="273">
        <v>765</v>
      </c>
      <c r="CW21" s="273">
        <v>0</v>
      </c>
      <c r="CX21" s="273">
        <v>3</v>
      </c>
      <c r="CY21" s="273">
        <f t="shared" si="34"/>
        <v>935</v>
      </c>
      <c r="CZ21" s="273">
        <v>0</v>
      </c>
      <c r="DA21" s="273">
        <v>0</v>
      </c>
      <c r="DB21" s="273">
        <v>155</v>
      </c>
      <c r="DC21" s="273">
        <v>515</v>
      </c>
      <c r="DD21" s="273">
        <v>0</v>
      </c>
      <c r="DE21" s="273">
        <v>265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17562</v>
      </c>
      <c r="E22" s="273">
        <f t="shared" si="1"/>
        <v>13888</v>
      </c>
      <c r="F22" s="273">
        <f t="shared" si="2"/>
        <v>13594</v>
      </c>
      <c r="G22" s="273">
        <v>0</v>
      </c>
      <c r="H22" s="273">
        <v>13594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294</v>
      </c>
      <c r="N22" s="273">
        <v>0</v>
      </c>
      <c r="O22" s="273">
        <v>294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460</v>
      </c>
      <c r="U22" s="273">
        <f t="shared" si="7"/>
        <v>58</v>
      </c>
      <c r="V22" s="273">
        <v>1</v>
      </c>
      <c r="W22" s="273">
        <v>0</v>
      </c>
      <c r="X22" s="273">
        <v>0</v>
      </c>
      <c r="Y22" s="273">
        <v>0</v>
      </c>
      <c r="Z22" s="273">
        <v>0</v>
      </c>
      <c r="AA22" s="273">
        <v>57</v>
      </c>
      <c r="AB22" s="273">
        <f t="shared" si="9"/>
        <v>402</v>
      </c>
      <c r="AC22" s="273">
        <v>10</v>
      </c>
      <c r="AD22" s="273">
        <v>0</v>
      </c>
      <c r="AE22" s="273">
        <v>0</v>
      </c>
      <c r="AF22" s="273">
        <v>0</v>
      </c>
      <c r="AG22" s="273">
        <v>0</v>
      </c>
      <c r="AH22" s="273">
        <v>392</v>
      </c>
      <c r="AI22" s="273">
        <f t="shared" si="11"/>
        <v>442</v>
      </c>
      <c r="AJ22" s="273">
        <f t="shared" si="12"/>
        <v>430</v>
      </c>
      <c r="AK22" s="273">
        <v>0</v>
      </c>
      <c r="AL22" s="273">
        <v>0</v>
      </c>
      <c r="AM22" s="273">
        <v>0</v>
      </c>
      <c r="AN22" s="273">
        <v>430</v>
      </c>
      <c r="AO22" s="273">
        <v>0</v>
      </c>
      <c r="AP22" s="273">
        <v>0</v>
      </c>
      <c r="AQ22" s="273">
        <f t="shared" si="14"/>
        <v>12</v>
      </c>
      <c r="AR22" s="273">
        <v>0</v>
      </c>
      <c r="AS22" s="273">
        <v>0</v>
      </c>
      <c r="AT22" s="273">
        <v>0</v>
      </c>
      <c r="AU22" s="273">
        <v>12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2615</v>
      </c>
      <c r="CR22" s="273">
        <f t="shared" si="32"/>
        <v>2615</v>
      </c>
      <c r="CS22" s="273">
        <v>0</v>
      </c>
      <c r="CT22" s="273">
        <v>0</v>
      </c>
      <c r="CU22" s="273">
        <v>0</v>
      </c>
      <c r="CV22" s="273">
        <v>2596</v>
      </c>
      <c r="CW22" s="273">
        <v>19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140</v>
      </c>
      <c r="DG22" s="273">
        <f t="shared" si="37"/>
        <v>97</v>
      </c>
      <c r="DH22" s="273">
        <v>0</v>
      </c>
      <c r="DI22" s="273">
        <v>0</v>
      </c>
      <c r="DJ22" s="273">
        <v>97</v>
      </c>
      <c r="DK22" s="273">
        <v>0</v>
      </c>
      <c r="DL22" s="273">
        <v>0</v>
      </c>
      <c r="DM22" s="273">
        <v>0</v>
      </c>
      <c r="DN22" s="273">
        <f t="shared" si="39"/>
        <v>43</v>
      </c>
      <c r="DO22" s="273">
        <v>0</v>
      </c>
      <c r="DP22" s="273">
        <v>0</v>
      </c>
      <c r="DQ22" s="273">
        <v>43</v>
      </c>
      <c r="DR22" s="273">
        <v>0</v>
      </c>
      <c r="DS22" s="273">
        <v>0</v>
      </c>
      <c r="DT22" s="273">
        <v>0</v>
      </c>
      <c r="DU22" s="273">
        <f t="shared" si="41"/>
        <v>17</v>
      </c>
      <c r="DV22" s="273">
        <v>17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22626</v>
      </c>
      <c r="E23" s="273">
        <f t="shared" si="1"/>
        <v>17997</v>
      </c>
      <c r="F23" s="273">
        <f t="shared" si="2"/>
        <v>17537</v>
      </c>
      <c r="G23" s="273">
        <v>0</v>
      </c>
      <c r="H23" s="273">
        <v>17537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460</v>
      </c>
      <c r="N23" s="273">
        <v>0</v>
      </c>
      <c r="O23" s="273">
        <v>460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689</v>
      </c>
      <c r="AJ23" s="273">
        <f t="shared" si="12"/>
        <v>340</v>
      </c>
      <c r="AK23" s="273">
        <v>0</v>
      </c>
      <c r="AL23" s="273">
        <v>0</v>
      </c>
      <c r="AM23" s="273">
        <v>0</v>
      </c>
      <c r="AN23" s="273">
        <v>340</v>
      </c>
      <c r="AO23" s="273">
        <v>0</v>
      </c>
      <c r="AP23" s="273">
        <v>0</v>
      </c>
      <c r="AQ23" s="273">
        <f t="shared" si="14"/>
        <v>349</v>
      </c>
      <c r="AR23" s="273">
        <v>0</v>
      </c>
      <c r="AS23" s="273">
        <v>0</v>
      </c>
      <c r="AT23" s="273">
        <v>0</v>
      </c>
      <c r="AU23" s="273">
        <v>349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970</v>
      </c>
      <c r="CR23" s="273">
        <f t="shared" si="32"/>
        <v>970</v>
      </c>
      <c r="CS23" s="273">
        <v>0</v>
      </c>
      <c r="CT23" s="273">
        <v>0</v>
      </c>
      <c r="CU23" s="273">
        <v>0</v>
      </c>
      <c r="CV23" s="273">
        <v>970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2447</v>
      </c>
      <c r="DV23" s="273">
        <v>2447</v>
      </c>
      <c r="DW23" s="273">
        <v>0</v>
      </c>
      <c r="DX23" s="273">
        <v>0</v>
      </c>
      <c r="DY23" s="273">
        <v>0</v>
      </c>
      <c r="DZ23" s="273">
        <f t="shared" si="42"/>
        <v>523</v>
      </c>
      <c r="EA23" s="273">
        <f t="shared" si="43"/>
        <v>279</v>
      </c>
      <c r="EB23" s="273">
        <v>0</v>
      </c>
      <c r="EC23" s="273">
        <v>0</v>
      </c>
      <c r="ED23" s="273">
        <v>279</v>
      </c>
      <c r="EE23" s="273">
        <v>0</v>
      </c>
      <c r="EF23" s="273">
        <v>0</v>
      </c>
      <c r="EG23" s="273">
        <v>0</v>
      </c>
      <c r="EH23" s="273">
        <f t="shared" si="45"/>
        <v>244</v>
      </c>
      <c r="EI23" s="273">
        <v>0</v>
      </c>
      <c r="EJ23" s="273">
        <v>0</v>
      </c>
      <c r="EK23" s="273">
        <v>244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15009</v>
      </c>
      <c r="E24" s="273">
        <f t="shared" si="1"/>
        <v>12528</v>
      </c>
      <c r="F24" s="273">
        <f t="shared" si="2"/>
        <v>11755</v>
      </c>
      <c r="G24" s="273">
        <v>0</v>
      </c>
      <c r="H24" s="273">
        <v>11755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773</v>
      </c>
      <c r="N24" s="273">
        <v>0</v>
      </c>
      <c r="O24" s="273">
        <v>773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17</v>
      </c>
      <c r="U24" s="273">
        <f t="shared" si="7"/>
        <v>17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17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2464</v>
      </c>
      <c r="CR24" s="273">
        <f t="shared" si="32"/>
        <v>2403</v>
      </c>
      <c r="CS24" s="273">
        <v>0</v>
      </c>
      <c r="CT24" s="273">
        <v>0</v>
      </c>
      <c r="CU24" s="273">
        <v>392</v>
      </c>
      <c r="CV24" s="273">
        <v>2011</v>
      </c>
      <c r="CW24" s="273">
        <v>0</v>
      </c>
      <c r="CX24" s="273">
        <v>0</v>
      </c>
      <c r="CY24" s="273">
        <f t="shared" si="34"/>
        <v>61</v>
      </c>
      <c r="CZ24" s="273">
        <v>0</v>
      </c>
      <c r="DA24" s="273">
        <v>0</v>
      </c>
      <c r="DB24" s="273">
        <v>60</v>
      </c>
      <c r="DC24" s="273">
        <v>1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5626</v>
      </c>
      <c r="E25" s="273">
        <f t="shared" si="1"/>
        <v>3566</v>
      </c>
      <c r="F25" s="273">
        <f t="shared" si="2"/>
        <v>3211</v>
      </c>
      <c r="G25" s="273">
        <v>0</v>
      </c>
      <c r="H25" s="273">
        <v>3211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355</v>
      </c>
      <c r="N25" s="273">
        <v>0</v>
      </c>
      <c r="O25" s="273">
        <v>355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501</v>
      </c>
      <c r="AJ25" s="273">
        <f t="shared" si="12"/>
        <v>501</v>
      </c>
      <c r="AK25" s="273">
        <v>0</v>
      </c>
      <c r="AL25" s="273">
        <v>0</v>
      </c>
      <c r="AM25" s="273">
        <v>0</v>
      </c>
      <c r="AN25" s="273">
        <v>501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441</v>
      </c>
      <c r="CR25" s="273">
        <f t="shared" si="32"/>
        <v>375</v>
      </c>
      <c r="CS25" s="273">
        <v>0</v>
      </c>
      <c r="CT25" s="273">
        <v>0</v>
      </c>
      <c r="CU25" s="273">
        <v>375</v>
      </c>
      <c r="CV25" s="273">
        <v>0</v>
      </c>
      <c r="CW25" s="273">
        <v>0</v>
      </c>
      <c r="CX25" s="273">
        <v>0</v>
      </c>
      <c r="CY25" s="273">
        <f t="shared" si="34"/>
        <v>66</v>
      </c>
      <c r="CZ25" s="273">
        <v>0</v>
      </c>
      <c r="DA25" s="273">
        <v>0</v>
      </c>
      <c r="DB25" s="273">
        <v>66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1118</v>
      </c>
      <c r="DV25" s="273">
        <v>1086</v>
      </c>
      <c r="DW25" s="273">
        <v>0</v>
      </c>
      <c r="DX25" s="273">
        <v>32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27468</v>
      </c>
      <c r="E26" s="273">
        <f t="shared" si="1"/>
        <v>24723</v>
      </c>
      <c r="F26" s="273">
        <f t="shared" si="2"/>
        <v>22900</v>
      </c>
      <c r="G26" s="273">
        <v>0</v>
      </c>
      <c r="H26" s="273">
        <v>22887</v>
      </c>
      <c r="I26" s="273">
        <v>0</v>
      </c>
      <c r="J26" s="273">
        <v>0</v>
      </c>
      <c r="K26" s="273">
        <v>0</v>
      </c>
      <c r="L26" s="273">
        <v>13</v>
      </c>
      <c r="M26" s="273">
        <f t="shared" si="4"/>
        <v>1823</v>
      </c>
      <c r="N26" s="273">
        <v>0</v>
      </c>
      <c r="O26" s="273">
        <v>1520</v>
      </c>
      <c r="P26" s="273">
        <v>0</v>
      </c>
      <c r="Q26" s="273">
        <v>0</v>
      </c>
      <c r="R26" s="273">
        <v>0</v>
      </c>
      <c r="S26" s="273">
        <v>303</v>
      </c>
      <c r="T26" s="273">
        <f t="shared" si="6"/>
        <v>4</v>
      </c>
      <c r="U26" s="273">
        <f t="shared" si="7"/>
        <v>4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4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514</v>
      </c>
      <c r="CR26" s="273">
        <f t="shared" si="32"/>
        <v>490</v>
      </c>
      <c r="CS26" s="273">
        <v>0</v>
      </c>
      <c r="CT26" s="273">
        <v>0</v>
      </c>
      <c r="CU26" s="273">
        <v>373</v>
      </c>
      <c r="CV26" s="273">
        <v>117</v>
      </c>
      <c r="CW26" s="273">
        <v>0</v>
      </c>
      <c r="CX26" s="273">
        <v>0</v>
      </c>
      <c r="CY26" s="273">
        <f t="shared" si="34"/>
        <v>24</v>
      </c>
      <c r="CZ26" s="273">
        <v>0</v>
      </c>
      <c r="DA26" s="273">
        <v>0</v>
      </c>
      <c r="DB26" s="273">
        <v>22</v>
      </c>
      <c r="DC26" s="273">
        <v>2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1980</v>
      </c>
      <c r="DV26" s="273">
        <v>1468</v>
      </c>
      <c r="DW26" s="273">
        <v>0</v>
      </c>
      <c r="DX26" s="273">
        <v>512</v>
      </c>
      <c r="DY26" s="273">
        <v>0</v>
      </c>
      <c r="DZ26" s="273">
        <f t="shared" si="42"/>
        <v>247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247</v>
      </c>
      <c r="EI26" s="273">
        <v>0</v>
      </c>
      <c r="EJ26" s="273">
        <v>0</v>
      </c>
      <c r="EK26" s="273">
        <v>247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1043</v>
      </c>
      <c r="E27" s="273">
        <f t="shared" si="1"/>
        <v>795</v>
      </c>
      <c r="F27" s="273">
        <f t="shared" si="2"/>
        <v>604</v>
      </c>
      <c r="G27" s="273">
        <v>0</v>
      </c>
      <c r="H27" s="273">
        <v>604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191</v>
      </c>
      <c r="N27" s="273">
        <v>0</v>
      </c>
      <c r="O27" s="273">
        <v>191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61</v>
      </c>
      <c r="DG27" s="273">
        <f t="shared" si="37"/>
        <v>61</v>
      </c>
      <c r="DH27" s="273">
        <v>0</v>
      </c>
      <c r="DI27" s="273">
        <v>0</v>
      </c>
      <c r="DJ27" s="273">
        <v>57</v>
      </c>
      <c r="DK27" s="273">
        <v>0</v>
      </c>
      <c r="DL27" s="273">
        <v>4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187</v>
      </c>
      <c r="DV27" s="273">
        <v>145</v>
      </c>
      <c r="DW27" s="273">
        <v>0</v>
      </c>
      <c r="DX27" s="273">
        <v>42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492</v>
      </c>
      <c r="E28" s="273">
        <f t="shared" si="1"/>
        <v>290</v>
      </c>
      <c r="F28" s="273">
        <f t="shared" si="2"/>
        <v>290</v>
      </c>
      <c r="G28" s="273">
        <v>0</v>
      </c>
      <c r="H28" s="273">
        <v>290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0</v>
      </c>
      <c r="N28" s="273">
        <v>0</v>
      </c>
      <c r="O28" s="273">
        <v>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142</v>
      </c>
      <c r="CR28" s="273">
        <f t="shared" si="32"/>
        <v>142</v>
      </c>
      <c r="CS28" s="273">
        <v>0</v>
      </c>
      <c r="CT28" s="273">
        <v>0</v>
      </c>
      <c r="CU28" s="273">
        <v>0</v>
      </c>
      <c r="CV28" s="273">
        <v>142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42</v>
      </c>
      <c r="DG28" s="273">
        <f t="shared" si="37"/>
        <v>42</v>
      </c>
      <c r="DH28" s="273">
        <v>0</v>
      </c>
      <c r="DI28" s="273">
        <v>0</v>
      </c>
      <c r="DJ28" s="273">
        <v>23</v>
      </c>
      <c r="DK28" s="273">
        <v>0</v>
      </c>
      <c r="DL28" s="273">
        <v>0</v>
      </c>
      <c r="DM28" s="273">
        <v>19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18</v>
      </c>
      <c r="DV28" s="273">
        <v>18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346</v>
      </c>
      <c r="E29" s="273">
        <f t="shared" si="1"/>
        <v>200</v>
      </c>
      <c r="F29" s="273">
        <f t="shared" si="2"/>
        <v>200</v>
      </c>
      <c r="G29" s="273">
        <v>0</v>
      </c>
      <c r="H29" s="273">
        <v>200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10</v>
      </c>
      <c r="U29" s="273">
        <f t="shared" si="7"/>
        <v>10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10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98</v>
      </c>
      <c r="DV29" s="273">
        <v>98</v>
      </c>
      <c r="DW29" s="273">
        <v>0</v>
      </c>
      <c r="DX29" s="273">
        <v>0</v>
      </c>
      <c r="DY29" s="273">
        <v>0</v>
      </c>
      <c r="DZ29" s="273">
        <f t="shared" si="42"/>
        <v>38</v>
      </c>
      <c r="EA29" s="273">
        <f t="shared" si="43"/>
        <v>38</v>
      </c>
      <c r="EB29" s="273">
        <v>0</v>
      </c>
      <c r="EC29" s="273">
        <v>0</v>
      </c>
      <c r="ED29" s="273">
        <v>38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171</v>
      </c>
      <c r="E30" s="273">
        <f t="shared" si="1"/>
        <v>117</v>
      </c>
      <c r="F30" s="273">
        <f t="shared" si="2"/>
        <v>117</v>
      </c>
      <c r="G30" s="273">
        <v>0</v>
      </c>
      <c r="H30" s="273">
        <v>117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5</v>
      </c>
      <c r="U30" s="273">
        <f t="shared" si="7"/>
        <v>5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5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39</v>
      </c>
      <c r="CR30" s="273">
        <f t="shared" si="32"/>
        <v>39</v>
      </c>
      <c r="CS30" s="273">
        <v>0</v>
      </c>
      <c r="CT30" s="273">
        <v>0</v>
      </c>
      <c r="CU30" s="273">
        <v>0</v>
      </c>
      <c r="CV30" s="273">
        <v>39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10</v>
      </c>
      <c r="EA30" s="273">
        <f t="shared" si="43"/>
        <v>10</v>
      </c>
      <c r="EB30" s="273">
        <v>0</v>
      </c>
      <c r="EC30" s="273">
        <v>0</v>
      </c>
      <c r="ED30" s="273">
        <v>9</v>
      </c>
      <c r="EE30" s="273">
        <v>0</v>
      </c>
      <c r="EF30" s="273">
        <v>1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104</v>
      </c>
      <c r="E31" s="273">
        <f t="shared" si="1"/>
        <v>74</v>
      </c>
      <c r="F31" s="273">
        <f t="shared" si="2"/>
        <v>74</v>
      </c>
      <c r="G31" s="273">
        <v>0</v>
      </c>
      <c r="H31" s="273">
        <v>74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1</v>
      </c>
      <c r="U31" s="273">
        <f t="shared" si="7"/>
        <v>1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1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21</v>
      </c>
      <c r="CR31" s="273">
        <f t="shared" si="32"/>
        <v>21</v>
      </c>
      <c r="CS31" s="273">
        <v>0</v>
      </c>
      <c r="CT31" s="273">
        <v>0</v>
      </c>
      <c r="CU31" s="273">
        <v>0</v>
      </c>
      <c r="CV31" s="273">
        <v>21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8</v>
      </c>
      <c r="DG31" s="273">
        <f t="shared" si="37"/>
        <v>8</v>
      </c>
      <c r="DH31" s="273">
        <v>0</v>
      </c>
      <c r="DI31" s="273">
        <v>0</v>
      </c>
      <c r="DJ31" s="273">
        <v>7</v>
      </c>
      <c r="DK31" s="273">
        <v>0</v>
      </c>
      <c r="DL31" s="273">
        <v>1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1966</v>
      </c>
      <c r="E32" s="273">
        <f t="shared" si="1"/>
        <v>1576</v>
      </c>
      <c r="F32" s="273">
        <f t="shared" si="2"/>
        <v>1576</v>
      </c>
      <c r="G32" s="273">
        <v>0</v>
      </c>
      <c r="H32" s="273">
        <v>1576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45</v>
      </c>
      <c r="U32" s="273">
        <f t="shared" si="7"/>
        <v>45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45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311</v>
      </c>
      <c r="CR32" s="273">
        <f t="shared" si="32"/>
        <v>311</v>
      </c>
      <c r="CS32" s="273">
        <v>0</v>
      </c>
      <c r="CT32" s="273">
        <v>0</v>
      </c>
      <c r="CU32" s="273">
        <v>24</v>
      </c>
      <c r="CV32" s="273">
        <v>284</v>
      </c>
      <c r="CW32" s="273">
        <v>3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34</v>
      </c>
      <c r="DG32" s="273">
        <f t="shared" si="37"/>
        <v>34</v>
      </c>
      <c r="DH32" s="273">
        <v>0</v>
      </c>
      <c r="DI32" s="273">
        <v>0</v>
      </c>
      <c r="DJ32" s="273">
        <v>29</v>
      </c>
      <c r="DK32" s="273">
        <v>0</v>
      </c>
      <c r="DL32" s="273">
        <v>5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12437</v>
      </c>
      <c r="E33" s="273">
        <f t="shared" si="1"/>
        <v>9163</v>
      </c>
      <c r="F33" s="273">
        <f t="shared" si="2"/>
        <v>9163</v>
      </c>
      <c r="G33" s="273">
        <v>0</v>
      </c>
      <c r="H33" s="273">
        <v>9163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0</v>
      </c>
      <c r="N33" s="273">
        <v>0</v>
      </c>
      <c r="O33" s="273">
        <v>0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766</v>
      </c>
      <c r="U33" s="273">
        <f t="shared" si="7"/>
        <v>368</v>
      </c>
      <c r="V33" s="273">
        <v>0</v>
      </c>
      <c r="W33" s="273">
        <v>0</v>
      </c>
      <c r="X33" s="273">
        <v>9</v>
      </c>
      <c r="Y33" s="273">
        <v>47</v>
      </c>
      <c r="Z33" s="273">
        <v>0</v>
      </c>
      <c r="AA33" s="273">
        <v>312</v>
      </c>
      <c r="AB33" s="273">
        <f t="shared" si="9"/>
        <v>398</v>
      </c>
      <c r="AC33" s="273">
        <v>0</v>
      </c>
      <c r="AD33" s="273">
        <v>0</v>
      </c>
      <c r="AE33" s="273">
        <v>174</v>
      </c>
      <c r="AF33" s="273">
        <v>82</v>
      </c>
      <c r="AG33" s="273">
        <v>0</v>
      </c>
      <c r="AH33" s="273">
        <v>142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1651</v>
      </c>
      <c r="CR33" s="273">
        <f t="shared" si="32"/>
        <v>1161</v>
      </c>
      <c r="CS33" s="273">
        <v>0</v>
      </c>
      <c r="CT33" s="273">
        <v>0</v>
      </c>
      <c r="CU33" s="273">
        <v>0</v>
      </c>
      <c r="CV33" s="273">
        <v>1161</v>
      </c>
      <c r="CW33" s="273">
        <v>0</v>
      </c>
      <c r="CX33" s="273">
        <v>0</v>
      </c>
      <c r="CY33" s="273">
        <f t="shared" si="34"/>
        <v>490</v>
      </c>
      <c r="CZ33" s="273">
        <v>0</v>
      </c>
      <c r="DA33" s="273">
        <v>0</v>
      </c>
      <c r="DB33" s="273">
        <v>0</v>
      </c>
      <c r="DC33" s="273">
        <v>490</v>
      </c>
      <c r="DD33" s="273">
        <v>0</v>
      </c>
      <c r="DE33" s="273">
        <v>0</v>
      </c>
      <c r="DF33" s="273">
        <f t="shared" si="36"/>
        <v>164</v>
      </c>
      <c r="DG33" s="273">
        <f t="shared" si="37"/>
        <v>124</v>
      </c>
      <c r="DH33" s="273">
        <v>0</v>
      </c>
      <c r="DI33" s="273">
        <v>0</v>
      </c>
      <c r="DJ33" s="273">
        <v>113</v>
      </c>
      <c r="DK33" s="273">
        <v>0</v>
      </c>
      <c r="DL33" s="273">
        <v>11</v>
      </c>
      <c r="DM33" s="273">
        <v>0</v>
      </c>
      <c r="DN33" s="273">
        <f t="shared" si="39"/>
        <v>40</v>
      </c>
      <c r="DO33" s="273">
        <v>0</v>
      </c>
      <c r="DP33" s="273">
        <v>0</v>
      </c>
      <c r="DQ33" s="273">
        <v>37</v>
      </c>
      <c r="DR33" s="273">
        <v>0</v>
      </c>
      <c r="DS33" s="273">
        <v>3</v>
      </c>
      <c r="DT33" s="273">
        <v>0</v>
      </c>
      <c r="DU33" s="273">
        <f t="shared" si="41"/>
        <v>693</v>
      </c>
      <c r="DV33" s="273">
        <v>255</v>
      </c>
      <c r="DW33" s="273">
        <v>0</v>
      </c>
      <c r="DX33" s="273">
        <v>438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3020</v>
      </c>
      <c r="E34" s="273">
        <f t="shared" si="1"/>
        <v>1826</v>
      </c>
      <c r="F34" s="273">
        <f t="shared" si="2"/>
        <v>1788</v>
      </c>
      <c r="G34" s="273">
        <v>0</v>
      </c>
      <c r="H34" s="273">
        <v>1788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38</v>
      </c>
      <c r="N34" s="273">
        <v>0</v>
      </c>
      <c r="O34" s="273">
        <v>2</v>
      </c>
      <c r="P34" s="273">
        <v>36</v>
      </c>
      <c r="Q34" s="273">
        <v>0</v>
      </c>
      <c r="R34" s="273">
        <v>0</v>
      </c>
      <c r="S34" s="273">
        <v>0</v>
      </c>
      <c r="T34" s="273">
        <f t="shared" si="6"/>
        <v>27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27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27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476</v>
      </c>
      <c r="CR34" s="273">
        <f t="shared" si="32"/>
        <v>459</v>
      </c>
      <c r="CS34" s="273">
        <v>0</v>
      </c>
      <c r="CT34" s="273">
        <v>0</v>
      </c>
      <c r="CU34" s="273">
        <v>0</v>
      </c>
      <c r="CV34" s="273">
        <v>459</v>
      </c>
      <c r="CW34" s="273">
        <v>0</v>
      </c>
      <c r="CX34" s="273">
        <v>0</v>
      </c>
      <c r="CY34" s="273">
        <f t="shared" si="34"/>
        <v>17</v>
      </c>
      <c r="CZ34" s="273">
        <v>0</v>
      </c>
      <c r="DA34" s="273">
        <v>0</v>
      </c>
      <c r="DB34" s="273">
        <v>0</v>
      </c>
      <c r="DC34" s="273">
        <v>17</v>
      </c>
      <c r="DD34" s="273">
        <v>0</v>
      </c>
      <c r="DE34" s="273">
        <v>0</v>
      </c>
      <c r="DF34" s="273">
        <f t="shared" si="36"/>
        <v>5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5</v>
      </c>
      <c r="DO34" s="273">
        <v>0</v>
      </c>
      <c r="DP34" s="273">
        <v>0</v>
      </c>
      <c r="DQ34" s="273">
        <v>0</v>
      </c>
      <c r="DR34" s="273">
        <v>0</v>
      </c>
      <c r="DS34" s="273">
        <v>5</v>
      </c>
      <c r="DT34" s="273">
        <v>0</v>
      </c>
      <c r="DU34" s="273">
        <f t="shared" si="41"/>
        <v>588</v>
      </c>
      <c r="DV34" s="273">
        <v>544</v>
      </c>
      <c r="DW34" s="273">
        <v>0</v>
      </c>
      <c r="DX34" s="273">
        <v>44</v>
      </c>
      <c r="DY34" s="273">
        <v>0</v>
      </c>
      <c r="DZ34" s="273">
        <f t="shared" si="42"/>
        <v>98</v>
      </c>
      <c r="EA34" s="273">
        <f t="shared" si="43"/>
        <v>23</v>
      </c>
      <c r="EB34" s="273">
        <v>0</v>
      </c>
      <c r="EC34" s="273">
        <v>0</v>
      </c>
      <c r="ED34" s="273">
        <v>23</v>
      </c>
      <c r="EE34" s="273">
        <v>0</v>
      </c>
      <c r="EF34" s="273">
        <v>0</v>
      </c>
      <c r="EG34" s="273">
        <v>0</v>
      </c>
      <c r="EH34" s="273">
        <f t="shared" si="45"/>
        <v>75</v>
      </c>
      <c r="EI34" s="273">
        <v>0</v>
      </c>
      <c r="EJ34" s="273">
        <v>0</v>
      </c>
      <c r="EK34" s="273">
        <v>75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1925</v>
      </c>
      <c r="E35" s="273">
        <f t="shared" si="1"/>
        <v>1536</v>
      </c>
      <c r="F35" s="273">
        <f t="shared" si="2"/>
        <v>1536</v>
      </c>
      <c r="G35" s="273">
        <v>0</v>
      </c>
      <c r="H35" s="273">
        <v>1536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36</v>
      </c>
      <c r="U35" s="273">
        <f t="shared" si="7"/>
        <v>23</v>
      </c>
      <c r="V35" s="273">
        <v>0</v>
      </c>
      <c r="W35" s="273">
        <v>0</v>
      </c>
      <c r="X35" s="273">
        <v>7</v>
      </c>
      <c r="Y35" s="273">
        <v>0</v>
      </c>
      <c r="Z35" s="273">
        <v>0</v>
      </c>
      <c r="AA35" s="273">
        <v>16</v>
      </c>
      <c r="AB35" s="273">
        <f t="shared" si="9"/>
        <v>13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13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330</v>
      </c>
      <c r="CR35" s="273">
        <f t="shared" si="32"/>
        <v>330</v>
      </c>
      <c r="CS35" s="273">
        <v>0</v>
      </c>
      <c r="CT35" s="273">
        <v>0</v>
      </c>
      <c r="CU35" s="273">
        <v>17</v>
      </c>
      <c r="CV35" s="273">
        <v>313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6</v>
      </c>
      <c r="DG35" s="273">
        <f t="shared" si="37"/>
        <v>6</v>
      </c>
      <c r="DH35" s="273">
        <v>0</v>
      </c>
      <c r="DI35" s="273">
        <v>0</v>
      </c>
      <c r="DJ35" s="273">
        <v>0</v>
      </c>
      <c r="DK35" s="273">
        <v>0</v>
      </c>
      <c r="DL35" s="273">
        <v>6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17</v>
      </c>
      <c r="EA35" s="273">
        <f t="shared" si="43"/>
        <v>17</v>
      </c>
      <c r="EB35" s="273">
        <v>0</v>
      </c>
      <c r="EC35" s="273">
        <v>0</v>
      </c>
      <c r="ED35" s="273">
        <v>17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924</v>
      </c>
      <c r="E36" s="273">
        <f t="shared" si="1"/>
        <v>546</v>
      </c>
      <c r="F36" s="273">
        <f t="shared" si="2"/>
        <v>538</v>
      </c>
      <c r="G36" s="273">
        <v>0</v>
      </c>
      <c r="H36" s="273">
        <v>538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8</v>
      </c>
      <c r="N36" s="273">
        <v>0</v>
      </c>
      <c r="O36" s="273">
        <v>8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195</v>
      </c>
      <c r="U36" s="273">
        <f t="shared" si="7"/>
        <v>195</v>
      </c>
      <c r="V36" s="273">
        <v>0</v>
      </c>
      <c r="W36" s="273">
        <v>0</v>
      </c>
      <c r="X36" s="273">
        <v>172</v>
      </c>
      <c r="Y36" s="273">
        <v>0</v>
      </c>
      <c r="Z36" s="273">
        <v>0</v>
      </c>
      <c r="AA36" s="273">
        <v>23</v>
      </c>
      <c r="AB36" s="273">
        <f t="shared" si="9"/>
        <v>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0</v>
      </c>
      <c r="CR36" s="273">
        <f t="shared" si="32"/>
        <v>0</v>
      </c>
      <c r="CS36" s="273">
        <v>0</v>
      </c>
      <c r="CT36" s="273">
        <v>0</v>
      </c>
      <c r="CU36" s="273">
        <v>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87</v>
      </c>
      <c r="DV36" s="273">
        <v>87</v>
      </c>
      <c r="DW36" s="273">
        <v>0</v>
      </c>
      <c r="DX36" s="273">
        <v>0</v>
      </c>
      <c r="DY36" s="273">
        <v>0</v>
      </c>
      <c r="DZ36" s="273">
        <f t="shared" si="42"/>
        <v>96</v>
      </c>
      <c r="EA36" s="273">
        <f t="shared" si="43"/>
        <v>96</v>
      </c>
      <c r="EB36" s="273">
        <v>0</v>
      </c>
      <c r="EC36" s="273">
        <v>0</v>
      </c>
      <c r="ED36" s="273">
        <v>96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1372</v>
      </c>
      <c r="E37" s="273">
        <f t="shared" si="1"/>
        <v>867</v>
      </c>
      <c r="F37" s="273">
        <f t="shared" si="2"/>
        <v>857</v>
      </c>
      <c r="G37" s="273">
        <v>0</v>
      </c>
      <c r="H37" s="273">
        <v>857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10</v>
      </c>
      <c r="N37" s="273">
        <v>0</v>
      </c>
      <c r="O37" s="273">
        <v>10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53</v>
      </c>
      <c r="AJ37" s="273">
        <f t="shared" si="12"/>
        <v>53</v>
      </c>
      <c r="AK37" s="273">
        <v>0</v>
      </c>
      <c r="AL37" s="273">
        <v>0</v>
      </c>
      <c r="AM37" s="273">
        <v>0</v>
      </c>
      <c r="AN37" s="273">
        <v>53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452</v>
      </c>
      <c r="CR37" s="273">
        <f t="shared" si="32"/>
        <v>359</v>
      </c>
      <c r="CS37" s="273">
        <v>0</v>
      </c>
      <c r="CT37" s="273">
        <v>0</v>
      </c>
      <c r="CU37" s="273">
        <v>19</v>
      </c>
      <c r="CV37" s="273">
        <v>338</v>
      </c>
      <c r="CW37" s="273">
        <v>2</v>
      </c>
      <c r="CX37" s="273">
        <v>0</v>
      </c>
      <c r="CY37" s="273">
        <f t="shared" si="34"/>
        <v>93</v>
      </c>
      <c r="CZ37" s="273">
        <v>0</v>
      </c>
      <c r="DA37" s="273">
        <v>0</v>
      </c>
      <c r="DB37" s="273">
        <v>2</v>
      </c>
      <c r="DC37" s="273">
        <v>62</v>
      </c>
      <c r="DD37" s="273">
        <v>0</v>
      </c>
      <c r="DE37" s="273">
        <v>29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5508</v>
      </c>
      <c r="E38" s="273">
        <f t="shared" si="1"/>
        <v>4391</v>
      </c>
      <c r="F38" s="273">
        <f t="shared" si="2"/>
        <v>3935</v>
      </c>
      <c r="G38" s="273">
        <v>0</v>
      </c>
      <c r="H38" s="273">
        <v>3935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456</v>
      </c>
      <c r="N38" s="273">
        <v>0</v>
      </c>
      <c r="O38" s="273">
        <v>456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131</v>
      </c>
      <c r="AJ38" s="273">
        <f t="shared" si="12"/>
        <v>131</v>
      </c>
      <c r="AK38" s="273">
        <v>0</v>
      </c>
      <c r="AL38" s="273">
        <v>0</v>
      </c>
      <c r="AM38" s="273">
        <v>0</v>
      </c>
      <c r="AN38" s="273">
        <v>131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491</v>
      </c>
      <c r="CR38" s="273">
        <f t="shared" si="32"/>
        <v>315</v>
      </c>
      <c r="CS38" s="273">
        <v>0</v>
      </c>
      <c r="CT38" s="273">
        <v>0</v>
      </c>
      <c r="CU38" s="273">
        <v>0</v>
      </c>
      <c r="CV38" s="273">
        <v>315</v>
      </c>
      <c r="CW38" s="273">
        <v>0</v>
      </c>
      <c r="CX38" s="273">
        <v>0</v>
      </c>
      <c r="CY38" s="273">
        <f t="shared" si="34"/>
        <v>176</v>
      </c>
      <c r="CZ38" s="273">
        <v>0</v>
      </c>
      <c r="DA38" s="273">
        <v>0</v>
      </c>
      <c r="DB38" s="273">
        <v>0</v>
      </c>
      <c r="DC38" s="273">
        <v>176</v>
      </c>
      <c r="DD38" s="273">
        <v>0</v>
      </c>
      <c r="DE38" s="273">
        <v>0</v>
      </c>
      <c r="DF38" s="273">
        <f t="shared" si="36"/>
        <v>16</v>
      </c>
      <c r="DG38" s="273">
        <f t="shared" si="37"/>
        <v>4</v>
      </c>
      <c r="DH38" s="273">
        <v>0</v>
      </c>
      <c r="DI38" s="273">
        <v>0</v>
      </c>
      <c r="DJ38" s="273">
        <v>4</v>
      </c>
      <c r="DK38" s="273">
        <v>0</v>
      </c>
      <c r="DL38" s="273">
        <v>0</v>
      </c>
      <c r="DM38" s="273">
        <v>0</v>
      </c>
      <c r="DN38" s="273">
        <f t="shared" si="39"/>
        <v>12</v>
      </c>
      <c r="DO38" s="273">
        <v>0</v>
      </c>
      <c r="DP38" s="273">
        <v>0</v>
      </c>
      <c r="DQ38" s="273">
        <v>12</v>
      </c>
      <c r="DR38" s="273">
        <v>0</v>
      </c>
      <c r="DS38" s="273">
        <v>0</v>
      </c>
      <c r="DT38" s="273">
        <v>0</v>
      </c>
      <c r="DU38" s="273">
        <f t="shared" si="41"/>
        <v>479</v>
      </c>
      <c r="DV38" s="273">
        <v>479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47">SUM(E39,T39,AI39,AX39,BM39,CB39,CQ39,DF39,DU39,DZ39)</f>
        <v>3588</v>
      </c>
      <c r="E39" s="273">
        <f t="shared" ref="E39:E70" si="48">SUM(F39,M39)</f>
        <v>3016</v>
      </c>
      <c r="F39" s="273">
        <f t="shared" ref="F39:F70" si="49">SUM(G39:L39)</f>
        <v>2927</v>
      </c>
      <c r="G39" s="273">
        <v>0</v>
      </c>
      <c r="H39" s="273">
        <v>2927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ref="M39:M70" si="50">SUM(N39:S39)</f>
        <v>89</v>
      </c>
      <c r="N39" s="273">
        <v>0</v>
      </c>
      <c r="O39" s="273">
        <v>89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ref="T39:T70" si="51">SUM(U39,AB39)</f>
        <v>0</v>
      </c>
      <c r="U39" s="273">
        <f t="shared" ref="U39:U70" si="52">SUM(V39:AA39)</f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ref="AB39:AB70" si="53">SUM(AC39:AH39)</f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ref="AI39:AI70" si="54">SUM(AJ39,AQ39)</f>
        <v>0</v>
      </c>
      <c r="AJ39" s="273">
        <f t="shared" ref="AJ39:AJ70" si="55">SUM(AK39:AP39)</f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ref="AQ39:AQ70" si="56">SUM(AR39:AW39)</f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ref="AX39:AX70" si="57">SUM(AY39,BF39)</f>
        <v>0</v>
      </c>
      <c r="AY39" s="273">
        <f t="shared" ref="AY39:AY70" si="58">SUM(AZ39:BE39)</f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ref="BF39:BF70" si="59">SUM(BG39:BL39)</f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ref="BM39:BM70" si="60">SUM(BN39,BU39)</f>
        <v>0</v>
      </c>
      <c r="BN39" s="273">
        <f t="shared" ref="BN39:BN70" si="61">SUM(BO39:BT39)</f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ref="BU39:BU70" si="62">SUM(BV39:CA39)</f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63">SUM(CC39,CJ39)</f>
        <v>0</v>
      </c>
      <c r="CC39" s="273">
        <f t="shared" ref="CC39:CC70" si="64">SUM(CD39:CI39)</f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ref="CJ39:CJ70" si="65">SUM(CK39:CP39)</f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ref="CQ39:CQ70" si="66">SUM(CR39,CY39)</f>
        <v>481</v>
      </c>
      <c r="CR39" s="273">
        <f t="shared" ref="CR39:CR70" si="67">SUM(CS39:CX39)</f>
        <v>382</v>
      </c>
      <c r="CS39" s="273">
        <v>0</v>
      </c>
      <c r="CT39" s="273">
        <v>0</v>
      </c>
      <c r="CU39" s="273">
        <v>126</v>
      </c>
      <c r="CV39" s="273">
        <v>189</v>
      </c>
      <c r="CW39" s="273">
        <v>0</v>
      </c>
      <c r="CX39" s="273">
        <v>67</v>
      </c>
      <c r="CY39" s="273">
        <f t="shared" ref="CY39:CY70" si="68">SUM(CZ39:DE39)</f>
        <v>99</v>
      </c>
      <c r="CZ39" s="273">
        <v>0</v>
      </c>
      <c r="DA39" s="273">
        <v>0</v>
      </c>
      <c r="DB39" s="273">
        <v>5</v>
      </c>
      <c r="DC39" s="273">
        <v>35</v>
      </c>
      <c r="DD39" s="273">
        <v>0</v>
      </c>
      <c r="DE39" s="273">
        <v>59</v>
      </c>
      <c r="DF39" s="273">
        <f t="shared" ref="DF39:DF70" si="69">SUM(DG39,DN39)</f>
        <v>0</v>
      </c>
      <c r="DG39" s="273">
        <f t="shared" ref="DG39:DG70" si="70">SUM(DH39:DM39)</f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ref="DN39:DN70" si="71">SUM(DO39:DT39)</f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ref="DU39:DU70" si="72">SUM(DV39:DY39)</f>
        <v>91</v>
      </c>
      <c r="DV39" s="273">
        <v>91</v>
      </c>
      <c r="DW39" s="273">
        <v>0</v>
      </c>
      <c r="DX39" s="273">
        <v>0</v>
      </c>
      <c r="DY39" s="273">
        <v>0</v>
      </c>
      <c r="DZ39" s="273">
        <f t="shared" ref="DZ39:DZ70" si="73">SUM(EA39,EH39)</f>
        <v>0</v>
      </c>
      <c r="EA39" s="273">
        <f t="shared" ref="EA39:EA70" si="74">SUM(EB39:EG39)</f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ref="EH39:EH70" si="75">SUM(EI39:EN39)</f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47"/>
        <v>2073</v>
      </c>
      <c r="E40" s="273">
        <f t="shared" si="48"/>
        <v>1675</v>
      </c>
      <c r="F40" s="273">
        <f t="shared" si="49"/>
        <v>1576</v>
      </c>
      <c r="G40" s="273">
        <v>0</v>
      </c>
      <c r="H40" s="273">
        <v>1576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50"/>
        <v>99</v>
      </c>
      <c r="N40" s="273">
        <v>0</v>
      </c>
      <c r="O40" s="273">
        <v>99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51"/>
        <v>0</v>
      </c>
      <c r="U40" s="273">
        <f t="shared" si="52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53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54"/>
        <v>0</v>
      </c>
      <c r="AJ40" s="273">
        <f t="shared" si="55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56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57"/>
        <v>0</v>
      </c>
      <c r="AY40" s="273">
        <f t="shared" si="58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5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60"/>
        <v>0</v>
      </c>
      <c r="BN40" s="273">
        <f t="shared" si="61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62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63"/>
        <v>0</v>
      </c>
      <c r="CC40" s="273">
        <f t="shared" si="64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65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66"/>
        <v>398</v>
      </c>
      <c r="CR40" s="273">
        <f t="shared" si="67"/>
        <v>247</v>
      </c>
      <c r="CS40" s="273">
        <v>0</v>
      </c>
      <c r="CT40" s="273">
        <v>0</v>
      </c>
      <c r="CU40" s="273">
        <v>69</v>
      </c>
      <c r="CV40" s="273">
        <v>150</v>
      </c>
      <c r="CW40" s="273">
        <v>0</v>
      </c>
      <c r="CX40" s="273">
        <v>28</v>
      </c>
      <c r="CY40" s="273">
        <f t="shared" si="68"/>
        <v>151</v>
      </c>
      <c r="CZ40" s="273">
        <v>0</v>
      </c>
      <c r="DA40" s="273">
        <v>0</v>
      </c>
      <c r="DB40" s="273">
        <v>5</v>
      </c>
      <c r="DC40" s="273">
        <v>30</v>
      </c>
      <c r="DD40" s="273">
        <v>79</v>
      </c>
      <c r="DE40" s="273">
        <v>37</v>
      </c>
      <c r="DF40" s="273">
        <f t="shared" si="69"/>
        <v>0</v>
      </c>
      <c r="DG40" s="273">
        <f t="shared" si="70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71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72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73"/>
        <v>0</v>
      </c>
      <c r="EA40" s="273">
        <f t="shared" si="74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7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47"/>
        <v>3686</v>
      </c>
      <c r="E41" s="273">
        <f t="shared" si="48"/>
        <v>2908</v>
      </c>
      <c r="F41" s="273">
        <f t="shared" si="49"/>
        <v>2836</v>
      </c>
      <c r="G41" s="273">
        <v>0</v>
      </c>
      <c r="H41" s="273">
        <v>2836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50"/>
        <v>72</v>
      </c>
      <c r="N41" s="273">
        <v>0</v>
      </c>
      <c r="O41" s="273">
        <v>72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51"/>
        <v>226</v>
      </c>
      <c r="U41" s="273">
        <f t="shared" si="52"/>
        <v>128</v>
      </c>
      <c r="V41" s="273">
        <v>0</v>
      </c>
      <c r="W41" s="273">
        <v>0</v>
      </c>
      <c r="X41" s="273">
        <v>128</v>
      </c>
      <c r="Y41" s="273">
        <v>0</v>
      </c>
      <c r="Z41" s="273">
        <v>0</v>
      </c>
      <c r="AA41" s="273">
        <v>0</v>
      </c>
      <c r="AB41" s="273">
        <f t="shared" si="53"/>
        <v>98</v>
      </c>
      <c r="AC41" s="273">
        <v>0</v>
      </c>
      <c r="AD41" s="273">
        <v>0</v>
      </c>
      <c r="AE41" s="273">
        <v>3</v>
      </c>
      <c r="AF41" s="273">
        <v>0</v>
      </c>
      <c r="AG41" s="273">
        <v>0</v>
      </c>
      <c r="AH41" s="273">
        <v>95</v>
      </c>
      <c r="AI41" s="273">
        <f t="shared" si="54"/>
        <v>0</v>
      </c>
      <c r="AJ41" s="273">
        <f t="shared" si="55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56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57"/>
        <v>0</v>
      </c>
      <c r="AY41" s="273">
        <f t="shared" si="58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5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60"/>
        <v>0</v>
      </c>
      <c r="BN41" s="273">
        <f t="shared" si="61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62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63"/>
        <v>0</v>
      </c>
      <c r="CC41" s="273">
        <f t="shared" si="64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65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66"/>
        <v>285</v>
      </c>
      <c r="CR41" s="273">
        <f t="shared" si="67"/>
        <v>285</v>
      </c>
      <c r="CS41" s="273">
        <v>0</v>
      </c>
      <c r="CT41" s="273">
        <v>0</v>
      </c>
      <c r="CU41" s="273">
        <v>0</v>
      </c>
      <c r="CV41" s="273">
        <v>285</v>
      </c>
      <c r="CW41" s="273">
        <v>0</v>
      </c>
      <c r="CX41" s="273">
        <v>0</v>
      </c>
      <c r="CY41" s="273">
        <f t="shared" si="68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69"/>
        <v>0</v>
      </c>
      <c r="DG41" s="273">
        <f t="shared" si="70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71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72"/>
        <v>267</v>
      </c>
      <c r="DV41" s="273">
        <v>267</v>
      </c>
      <c r="DW41" s="273">
        <v>0</v>
      </c>
      <c r="DX41" s="273">
        <v>0</v>
      </c>
      <c r="DY41" s="273">
        <v>0</v>
      </c>
      <c r="DZ41" s="273">
        <f t="shared" si="73"/>
        <v>0</v>
      </c>
      <c r="EA41" s="273">
        <f t="shared" si="74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7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47"/>
        <v>4545</v>
      </c>
      <c r="E42" s="273">
        <f t="shared" si="48"/>
        <v>3915</v>
      </c>
      <c r="F42" s="273">
        <f t="shared" si="49"/>
        <v>3767</v>
      </c>
      <c r="G42" s="273">
        <v>0</v>
      </c>
      <c r="H42" s="273">
        <v>3767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50"/>
        <v>148</v>
      </c>
      <c r="N42" s="273">
        <v>0</v>
      </c>
      <c r="O42" s="273">
        <v>148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51"/>
        <v>343</v>
      </c>
      <c r="U42" s="273">
        <f t="shared" si="52"/>
        <v>175</v>
      </c>
      <c r="V42" s="273">
        <v>0</v>
      </c>
      <c r="W42" s="273">
        <v>0</v>
      </c>
      <c r="X42" s="273">
        <v>175</v>
      </c>
      <c r="Y42" s="273">
        <v>0</v>
      </c>
      <c r="Z42" s="273">
        <v>0</v>
      </c>
      <c r="AA42" s="273">
        <v>0</v>
      </c>
      <c r="AB42" s="273">
        <f t="shared" si="53"/>
        <v>168</v>
      </c>
      <c r="AC42" s="273">
        <v>0</v>
      </c>
      <c r="AD42" s="273">
        <v>0</v>
      </c>
      <c r="AE42" s="273">
        <v>8</v>
      </c>
      <c r="AF42" s="273">
        <v>0</v>
      </c>
      <c r="AG42" s="273">
        <v>0</v>
      </c>
      <c r="AH42" s="273">
        <v>160</v>
      </c>
      <c r="AI42" s="273">
        <f t="shared" si="54"/>
        <v>0</v>
      </c>
      <c r="AJ42" s="273">
        <f t="shared" si="55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56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57"/>
        <v>0</v>
      </c>
      <c r="AY42" s="273">
        <f t="shared" si="58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5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60"/>
        <v>0</v>
      </c>
      <c r="BN42" s="273">
        <f t="shared" si="61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62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63"/>
        <v>0</v>
      </c>
      <c r="CC42" s="273">
        <f t="shared" si="64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65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66"/>
        <v>287</v>
      </c>
      <c r="CR42" s="273">
        <f t="shared" si="67"/>
        <v>287</v>
      </c>
      <c r="CS42" s="273">
        <v>0</v>
      </c>
      <c r="CT42" s="273">
        <v>0</v>
      </c>
      <c r="CU42" s="273">
        <v>0</v>
      </c>
      <c r="CV42" s="273">
        <v>287</v>
      </c>
      <c r="CW42" s="273">
        <v>0</v>
      </c>
      <c r="CX42" s="273">
        <v>0</v>
      </c>
      <c r="CY42" s="273">
        <f t="shared" si="68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69"/>
        <v>0</v>
      </c>
      <c r="DG42" s="273">
        <f t="shared" si="70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71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72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73"/>
        <v>0</v>
      </c>
      <c r="EA42" s="273">
        <f t="shared" si="74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7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47"/>
        <v>1662</v>
      </c>
      <c r="E43" s="273">
        <f t="shared" si="48"/>
        <v>1261</v>
      </c>
      <c r="F43" s="273">
        <f t="shared" si="49"/>
        <v>1232</v>
      </c>
      <c r="G43" s="273">
        <v>0</v>
      </c>
      <c r="H43" s="273">
        <v>1232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50"/>
        <v>29</v>
      </c>
      <c r="N43" s="273">
        <v>0</v>
      </c>
      <c r="O43" s="273">
        <v>29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51"/>
        <v>59</v>
      </c>
      <c r="U43" s="273">
        <f t="shared" si="52"/>
        <v>44</v>
      </c>
      <c r="V43" s="273">
        <v>0</v>
      </c>
      <c r="W43" s="273">
        <v>0</v>
      </c>
      <c r="X43" s="273">
        <v>44</v>
      </c>
      <c r="Y43" s="273">
        <v>0</v>
      </c>
      <c r="Z43" s="273">
        <v>0</v>
      </c>
      <c r="AA43" s="273">
        <v>0</v>
      </c>
      <c r="AB43" s="273">
        <f t="shared" si="53"/>
        <v>15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15</v>
      </c>
      <c r="AI43" s="273">
        <f t="shared" si="54"/>
        <v>0</v>
      </c>
      <c r="AJ43" s="273">
        <f t="shared" si="55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56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57"/>
        <v>0</v>
      </c>
      <c r="AY43" s="273">
        <f t="shared" si="58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5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60"/>
        <v>0</v>
      </c>
      <c r="BN43" s="273">
        <f t="shared" si="61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62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63"/>
        <v>0</v>
      </c>
      <c r="CC43" s="273">
        <f t="shared" si="64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65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66"/>
        <v>335</v>
      </c>
      <c r="CR43" s="273">
        <f t="shared" si="67"/>
        <v>335</v>
      </c>
      <c r="CS43" s="273">
        <v>0</v>
      </c>
      <c r="CT43" s="273">
        <v>0</v>
      </c>
      <c r="CU43" s="273">
        <v>0</v>
      </c>
      <c r="CV43" s="273">
        <v>327</v>
      </c>
      <c r="CW43" s="273">
        <v>0</v>
      </c>
      <c r="CX43" s="273">
        <v>8</v>
      </c>
      <c r="CY43" s="273">
        <f t="shared" si="68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69"/>
        <v>0</v>
      </c>
      <c r="DG43" s="273">
        <f t="shared" si="70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71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72"/>
        <v>2</v>
      </c>
      <c r="DV43" s="273">
        <v>0</v>
      </c>
      <c r="DW43" s="273">
        <v>2</v>
      </c>
      <c r="DX43" s="273">
        <v>0</v>
      </c>
      <c r="DY43" s="273">
        <v>0</v>
      </c>
      <c r="DZ43" s="273">
        <f t="shared" si="73"/>
        <v>5</v>
      </c>
      <c r="EA43" s="273">
        <f t="shared" si="74"/>
        <v>5</v>
      </c>
      <c r="EB43" s="273">
        <v>0</v>
      </c>
      <c r="EC43" s="273">
        <v>0</v>
      </c>
      <c r="ED43" s="273">
        <v>5</v>
      </c>
      <c r="EE43" s="273">
        <v>0</v>
      </c>
      <c r="EF43" s="273">
        <v>0</v>
      </c>
      <c r="EG43" s="273">
        <v>0</v>
      </c>
      <c r="EH43" s="273">
        <f t="shared" si="7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47"/>
        <v>2945</v>
      </c>
      <c r="E44" s="273">
        <f t="shared" si="48"/>
        <v>2552</v>
      </c>
      <c r="F44" s="273">
        <f t="shared" si="49"/>
        <v>2421</v>
      </c>
      <c r="G44" s="273">
        <v>0</v>
      </c>
      <c r="H44" s="273">
        <v>2421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50"/>
        <v>131</v>
      </c>
      <c r="N44" s="273">
        <v>0</v>
      </c>
      <c r="O44" s="273">
        <v>131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51"/>
        <v>127</v>
      </c>
      <c r="U44" s="273">
        <f t="shared" si="52"/>
        <v>55</v>
      </c>
      <c r="V44" s="273">
        <v>0</v>
      </c>
      <c r="W44" s="273">
        <v>0</v>
      </c>
      <c r="X44" s="273">
        <v>55</v>
      </c>
      <c r="Y44" s="273">
        <v>0</v>
      </c>
      <c r="Z44" s="273">
        <v>0</v>
      </c>
      <c r="AA44" s="273">
        <v>0</v>
      </c>
      <c r="AB44" s="273">
        <f t="shared" si="53"/>
        <v>72</v>
      </c>
      <c r="AC44" s="273">
        <v>0</v>
      </c>
      <c r="AD44" s="273">
        <v>0</v>
      </c>
      <c r="AE44" s="273">
        <v>3</v>
      </c>
      <c r="AF44" s="273">
        <v>0</v>
      </c>
      <c r="AG44" s="273">
        <v>0</v>
      </c>
      <c r="AH44" s="273">
        <v>69</v>
      </c>
      <c r="AI44" s="273">
        <f t="shared" si="54"/>
        <v>0</v>
      </c>
      <c r="AJ44" s="273">
        <f t="shared" si="55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56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57"/>
        <v>0</v>
      </c>
      <c r="AY44" s="273">
        <f t="shared" si="58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5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60"/>
        <v>0</v>
      </c>
      <c r="BN44" s="273">
        <f t="shared" si="61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62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63"/>
        <v>0</v>
      </c>
      <c r="CC44" s="273">
        <f t="shared" si="64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65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66"/>
        <v>188</v>
      </c>
      <c r="CR44" s="273">
        <f t="shared" si="67"/>
        <v>188</v>
      </c>
      <c r="CS44" s="273">
        <v>0</v>
      </c>
      <c r="CT44" s="273">
        <v>0</v>
      </c>
      <c r="CU44" s="273">
        <v>0</v>
      </c>
      <c r="CV44" s="273">
        <v>188</v>
      </c>
      <c r="CW44" s="273">
        <v>0</v>
      </c>
      <c r="CX44" s="273">
        <v>0</v>
      </c>
      <c r="CY44" s="273">
        <f t="shared" si="68"/>
        <v>0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69"/>
        <v>0</v>
      </c>
      <c r="DG44" s="273">
        <f t="shared" si="70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71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72"/>
        <v>78</v>
      </c>
      <c r="DV44" s="273">
        <v>78</v>
      </c>
      <c r="DW44" s="273">
        <v>0</v>
      </c>
      <c r="DX44" s="273">
        <v>0</v>
      </c>
      <c r="DY44" s="273">
        <v>0</v>
      </c>
      <c r="DZ44" s="273">
        <f t="shared" si="73"/>
        <v>0</v>
      </c>
      <c r="EA44" s="273">
        <f t="shared" si="74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7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47"/>
        <v>741</v>
      </c>
      <c r="E45" s="273">
        <f t="shared" si="48"/>
        <v>545</v>
      </c>
      <c r="F45" s="273">
        <f t="shared" si="49"/>
        <v>529</v>
      </c>
      <c r="G45" s="273">
        <v>0</v>
      </c>
      <c r="H45" s="273">
        <v>529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50"/>
        <v>16</v>
      </c>
      <c r="N45" s="273">
        <v>0</v>
      </c>
      <c r="O45" s="273">
        <v>16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51"/>
        <v>27</v>
      </c>
      <c r="U45" s="273">
        <f t="shared" si="52"/>
        <v>19</v>
      </c>
      <c r="V45" s="273">
        <v>0</v>
      </c>
      <c r="W45" s="273">
        <v>0</v>
      </c>
      <c r="X45" s="273">
        <v>19</v>
      </c>
      <c r="Y45" s="273">
        <v>0</v>
      </c>
      <c r="Z45" s="273">
        <v>0</v>
      </c>
      <c r="AA45" s="273">
        <v>0</v>
      </c>
      <c r="AB45" s="273">
        <f t="shared" si="53"/>
        <v>8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8</v>
      </c>
      <c r="AI45" s="273">
        <f t="shared" si="54"/>
        <v>0</v>
      </c>
      <c r="AJ45" s="273">
        <f t="shared" si="55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56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57"/>
        <v>0</v>
      </c>
      <c r="AY45" s="273">
        <f t="shared" si="58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5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60"/>
        <v>0</v>
      </c>
      <c r="BN45" s="273">
        <f t="shared" si="61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62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63"/>
        <v>0</v>
      </c>
      <c r="CC45" s="273">
        <f t="shared" si="64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65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66"/>
        <v>162</v>
      </c>
      <c r="CR45" s="273">
        <f t="shared" si="67"/>
        <v>162</v>
      </c>
      <c r="CS45" s="273">
        <v>0</v>
      </c>
      <c r="CT45" s="273">
        <v>0</v>
      </c>
      <c r="CU45" s="273">
        <v>0</v>
      </c>
      <c r="CV45" s="273">
        <v>157</v>
      </c>
      <c r="CW45" s="273">
        <v>0</v>
      </c>
      <c r="CX45" s="273">
        <v>5</v>
      </c>
      <c r="CY45" s="273">
        <f t="shared" si="68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69"/>
        <v>0</v>
      </c>
      <c r="DG45" s="273">
        <f t="shared" si="70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71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72"/>
        <v>6</v>
      </c>
      <c r="DV45" s="273">
        <v>0</v>
      </c>
      <c r="DW45" s="273">
        <v>6</v>
      </c>
      <c r="DX45" s="273">
        <v>0</v>
      </c>
      <c r="DY45" s="273">
        <v>0</v>
      </c>
      <c r="DZ45" s="273">
        <f t="shared" si="73"/>
        <v>1</v>
      </c>
      <c r="EA45" s="273">
        <f t="shared" si="74"/>
        <v>1</v>
      </c>
      <c r="EB45" s="273">
        <v>0</v>
      </c>
      <c r="EC45" s="273">
        <v>0</v>
      </c>
      <c r="ED45" s="273">
        <v>1</v>
      </c>
      <c r="EE45" s="273">
        <v>0</v>
      </c>
      <c r="EF45" s="273">
        <v>0</v>
      </c>
      <c r="EG45" s="273">
        <v>0</v>
      </c>
      <c r="EH45" s="273">
        <f t="shared" si="7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47"/>
        <v>2078</v>
      </c>
      <c r="E46" s="273">
        <f t="shared" si="48"/>
        <v>1519</v>
      </c>
      <c r="F46" s="273">
        <f t="shared" si="49"/>
        <v>1479</v>
      </c>
      <c r="G46" s="273">
        <v>0</v>
      </c>
      <c r="H46" s="273">
        <v>1479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50"/>
        <v>40</v>
      </c>
      <c r="N46" s="273">
        <v>0</v>
      </c>
      <c r="O46" s="273">
        <v>40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51"/>
        <v>76</v>
      </c>
      <c r="U46" s="273">
        <f t="shared" si="52"/>
        <v>51</v>
      </c>
      <c r="V46" s="273">
        <v>0</v>
      </c>
      <c r="W46" s="273">
        <v>0</v>
      </c>
      <c r="X46" s="273">
        <v>51</v>
      </c>
      <c r="Y46" s="273">
        <v>0</v>
      </c>
      <c r="Z46" s="273">
        <v>0</v>
      </c>
      <c r="AA46" s="273">
        <v>0</v>
      </c>
      <c r="AB46" s="273">
        <f t="shared" si="53"/>
        <v>25</v>
      </c>
      <c r="AC46" s="273">
        <v>0</v>
      </c>
      <c r="AD46" s="273">
        <v>0</v>
      </c>
      <c r="AE46" s="273">
        <v>1</v>
      </c>
      <c r="AF46" s="273">
        <v>0</v>
      </c>
      <c r="AG46" s="273">
        <v>0</v>
      </c>
      <c r="AH46" s="273">
        <v>24</v>
      </c>
      <c r="AI46" s="273">
        <f t="shared" si="54"/>
        <v>0</v>
      </c>
      <c r="AJ46" s="273">
        <f t="shared" si="55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56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57"/>
        <v>0</v>
      </c>
      <c r="AY46" s="273">
        <f t="shared" si="58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5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60"/>
        <v>0</v>
      </c>
      <c r="BN46" s="273">
        <f t="shared" si="61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62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63"/>
        <v>0</v>
      </c>
      <c r="CC46" s="273">
        <f t="shared" si="64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65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66"/>
        <v>476</v>
      </c>
      <c r="CR46" s="273">
        <f t="shared" si="67"/>
        <v>476</v>
      </c>
      <c r="CS46" s="273">
        <v>0</v>
      </c>
      <c r="CT46" s="273">
        <v>0</v>
      </c>
      <c r="CU46" s="273">
        <v>0</v>
      </c>
      <c r="CV46" s="273">
        <v>476</v>
      </c>
      <c r="CW46" s="273">
        <v>0</v>
      </c>
      <c r="CX46" s="273">
        <v>0</v>
      </c>
      <c r="CY46" s="273">
        <f t="shared" si="68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69"/>
        <v>0</v>
      </c>
      <c r="DG46" s="273">
        <f t="shared" si="70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71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72"/>
        <v>4</v>
      </c>
      <c r="DV46" s="273">
        <v>1</v>
      </c>
      <c r="DW46" s="273">
        <v>3</v>
      </c>
      <c r="DX46" s="273">
        <v>0</v>
      </c>
      <c r="DY46" s="273">
        <v>0</v>
      </c>
      <c r="DZ46" s="273">
        <f t="shared" si="73"/>
        <v>3</v>
      </c>
      <c r="EA46" s="273">
        <f t="shared" si="74"/>
        <v>3</v>
      </c>
      <c r="EB46" s="273">
        <v>0</v>
      </c>
      <c r="EC46" s="273">
        <v>0</v>
      </c>
      <c r="ED46" s="273">
        <v>3</v>
      </c>
      <c r="EE46" s="273">
        <v>0</v>
      </c>
      <c r="EF46" s="273">
        <v>0</v>
      </c>
      <c r="EG46" s="273">
        <v>0</v>
      </c>
      <c r="EH46" s="273">
        <f t="shared" si="7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47"/>
        <v>2362</v>
      </c>
      <c r="E47" s="273">
        <f t="shared" si="48"/>
        <v>1776</v>
      </c>
      <c r="F47" s="273">
        <f t="shared" si="49"/>
        <v>1593</v>
      </c>
      <c r="G47" s="273">
        <v>0</v>
      </c>
      <c r="H47" s="273">
        <v>1593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50"/>
        <v>183</v>
      </c>
      <c r="N47" s="273">
        <v>0</v>
      </c>
      <c r="O47" s="273">
        <v>183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51"/>
        <v>24</v>
      </c>
      <c r="U47" s="273">
        <f t="shared" si="52"/>
        <v>24</v>
      </c>
      <c r="V47" s="273">
        <v>0</v>
      </c>
      <c r="W47" s="273">
        <v>0</v>
      </c>
      <c r="X47" s="273">
        <v>0</v>
      </c>
      <c r="Y47" s="273">
        <v>0</v>
      </c>
      <c r="Z47" s="273">
        <v>0</v>
      </c>
      <c r="AA47" s="273">
        <v>24</v>
      </c>
      <c r="AB47" s="273">
        <f t="shared" si="53"/>
        <v>0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f t="shared" si="54"/>
        <v>43</v>
      </c>
      <c r="AJ47" s="273">
        <f t="shared" si="55"/>
        <v>43</v>
      </c>
      <c r="AK47" s="273">
        <v>0</v>
      </c>
      <c r="AL47" s="273">
        <v>0</v>
      </c>
      <c r="AM47" s="273">
        <v>0</v>
      </c>
      <c r="AN47" s="273">
        <v>43</v>
      </c>
      <c r="AO47" s="273">
        <v>0</v>
      </c>
      <c r="AP47" s="273">
        <v>0</v>
      </c>
      <c r="AQ47" s="273">
        <f t="shared" si="56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57"/>
        <v>0</v>
      </c>
      <c r="AY47" s="273">
        <f t="shared" si="58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5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60"/>
        <v>0</v>
      </c>
      <c r="BN47" s="273">
        <f t="shared" si="61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62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63"/>
        <v>0</v>
      </c>
      <c r="CC47" s="273">
        <f t="shared" si="64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65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66"/>
        <v>193</v>
      </c>
      <c r="CR47" s="273">
        <f t="shared" si="67"/>
        <v>193</v>
      </c>
      <c r="CS47" s="273">
        <v>0</v>
      </c>
      <c r="CT47" s="273">
        <v>0</v>
      </c>
      <c r="CU47" s="273">
        <v>0</v>
      </c>
      <c r="CV47" s="273">
        <v>193</v>
      </c>
      <c r="CW47" s="273">
        <v>0</v>
      </c>
      <c r="CX47" s="273">
        <v>0</v>
      </c>
      <c r="CY47" s="273">
        <f t="shared" si="68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69"/>
        <v>4</v>
      </c>
      <c r="DG47" s="273">
        <f t="shared" si="70"/>
        <v>4</v>
      </c>
      <c r="DH47" s="273">
        <v>0</v>
      </c>
      <c r="DI47" s="273">
        <v>0</v>
      </c>
      <c r="DJ47" s="273">
        <v>0</v>
      </c>
      <c r="DK47" s="273">
        <v>0</v>
      </c>
      <c r="DL47" s="273">
        <v>4</v>
      </c>
      <c r="DM47" s="273">
        <v>0</v>
      </c>
      <c r="DN47" s="273">
        <f t="shared" si="71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72"/>
        <v>278</v>
      </c>
      <c r="DV47" s="273">
        <v>278</v>
      </c>
      <c r="DW47" s="273">
        <v>0</v>
      </c>
      <c r="DX47" s="273">
        <v>0</v>
      </c>
      <c r="DY47" s="273">
        <v>0</v>
      </c>
      <c r="DZ47" s="273">
        <f t="shared" si="73"/>
        <v>44</v>
      </c>
      <c r="EA47" s="273">
        <f t="shared" si="74"/>
        <v>44</v>
      </c>
      <c r="EB47" s="273">
        <v>0</v>
      </c>
      <c r="EC47" s="273">
        <v>0</v>
      </c>
      <c r="ED47" s="273">
        <v>44</v>
      </c>
      <c r="EE47" s="273">
        <v>0</v>
      </c>
      <c r="EF47" s="273">
        <v>0</v>
      </c>
      <c r="EG47" s="273">
        <v>0</v>
      </c>
      <c r="EH47" s="273">
        <f t="shared" si="7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47"/>
        <v>2077</v>
      </c>
      <c r="E48" s="273">
        <f t="shared" si="48"/>
        <v>1591</v>
      </c>
      <c r="F48" s="273">
        <f t="shared" si="49"/>
        <v>1262</v>
      </c>
      <c r="G48" s="273">
        <v>0</v>
      </c>
      <c r="H48" s="273">
        <v>1262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50"/>
        <v>329</v>
      </c>
      <c r="N48" s="273">
        <v>0</v>
      </c>
      <c r="O48" s="273">
        <v>329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51"/>
        <v>0</v>
      </c>
      <c r="U48" s="273">
        <f t="shared" si="52"/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0</v>
      </c>
      <c r="AB48" s="273">
        <f t="shared" si="53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54"/>
        <v>0</v>
      </c>
      <c r="AJ48" s="273">
        <f t="shared" si="55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56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57"/>
        <v>0</v>
      </c>
      <c r="AY48" s="273">
        <f t="shared" si="58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5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60"/>
        <v>0</v>
      </c>
      <c r="BN48" s="273">
        <f t="shared" si="61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62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63"/>
        <v>0</v>
      </c>
      <c r="CC48" s="273">
        <f t="shared" si="64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65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66"/>
        <v>281</v>
      </c>
      <c r="CR48" s="273">
        <f t="shared" si="67"/>
        <v>281</v>
      </c>
      <c r="CS48" s="273">
        <v>0</v>
      </c>
      <c r="CT48" s="273">
        <v>0</v>
      </c>
      <c r="CU48" s="273">
        <v>0</v>
      </c>
      <c r="CV48" s="273">
        <v>281</v>
      </c>
      <c r="CW48" s="273">
        <v>0</v>
      </c>
      <c r="CX48" s="273">
        <v>0</v>
      </c>
      <c r="CY48" s="273">
        <f t="shared" si="68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69"/>
        <v>7</v>
      </c>
      <c r="DG48" s="273">
        <f t="shared" si="70"/>
        <v>7</v>
      </c>
      <c r="DH48" s="273">
        <v>0</v>
      </c>
      <c r="DI48" s="273">
        <v>0</v>
      </c>
      <c r="DJ48" s="273">
        <v>0</v>
      </c>
      <c r="DK48" s="273">
        <v>0</v>
      </c>
      <c r="DL48" s="273">
        <v>2</v>
      </c>
      <c r="DM48" s="273">
        <v>5</v>
      </c>
      <c r="DN48" s="273">
        <f t="shared" si="71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72"/>
        <v>162</v>
      </c>
      <c r="DV48" s="273">
        <v>162</v>
      </c>
      <c r="DW48" s="273">
        <v>0</v>
      </c>
      <c r="DX48" s="273">
        <v>0</v>
      </c>
      <c r="DY48" s="273">
        <v>0</v>
      </c>
      <c r="DZ48" s="273">
        <f t="shared" si="73"/>
        <v>36</v>
      </c>
      <c r="EA48" s="273">
        <f t="shared" si="74"/>
        <v>36</v>
      </c>
      <c r="EB48" s="273">
        <v>0</v>
      </c>
      <c r="EC48" s="273">
        <v>0</v>
      </c>
      <c r="ED48" s="273">
        <v>36</v>
      </c>
      <c r="EE48" s="273">
        <v>0</v>
      </c>
      <c r="EF48" s="273">
        <v>0</v>
      </c>
      <c r="EG48" s="273">
        <v>0</v>
      </c>
      <c r="EH48" s="273">
        <f t="shared" si="7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47"/>
        <v>730</v>
      </c>
      <c r="E49" s="273">
        <f t="shared" si="48"/>
        <v>460</v>
      </c>
      <c r="F49" s="273">
        <f t="shared" si="49"/>
        <v>402</v>
      </c>
      <c r="G49" s="273">
        <v>0</v>
      </c>
      <c r="H49" s="273">
        <v>402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50"/>
        <v>58</v>
      </c>
      <c r="N49" s="273">
        <v>0</v>
      </c>
      <c r="O49" s="273">
        <v>58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51"/>
        <v>0</v>
      </c>
      <c r="U49" s="273">
        <f t="shared" si="52"/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v>0</v>
      </c>
      <c r="AA49" s="273">
        <v>0</v>
      </c>
      <c r="AB49" s="273">
        <f t="shared" si="53"/>
        <v>0</v>
      </c>
      <c r="AC49" s="273"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f t="shared" si="54"/>
        <v>0</v>
      </c>
      <c r="AJ49" s="273">
        <f t="shared" si="55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56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57"/>
        <v>0</v>
      </c>
      <c r="AY49" s="273">
        <f t="shared" si="58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5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60"/>
        <v>0</v>
      </c>
      <c r="BN49" s="273">
        <f t="shared" si="61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62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63"/>
        <v>0</v>
      </c>
      <c r="CC49" s="273">
        <f t="shared" si="64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65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66"/>
        <v>0</v>
      </c>
      <c r="CR49" s="273">
        <f t="shared" si="67"/>
        <v>0</v>
      </c>
      <c r="CS49" s="273">
        <v>0</v>
      </c>
      <c r="CT49" s="273">
        <v>0</v>
      </c>
      <c r="CU49" s="273">
        <v>0</v>
      </c>
      <c r="CV49" s="273">
        <v>0</v>
      </c>
      <c r="CW49" s="273">
        <v>0</v>
      </c>
      <c r="CX49" s="273">
        <v>0</v>
      </c>
      <c r="CY49" s="273">
        <f t="shared" si="68"/>
        <v>0</v>
      </c>
      <c r="CZ49" s="273">
        <v>0</v>
      </c>
      <c r="DA49" s="273">
        <v>0</v>
      </c>
      <c r="DB49" s="273">
        <v>0</v>
      </c>
      <c r="DC49" s="273">
        <v>0</v>
      </c>
      <c r="DD49" s="273">
        <v>0</v>
      </c>
      <c r="DE49" s="273">
        <v>0</v>
      </c>
      <c r="DF49" s="273">
        <f t="shared" si="69"/>
        <v>0</v>
      </c>
      <c r="DG49" s="273">
        <f t="shared" si="70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71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72"/>
        <v>75</v>
      </c>
      <c r="DV49" s="273">
        <v>75</v>
      </c>
      <c r="DW49" s="273">
        <v>0</v>
      </c>
      <c r="DX49" s="273">
        <v>0</v>
      </c>
      <c r="DY49" s="273">
        <v>0</v>
      </c>
      <c r="DZ49" s="273">
        <f t="shared" si="73"/>
        <v>195</v>
      </c>
      <c r="EA49" s="273">
        <f t="shared" si="74"/>
        <v>20</v>
      </c>
      <c r="EB49" s="273">
        <v>0</v>
      </c>
      <c r="EC49" s="273">
        <v>0</v>
      </c>
      <c r="ED49" s="273">
        <v>20</v>
      </c>
      <c r="EE49" s="273">
        <v>0</v>
      </c>
      <c r="EF49" s="273">
        <v>0</v>
      </c>
      <c r="EG49" s="273">
        <v>0</v>
      </c>
      <c r="EH49" s="273">
        <f t="shared" si="75"/>
        <v>175</v>
      </c>
      <c r="EI49" s="273">
        <v>0</v>
      </c>
      <c r="EJ49" s="273">
        <v>0</v>
      </c>
      <c r="EK49" s="273">
        <v>175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47"/>
        <v>1703</v>
      </c>
      <c r="E50" s="273">
        <f t="shared" si="48"/>
        <v>1458</v>
      </c>
      <c r="F50" s="273">
        <f t="shared" si="49"/>
        <v>595</v>
      </c>
      <c r="G50" s="273">
        <v>0</v>
      </c>
      <c r="H50" s="273">
        <v>595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50"/>
        <v>863</v>
      </c>
      <c r="N50" s="273">
        <v>0</v>
      </c>
      <c r="O50" s="273">
        <v>863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51"/>
        <v>7</v>
      </c>
      <c r="U50" s="273">
        <f t="shared" si="52"/>
        <v>7</v>
      </c>
      <c r="V50" s="273">
        <v>0</v>
      </c>
      <c r="W50" s="273">
        <v>0</v>
      </c>
      <c r="X50" s="273">
        <v>0</v>
      </c>
      <c r="Y50" s="273">
        <v>0</v>
      </c>
      <c r="Z50" s="273">
        <v>0</v>
      </c>
      <c r="AA50" s="273">
        <v>7</v>
      </c>
      <c r="AB50" s="273">
        <f t="shared" si="53"/>
        <v>0</v>
      </c>
      <c r="AC50" s="273"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f t="shared" si="54"/>
        <v>0</v>
      </c>
      <c r="AJ50" s="273">
        <f t="shared" si="55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56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57"/>
        <v>0</v>
      </c>
      <c r="AY50" s="273">
        <f t="shared" si="58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5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60"/>
        <v>0</v>
      </c>
      <c r="BN50" s="273">
        <f t="shared" si="61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62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63"/>
        <v>0</v>
      </c>
      <c r="CC50" s="273">
        <f t="shared" si="64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65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66"/>
        <v>0</v>
      </c>
      <c r="CR50" s="273">
        <f t="shared" si="67"/>
        <v>0</v>
      </c>
      <c r="CS50" s="273">
        <v>0</v>
      </c>
      <c r="CT50" s="273">
        <v>0</v>
      </c>
      <c r="CU50" s="273">
        <v>0</v>
      </c>
      <c r="CV50" s="273">
        <v>0</v>
      </c>
      <c r="CW50" s="273">
        <v>0</v>
      </c>
      <c r="CX50" s="273">
        <v>0</v>
      </c>
      <c r="CY50" s="273">
        <f t="shared" si="68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69"/>
        <v>0</v>
      </c>
      <c r="DG50" s="273">
        <f t="shared" si="70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71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72"/>
        <v>228</v>
      </c>
      <c r="DV50" s="273">
        <v>228</v>
      </c>
      <c r="DW50" s="273">
        <v>0</v>
      </c>
      <c r="DX50" s="273">
        <v>0</v>
      </c>
      <c r="DY50" s="273">
        <v>0</v>
      </c>
      <c r="DZ50" s="273">
        <f t="shared" si="73"/>
        <v>10</v>
      </c>
      <c r="EA50" s="273">
        <f t="shared" si="74"/>
        <v>10</v>
      </c>
      <c r="EB50" s="273">
        <v>0</v>
      </c>
      <c r="EC50" s="273">
        <v>0</v>
      </c>
      <c r="ED50" s="273">
        <v>10</v>
      </c>
      <c r="EE50" s="273">
        <v>0</v>
      </c>
      <c r="EF50" s="273">
        <v>0</v>
      </c>
      <c r="EG50" s="273">
        <v>0</v>
      </c>
      <c r="EH50" s="273">
        <f t="shared" si="7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47"/>
        <v>63</v>
      </c>
      <c r="E51" s="273">
        <f t="shared" si="48"/>
        <v>47</v>
      </c>
      <c r="F51" s="273">
        <f t="shared" si="49"/>
        <v>45</v>
      </c>
      <c r="G51" s="273">
        <v>0</v>
      </c>
      <c r="H51" s="273">
        <v>45</v>
      </c>
      <c r="I51" s="273">
        <v>0</v>
      </c>
      <c r="J51" s="273">
        <v>0</v>
      </c>
      <c r="K51" s="273">
        <v>0</v>
      </c>
      <c r="L51" s="273">
        <v>0</v>
      </c>
      <c r="M51" s="273">
        <f t="shared" si="50"/>
        <v>2</v>
      </c>
      <c r="N51" s="273">
        <v>0</v>
      </c>
      <c r="O51" s="273">
        <v>2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51"/>
        <v>0</v>
      </c>
      <c r="U51" s="273">
        <f t="shared" si="52"/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v>0</v>
      </c>
      <c r="AA51" s="273">
        <v>0</v>
      </c>
      <c r="AB51" s="273">
        <f t="shared" si="53"/>
        <v>0</v>
      </c>
      <c r="AC51" s="273"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f t="shared" si="54"/>
        <v>0</v>
      </c>
      <c r="AJ51" s="273">
        <f t="shared" si="55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56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57"/>
        <v>0</v>
      </c>
      <c r="AY51" s="273">
        <f t="shared" si="58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5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60"/>
        <v>0</v>
      </c>
      <c r="BN51" s="273">
        <f t="shared" si="61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62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63"/>
        <v>0</v>
      </c>
      <c r="CC51" s="273">
        <f t="shared" si="64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65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66"/>
        <v>0</v>
      </c>
      <c r="CR51" s="273">
        <f t="shared" si="67"/>
        <v>0</v>
      </c>
      <c r="CS51" s="273">
        <v>0</v>
      </c>
      <c r="CT51" s="273">
        <v>0</v>
      </c>
      <c r="CU51" s="273">
        <v>0</v>
      </c>
      <c r="CV51" s="273">
        <v>0</v>
      </c>
      <c r="CW51" s="273">
        <v>0</v>
      </c>
      <c r="CX51" s="273">
        <v>0</v>
      </c>
      <c r="CY51" s="273">
        <f t="shared" si="68"/>
        <v>0</v>
      </c>
      <c r="CZ51" s="273">
        <v>0</v>
      </c>
      <c r="DA51" s="273">
        <v>0</v>
      </c>
      <c r="DB51" s="273">
        <v>0</v>
      </c>
      <c r="DC51" s="273">
        <v>0</v>
      </c>
      <c r="DD51" s="273">
        <v>0</v>
      </c>
      <c r="DE51" s="273">
        <v>0</v>
      </c>
      <c r="DF51" s="273">
        <f t="shared" si="69"/>
        <v>0</v>
      </c>
      <c r="DG51" s="273">
        <f t="shared" si="70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71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72"/>
        <v>16</v>
      </c>
      <c r="DV51" s="273">
        <v>16</v>
      </c>
      <c r="DW51" s="273">
        <v>0</v>
      </c>
      <c r="DX51" s="273">
        <v>0</v>
      </c>
      <c r="DY51" s="273">
        <v>0</v>
      </c>
      <c r="DZ51" s="273">
        <f t="shared" si="73"/>
        <v>0</v>
      </c>
      <c r="EA51" s="273">
        <f t="shared" si="74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7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47"/>
        <v>212</v>
      </c>
      <c r="E52" s="273">
        <f t="shared" si="48"/>
        <v>176</v>
      </c>
      <c r="F52" s="273">
        <f t="shared" si="49"/>
        <v>147</v>
      </c>
      <c r="G52" s="273">
        <v>0</v>
      </c>
      <c r="H52" s="273">
        <v>147</v>
      </c>
      <c r="I52" s="273">
        <v>0</v>
      </c>
      <c r="J52" s="273">
        <v>0</v>
      </c>
      <c r="K52" s="273">
        <v>0</v>
      </c>
      <c r="L52" s="273">
        <v>0</v>
      </c>
      <c r="M52" s="273">
        <f t="shared" si="50"/>
        <v>29</v>
      </c>
      <c r="N52" s="273">
        <v>0</v>
      </c>
      <c r="O52" s="273">
        <v>29</v>
      </c>
      <c r="P52" s="273">
        <v>0</v>
      </c>
      <c r="Q52" s="273">
        <v>0</v>
      </c>
      <c r="R52" s="273">
        <v>0</v>
      </c>
      <c r="S52" s="273">
        <v>0</v>
      </c>
      <c r="T52" s="273">
        <f t="shared" si="51"/>
        <v>9</v>
      </c>
      <c r="U52" s="273">
        <f t="shared" si="52"/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v>0</v>
      </c>
      <c r="AA52" s="273">
        <v>0</v>
      </c>
      <c r="AB52" s="273">
        <f t="shared" si="53"/>
        <v>9</v>
      </c>
      <c r="AC52" s="273"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9</v>
      </c>
      <c r="AI52" s="273">
        <f t="shared" si="54"/>
        <v>0</v>
      </c>
      <c r="AJ52" s="273">
        <f t="shared" si="55"/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3">
        <v>0</v>
      </c>
      <c r="AQ52" s="273">
        <f t="shared" si="56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57"/>
        <v>0</v>
      </c>
      <c r="AY52" s="273">
        <f t="shared" si="58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5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60"/>
        <v>0</v>
      </c>
      <c r="BN52" s="273">
        <f t="shared" si="61"/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62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63"/>
        <v>0</v>
      </c>
      <c r="CC52" s="273">
        <f t="shared" si="64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65"/>
        <v>0</v>
      </c>
      <c r="CK52" s="273">
        <v>0</v>
      </c>
      <c r="CL52" s="273">
        <v>0</v>
      </c>
      <c r="CM52" s="273">
        <v>0</v>
      </c>
      <c r="CN52" s="273">
        <v>0</v>
      </c>
      <c r="CO52" s="273">
        <v>0</v>
      </c>
      <c r="CP52" s="273">
        <v>0</v>
      </c>
      <c r="CQ52" s="273">
        <f t="shared" si="66"/>
        <v>15</v>
      </c>
      <c r="CR52" s="273">
        <f t="shared" si="67"/>
        <v>12</v>
      </c>
      <c r="CS52" s="273">
        <v>0</v>
      </c>
      <c r="CT52" s="273">
        <v>0</v>
      </c>
      <c r="CU52" s="273">
        <v>0</v>
      </c>
      <c r="CV52" s="273">
        <v>12</v>
      </c>
      <c r="CW52" s="273">
        <v>0</v>
      </c>
      <c r="CX52" s="273">
        <v>0</v>
      </c>
      <c r="CY52" s="273">
        <f t="shared" si="68"/>
        <v>3</v>
      </c>
      <c r="CZ52" s="273">
        <v>0</v>
      </c>
      <c r="DA52" s="273">
        <v>0</v>
      </c>
      <c r="DB52" s="273">
        <v>0</v>
      </c>
      <c r="DC52" s="273">
        <v>3</v>
      </c>
      <c r="DD52" s="273">
        <v>0</v>
      </c>
      <c r="DE52" s="273">
        <v>0</v>
      </c>
      <c r="DF52" s="273">
        <f t="shared" si="69"/>
        <v>5</v>
      </c>
      <c r="DG52" s="273">
        <f t="shared" si="70"/>
        <v>1</v>
      </c>
      <c r="DH52" s="273">
        <v>0</v>
      </c>
      <c r="DI52" s="273">
        <v>0</v>
      </c>
      <c r="DJ52" s="273">
        <v>1</v>
      </c>
      <c r="DK52" s="273">
        <v>0</v>
      </c>
      <c r="DL52" s="273">
        <v>0</v>
      </c>
      <c r="DM52" s="273">
        <v>0</v>
      </c>
      <c r="DN52" s="273">
        <f t="shared" si="71"/>
        <v>4</v>
      </c>
      <c r="DO52" s="273">
        <v>0</v>
      </c>
      <c r="DP52" s="273">
        <v>0</v>
      </c>
      <c r="DQ52" s="273">
        <v>4</v>
      </c>
      <c r="DR52" s="273">
        <v>0</v>
      </c>
      <c r="DS52" s="273">
        <v>0</v>
      </c>
      <c r="DT52" s="273">
        <v>0</v>
      </c>
      <c r="DU52" s="273">
        <f t="shared" si="72"/>
        <v>7</v>
      </c>
      <c r="DV52" s="273">
        <v>5</v>
      </c>
      <c r="DW52" s="273">
        <v>0</v>
      </c>
      <c r="DX52" s="273">
        <v>2</v>
      </c>
      <c r="DY52" s="273">
        <v>0</v>
      </c>
      <c r="DZ52" s="273">
        <f t="shared" si="73"/>
        <v>0</v>
      </c>
      <c r="EA52" s="273">
        <f t="shared" si="74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7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47"/>
        <v>578</v>
      </c>
      <c r="E53" s="273">
        <f t="shared" si="48"/>
        <v>388</v>
      </c>
      <c r="F53" s="273">
        <f t="shared" si="49"/>
        <v>330</v>
      </c>
      <c r="G53" s="273">
        <v>0</v>
      </c>
      <c r="H53" s="273">
        <v>330</v>
      </c>
      <c r="I53" s="273">
        <v>0</v>
      </c>
      <c r="J53" s="273">
        <v>0</v>
      </c>
      <c r="K53" s="273">
        <v>0</v>
      </c>
      <c r="L53" s="273">
        <v>0</v>
      </c>
      <c r="M53" s="273">
        <f t="shared" si="50"/>
        <v>58</v>
      </c>
      <c r="N53" s="273">
        <v>0</v>
      </c>
      <c r="O53" s="273">
        <v>58</v>
      </c>
      <c r="P53" s="273">
        <v>0</v>
      </c>
      <c r="Q53" s="273">
        <v>0</v>
      </c>
      <c r="R53" s="273">
        <v>0</v>
      </c>
      <c r="S53" s="273">
        <v>0</v>
      </c>
      <c r="T53" s="273">
        <f t="shared" si="51"/>
        <v>0</v>
      </c>
      <c r="U53" s="273">
        <f t="shared" si="52"/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v>0</v>
      </c>
      <c r="AA53" s="273">
        <v>0</v>
      </c>
      <c r="AB53" s="273">
        <f t="shared" si="53"/>
        <v>0</v>
      </c>
      <c r="AC53" s="273"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f t="shared" si="54"/>
        <v>0</v>
      </c>
      <c r="AJ53" s="273">
        <f t="shared" si="55"/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3">
        <v>0</v>
      </c>
      <c r="AQ53" s="273">
        <f t="shared" si="56"/>
        <v>0</v>
      </c>
      <c r="AR53" s="273">
        <v>0</v>
      </c>
      <c r="AS53" s="273">
        <v>0</v>
      </c>
      <c r="AT53" s="273">
        <v>0</v>
      </c>
      <c r="AU53" s="273">
        <v>0</v>
      </c>
      <c r="AV53" s="273">
        <v>0</v>
      </c>
      <c r="AW53" s="273">
        <v>0</v>
      </c>
      <c r="AX53" s="273">
        <f t="shared" si="57"/>
        <v>0</v>
      </c>
      <c r="AY53" s="273">
        <f t="shared" si="58"/>
        <v>0</v>
      </c>
      <c r="AZ53" s="273">
        <v>0</v>
      </c>
      <c r="BA53" s="273">
        <v>0</v>
      </c>
      <c r="BB53" s="273">
        <v>0</v>
      </c>
      <c r="BC53" s="273">
        <v>0</v>
      </c>
      <c r="BD53" s="273">
        <v>0</v>
      </c>
      <c r="BE53" s="273">
        <v>0</v>
      </c>
      <c r="BF53" s="273">
        <f t="shared" si="59"/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f t="shared" si="60"/>
        <v>0</v>
      </c>
      <c r="BN53" s="273">
        <f t="shared" si="61"/>
        <v>0</v>
      </c>
      <c r="BO53" s="273">
        <v>0</v>
      </c>
      <c r="BP53" s="273">
        <v>0</v>
      </c>
      <c r="BQ53" s="273">
        <v>0</v>
      </c>
      <c r="BR53" s="273">
        <v>0</v>
      </c>
      <c r="BS53" s="273">
        <v>0</v>
      </c>
      <c r="BT53" s="273">
        <v>0</v>
      </c>
      <c r="BU53" s="273">
        <f t="shared" si="62"/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63"/>
        <v>2</v>
      </c>
      <c r="CC53" s="273">
        <f t="shared" si="64"/>
        <v>2</v>
      </c>
      <c r="CD53" s="273">
        <v>0</v>
      </c>
      <c r="CE53" s="273">
        <v>0</v>
      </c>
      <c r="CF53" s="273">
        <v>0</v>
      </c>
      <c r="CG53" s="273">
        <v>2</v>
      </c>
      <c r="CH53" s="273">
        <v>0</v>
      </c>
      <c r="CI53" s="273">
        <v>0</v>
      </c>
      <c r="CJ53" s="273">
        <f t="shared" si="65"/>
        <v>0</v>
      </c>
      <c r="CK53" s="273">
        <v>0</v>
      </c>
      <c r="CL53" s="273">
        <v>0</v>
      </c>
      <c r="CM53" s="273">
        <v>0</v>
      </c>
      <c r="CN53" s="273">
        <v>0</v>
      </c>
      <c r="CO53" s="273">
        <v>0</v>
      </c>
      <c r="CP53" s="273">
        <v>0</v>
      </c>
      <c r="CQ53" s="273">
        <f t="shared" si="66"/>
        <v>0</v>
      </c>
      <c r="CR53" s="273">
        <f t="shared" si="67"/>
        <v>0</v>
      </c>
      <c r="CS53" s="273">
        <v>0</v>
      </c>
      <c r="CT53" s="273">
        <v>0</v>
      </c>
      <c r="CU53" s="273">
        <v>0</v>
      </c>
      <c r="CV53" s="273">
        <v>0</v>
      </c>
      <c r="CW53" s="273">
        <v>0</v>
      </c>
      <c r="CX53" s="273">
        <v>0</v>
      </c>
      <c r="CY53" s="273">
        <f t="shared" si="68"/>
        <v>0</v>
      </c>
      <c r="CZ53" s="273">
        <v>0</v>
      </c>
      <c r="DA53" s="273">
        <v>0</v>
      </c>
      <c r="DB53" s="273">
        <v>0</v>
      </c>
      <c r="DC53" s="273">
        <v>0</v>
      </c>
      <c r="DD53" s="273">
        <v>0</v>
      </c>
      <c r="DE53" s="273">
        <v>0</v>
      </c>
      <c r="DF53" s="273">
        <f t="shared" si="69"/>
        <v>2</v>
      </c>
      <c r="DG53" s="273">
        <f t="shared" si="70"/>
        <v>2</v>
      </c>
      <c r="DH53" s="273">
        <v>0</v>
      </c>
      <c r="DI53" s="273">
        <v>0</v>
      </c>
      <c r="DJ53" s="273">
        <v>0</v>
      </c>
      <c r="DK53" s="273">
        <v>0</v>
      </c>
      <c r="DL53" s="273">
        <v>2</v>
      </c>
      <c r="DM53" s="273">
        <v>0</v>
      </c>
      <c r="DN53" s="273">
        <f t="shared" si="71"/>
        <v>0</v>
      </c>
      <c r="DO53" s="273">
        <v>0</v>
      </c>
      <c r="DP53" s="273">
        <v>0</v>
      </c>
      <c r="DQ53" s="273">
        <v>0</v>
      </c>
      <c r="DR53" s="273">
        <v>0</v>
      </c>
      <c r="DS53" s="273">
        <v>0</v>
      </c>
      <c r="DT53" s="273">
        <v>0</v>
      </c>
      <c r="DU53" s="273">
        <f t="shared" si="72"/>
        <v>132</v>
      </c>
      <c r="DV53" s="273">
        <v>132</v>
      </c>
      <c r="DW53" s="273">
        <v>0</v>
      </c>
      <c r="DX53" s="273">
        <v>0</v>
      </c>
      <c r="DY53" s="273">
        <v>0</v>
      </c>
      <c r="DZ53" s="273">
        <f t="shared" si="73"/>
        <v>54</v>
      </c>
      <c r="EA53" s="273">
        <f t="shared" si="74"/>
        <v>42</v>
      </c>
      <c r="EB53" s="273">
        <v>0</v>
      </c>
      <c r="EC53" s="273">
        <v>0</v>
      </c>
      <c r="ED53" s="273">
        <v>42</v>
      </c>
      <c r="EE53" s="273">
        <v>0</v>
      </c>
      <c r="EF53" s="273">
        <v>0</v>
      </c>
      <c r="EG53" s="273">
        <v>0</v>
      </c>
      <c r="EH53" s="273">
        <f t="shared" si="75"/>
        <v>12</v>
      </c>
      <c r="EI53" s="273">
        <v>0</v>
      </c>
      <c r="EJ53" s="273">
        <v>0</v>
      </c>
      <c r="EK53" s="273">
        <v>0</v>
      </c>
      <c r="EL53" s="273">
        <v>0</v>
      </c>
      <c r="EM53" s="273">
        <v>0</v>
      </c>
      <c r="EN53" s="273">
        <v>12</v>
      </c>
    </row>
    <row r="54" spans="1:1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47"/>
        <v>113</v>
      </c>
      <c r="E54" s="273">
        <f t="shared" si="48"/>
        <v>70</v>
      </c>
      <c r="F54" s="273">
        <f t="shared" si="49"/>
        <v>56</v>
      </c>
      <c r="G54" s="273">
        <v>0</v>
      </c>
      <c r="H54" s="273">
        <v>56</v>
      </c>
      <c r="I54" s="273">
        <v>0</v>
      </c>
      <c r="J54" s="273">
        <v>0</v>
      </c>
      <c r="K54" s="273">
        <v>0</v>
      </c>
      <c r="L54" s="273">
        <v>0</v>
      </c>
      <c r="M54" s="273">
        <f t="shared" si="50"/>
        <v>14</v>
      </c>
      <c r="N54" s="273">
        <v>0</v>
      </c>
      <c r="O54" s="273">
        <v>14</v>
      </c>
      <c r="P54" s="273">
        <v>0</v>
      </c>
      <c r="Q54" s="273">
        <v>0</v>
      </c>
      <c r="R54" s="273">
        <v>0</v>
      </c>
      <c r="S54" s="273">
        <v>0</v>
      </c>
      <c r="T54" s="273">
        <f t="shared" si="51"/>
        <v>9</v>
      </c>
      <c r="U54" s="273">
        <f t="shared" si="52"/>
        <v>9</v>
      </c>
      <c r="V54" s="273">
        <v>0</v>
      </c>
      <c r="W54" s="273">
        <v>0</v>
      </c>
      <c r="X54" s="273">
        <v>0</v>
      </c>
      <c r="Y54" s="273">
        <v>0</v>
      </c>
      <c r="Z54" s="273">
        <v>0</v>
      </c>
      <c r="AA54" s="273">
        <v>9</v>
      </c>
      <c r="AB54" s="273">
        <f t="shared" si="53"/>
        <v>0</v>
      </c>
      <c r="AC54" s="273"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f t="shared" si="54"/>
        <v>0</v>
      </c>
      <c r="AJ54" s="273">
        <f t="shared" si="55"/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f t="shared" si="56"/>
        <v>0</v>
      </c>
      <c r="AR54" s="273">
        <v>0</v>
      </c>
      <c r="AS54" s="273">
        <v>0</v>
      </c>
      <c r="AT54" s="273">
        <v>0</v>
      </c>
      <c r="AU54" s="273">
        <v>0</v>
      </c>
      <c r="AV54" s="273">
        <v>0</v>
      </c>
      <c r="AW54" s="273">
        <v>0</v>
      </c>
      <c r="AX54" s="273">
        <f t="shared" si="57"/>
        <v>0</v>
      </c>
      <c r="AY54" s="273">
        <f t="shared" si="58"/>
        <v>0</v>
      </c>
      <c r="AZ54" s="273">
        <v>0</v>
      </c>
      <c r="BA54" s="273">
        <v>0</v>
      </c>
      <c r="BB54" s="273">
        <v>0</v>
      </c>
      <c r="BC54" s="273">
        <v>0</v>
      </c>
      <c r="BD54" s="273">
        <v>0</v>
      </c>
      <c r="BE54" s="273">
        <v>0</v>
      </c>
      <c r="BF54" s="273">
        <f t="shared" si="59"/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f t="shared" si="60"/>
        <v>0</v>
      </c>
      <c r="BN54" s="273">
        <f t="shared" si="61"/>
        <v>0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v>0</v>
      </c>
      <c r="BU54" s="273">
        <f t="shared" si="62"/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63"/>
        <v>0</v>
      </c>
      <c r="CC54" s="273">
        <f t="shared" si="64"/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f t="shared" si="65"/>
        <v>0</v>
      </c>
      <c r="CK54" s="273">
        <v>0</v>
      </c>
      <c r="CL54" s="273">
        <v>0</v>
      </c>
      <c r="CM54" s="273">
        <v>0</v>
      </c>
      <c r="CN54" s="273">
        <v>0</v>
      </c>
      <c r="CO54" s="273">
        <v>0</v>
      </c>
      <c r="CP54" s="273">
        <v>0</v>
      </c>
      <c r="CQ54" s="273">
        <f t="shared" si="66"/>
        <v>0</v>
      </c>
      <c r="CR54" s="273">
        <f t="shared" si="67"/>
        <v>0</v>
      </c>
      <c r="CS54" s="273">
        <v>0</v>
      </c>
      <c r="CT54" s="273">
        <v>0</v>
      </c>
      <c r="CU54" s="273">
        <v>0</v>
      </c>
      <c r="CV54" s="273">
        <v>0</v>
      </c>
      <c r="CW54" s="273">
        <v>0</v>
      </c>
      <c r="CX54" s="273">
        <v>0</v>
      </c>
      <c r="CY54" s="273">
        <f t="shared" si="68"/>
        <v>0</v>
      </c>
      <c r="CZ54" s="273">
        <v>0</v>
      </c>
      <c r="DA54" s="273">
        <v>0</v>
      </c>
      <c r="DB54" s="273">
        <v>0</v>
      </c>
      <c r="DC54" s="273">
        <v>0</v>
      </c>
      <c r="DD54" s="273">
        <v>0</v>
      </c>
      <c r="DE54" s="273">
        <v>0</v>
      </c>
      <c r="DF54" s="273">
        <f t="shared" si="69"/>
        <v>0</v>
      </c>
      <c r="DG54" s="273">
        <f t="shared" si="70"/>
        <v>0</v>
      </c>
      <c r="DH54" s="273">
        <v>0</v>
      </c>
      <c r="DI54" s="273">
        <v>0</v>
      </c>
      <c r="DJ54" s="273">
        <v>0</v>
      </c>
      <c r="DK54" s="273">
        <v>0</v>
      </c>
      <c r="DL54" s="273">
        <v>0</v>
      </c>
      <c r="DM54" s="273">
        <v>0</v>
      </c>
      <c r="DN54" s="273">
        <f t="shared" si="71"/>
        <v>0</v>
      </c>
      <c r="DO54" s="273">
        <v>0</v>
      </c>
      <c r="DP54" s="273">
        <v>0</v>
      </c>
      <c r="DQ54" s="273">
        <v>0</v>
      </c>
      <c r="DR54" s="273">
        <v>0</v>
      </c>
      <c r="DS54" s="273">
        <v>0</v>
      </c>
      <c r="DT54" s="273">
        <v>0</v>
      </c>
      <c r="DU54" s="273">
        <f t="shared" si="72"/>
        <v>34</v>
      </c>
      <c r="DV54" s="273">
        <v>34</v>
      </c>
      <c r="DW54" s="273">
        <v>0</v>
      </c>
      <c r="DX54" s="273">
        <v>0</v>
      </c>
      <c r="DY54" s="273">
        <v>0</v>
      </c>
      <c r="DZ54" s="273">
        <f t="shared" si="73"/>
        <v>0</v>
      </c>
      <c r="EA54" s="273">
        <f t="shared" si="74"/>
        <v>0</v>
      </c>
      <c r="EB54" s="273">
        <v>0</v>
      </c>
      <c r="EC54" s="273">
        <v>0</v>
      </c>
      <c r="ED54" s="273">
        <v>0</v>
      </c>
      <c r="EE54" s="273">
        <v>0</v>
      </c>
      <c r="EF54" s="273">
        <v>0</v>
      </c>
      <c r="EG54" s="273">
        <v>0</v>
      </c>
      <c r="EH54" s="273">
        <f t="shared" si="75"/>
        <v>0</v>
      </c>
      <c r="EI54" s="273">
        <v>0</v>
      </c>
      <c r="EJ54" s="273">
        <v>0</v>
      </c>
      <c r="EK54" s="273">
        <v>0</v>
      </c>
      <c r="EL54" s="273">
        <v>0</v>
      </c>
      <c r="EM54" s="273">
        <v>0</v>
      </c>
      <c r="EN54" s="273">
        <v>0</v>
      </c>
    </row>
    <row r="55" spans="1:1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47"/>
        <v>242</v>
      </c>
      <c r="E55" s="273">
        <f t="shared" si="48"/>
        <v>146</v>
      </c>
      <c r="F55" s="273">
        <f t="shared" si="49"/>
        <v>128</v>
      </c>
      <c r="G55" s="273">
        <v>0</v>
      </c>
      <c r="H55" s="273">
        <v>128</v>
      </c>
      <c r="I55" s="273">
        <v>0</v>
      </c>
      <c r="J55" s="273">
        <v>0</v>
      </c>
      <c r="K55" s="273">
        <v>0</v>
      </c>
      <c r="L55" s="273">
        <v>0</v>
      </c>
      <c r="M55" s="273">
        <f t="shared" si="50"/>
        <v>18</v>
      </c>
      <c r="N55" s="273">
        <v>0</v>
      </c>
      <c r="O55" s="273">
        <v>18</v>
      </c>
      <c r="P55" s="273">
        <v>0</v>
      </c>
      <c r="Q55" s="273">
        <v>0</v>
      </c>
      <c r="R55" s="273">
        <v>0</v>
      </c>
      <c r="S55" s="273">
        <v>0</v>
      </c>
      <c r="T55" s="273">
        <f t="shared" si="51"/>
        <v>0</v>
      </c>
      <c r="U55" s="273">
        <f t="shared" si="52"/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v>0</v>
      </c>
      <c r="AA55" s="273">
        <v>0</v>
      </c>
      <c r="AB55" s="273">
        <f t="shared" si="53"/>
        <v>0</v>
      </c>
      <c r="AC55" s="273"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f t="shared" si="54"/>
        <v>0</v>
      </c>
      <c r="AJ55" s="273">
        <f t="shared" si="55"/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3">
        <v>0</v>
      </c>
      <c r="AQ55" s="273">
        <f t="shared" si="56"/>
        <v>0</v>
      </c>
      <c r="AR55" s="273">
        <v>0</v>
      </c>
      <c r="AS55" s="273">
        <v>0</v>
      </c>
      <c r="AT55" s="273">
        <v>0</v>
      </c>
      <c r="AU55" s="273">
        <v>0</v>
      </c>
      <c r="AV55" s="273">
        <v>0</v>
      </c>
      <c r="AW55" s="273">
        <v>0</v>
      </c>
      <c r="AX55" s="273">
        <f t="shared" si="57"/>
        <v>0</v>
      </c>
      <c r="AY55" s="273">
        <f t="shared" si="58"/>
        <v>0</v>
      </c>
      <c r="AZ55" s="273">
        <v>0</v>
      </c>
      <c r="BA55" s="273">
        <v>0</v>
      </c>
      <c r="BB55" s="273">
        <v>0</v>
      </c>
      <c r="BC55" s="273">
        <v>0</v>
      </c>
      <c r="BD55" s="273">
        <v>0</v>
      </c>
      <c r="BE55" s="273">
        <v>0</v>
      </c>
      <c r="BF55" s="273">
        <f t="shared" si="59"/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f t="shared" si="60"/>
        <v>0</v>
      </c>
      <c r="BN55" s="273">
        <f t="shared" si="61"/>
        <v>0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v>0</v>
      </c>
      <c r="BU55" s="273">
        <f t="shared" si="62"/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63"/>
        <v>0</v>
      </c>
      <c r="CC55" s="273">
        <f t="shared" si="64"/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f t="shared" si="65"/>
        <v>0</v>
      </c>
      <c r="CK55" s="273">
        <v>0</v>
      </c>
      <c r="CL55" s="273">
        <v>0</v>
      </c>
      <c r="CM55" s="273">
        <v>0</v>
      </c>
      <c r="CN55" s="273">
        <v>0</v>
      </c>
      <c r="CO55" s="273">
        <v>0</v>
      </c>
      <c r="CP55" s="273">
        <v>0</v>
      </c>
      <c r="CQ55" s="273">
        <f t="shared" si="66"/>
        <v>0</v>
      </c>
      <c r="CR55" s="273">
        <f t="shared" si="67"/>
        <v>0</v>
      </c>
      <c r="CS55" s="273">
        <v>0</v>
      </c>
      <c r="CT55" s="273">
        <v>0</v>
      </c>
      <c r="CU55" s="273">
        <v>0</v>
      </c>
      <c r="CV55" s="273">
        <v>0</v>
      </c>
      <c r="CW55" s="273">
        <v>0</v>
      </c>
      <c r="CX55" s="273">
        <v>0</v>
      </c>
      <c r="CY55" s="273">
        <f t="shared" si="68"/>
        <v>0</v>
      </c>
      <c r="CZ55" s="273">
        <v>0</v>
      </c>
      <c r="DA55" s="273">
        <v>0</v>
      </c>
      <c r="DB55" s="273">
        <v>0</v>
      </c>
      <c r="DC55" s="273">
        <v>0</v>
      </c>
      <c r="DD55" s="273">
        <v>0</v>
      </c>
      <c r="DE55" s="273">
        <v>0</v>
      </c>
      <c r="DF55" s="273">
        <f t="shared" si="69"/>
        <v>2</v>
      </c>
      <c r="DG55" s="273">
        <f t="shared" si="70"/>
        <v>2</v>
      </c>
      <c r="DH55" s="273">
        <v>0</v>
      </c>
      <c r="DI55" s="273">
        <v>0</v>
      </c>
      <c r="DJ55" s="273">
        <v>0</v>
      </c>
      <c r="DK55" s="273">
        <v>0</v>
      </c>
      <c r="DL55" s="273">
        <v>2</v>
      </c>
      <c r="DM55" s="273">
        <v>0</v>
      </c>
      <c r="DN55" s="273">
        <f t="shared" si="71"/>
        <v>0</v>
      </c>
      <c r="DO55" s="273">
        <v>0</v>
      </c>
      <c r="DP55" s="273">
        <v>0</v>
      </c>
      <c r="DQ55" s="273">
        <v>0</v>
      </c>
      <c r="DR55" s="273">
        <v>0</v>
      </c>
      <c r="DS55" s="273">
        <v>0</v>
      </c>
      <c r="DT55" s="273">
        <v>0</v>
      </c>
      <c r="DU55" s="273">
        <f t="shared" si="72"/>
        <v>42</v>
      </c>
      <c r="DV55" s="273">
        <v>42</v>
      </c>
      <c r="DW55" s="273">
        <v>0</v>
      </c>
      <c r="DX55" s="273">
        <v>0</v>
      </c>
      <c r="DY55" s="273">
        <v>0</v>
      </c>
      <c r="DZ55" s="273">
        <f t="shared" si="73"/>
        <v>52</v>
      </c>
      <c r="EA55" s="273">
        <f t="shared" si="74"/>
        <v>52</v>
      </c>
      <c r="EB55" s="273">
        <v>0</v>
      </c>
      <c r="EC55" s="273">
        <v>0</v>
      </c>
      <c r="ED55" s="273">
        <v>52</v>
      </c>
      <c r="EE55" s="273">
        <v>0</v>
      </c>
      <c r="EF55" s="273">
        <v>0</v>
      </c>
      <c r="EG55" s="273">
        <v>0</v>
      </c>
      <c r="EH55" s="273">
        <f t="shared" si="75"/>
        <v>0</v>
      </c>
      <c r="EI55" s="273">
        <v>0</v>
      </c>
      <c r="EJ55" s="273">
        <v>0</v>
      </c>
      <c r="EK55" s="273">
        <v>0</v>
      </c>
      <c r="EL55" s="273">
        <v>0</v>
      </c>
      <c r="EM55" s="273">
        <v>0</v>
      </c>
      <c r="EN55" s="273">
        <v>0</v>
      </c>
    </row>
    <row r="56" spans="1:1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47"/>
        <v>228</v>
      </c>
      <c r="E56" s="273">
        <f t="shared" si="48"/>
        <v>147</v>
      </c>
      <c r="F56" s="273">
        <f t="shared" si="49"/>
        <v>120</v>
      </c>
      <c r="G56" s="273">
        <v>0</v>
      </c>
      <c r="H56" s="273">
        <v>120</v>
      </c>
      <c r="I56" s="273">
        <v>0</v>
      </c>
      <c r="J56" s="273">
        <v>0</v>
      </c>
      <c r="K56" s="273">
        <v>0</v>
      </c>
      <c r="L56" s="273">
        <v>0</v>
      </c>
      <c r="M56" s="273">
        <f t="shared" si="50"/>
        <v>27</v>
      </c>
      <c r="N56" s="273">
        <v>0</v>
      </c>
      <c r="O56" s="273">
        <v>27</v>
      </c>
      <c r="P56" s="273">
        <v>0</v>
      </c>
      <c r="Q56" s="273">
        <v>0</v>
      </c>
      <c r="R56" s="273">
        <v>0</v>
      </c>
      <c r="S56" s="273">
        <v>0</v>
      </c>
      <c r="T56" s="273">
        <f t="shared" si="51"/>
        <v>5</v>
      </c>
      <c r="U56" s="273">
        <f t="shared" si="52"/>
        <v>5</v>
      </c>
      <c r="V56" s="273">
        <v>0</v>
      </c>
      <c r="W56" s="273">
        <v>0</v>
      </c>
      <c r="X56" s="273">
        <v>0</v>
      </c>
      <c r="Y56" s="273">
        <v>0</v>
      </c>
      <c r="Z56" s="273">
        <v>0</v>
      </c>
      <c r="AA56" s="273">
        <v>5</v>
      </c>
      <c r="AB56" s="273">
        <f t="shared" si="53"/>
        <v>0</v>
      </c>
      <c r="AC56" s="273"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f t="shared" si="54"/>
        <v>0</v>
      </c>
      <c r="AJ56" s="273">
        <f t="shared" si="55"/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3">
        <v>0</v>
      </c>
      <c r="AQ56" s="273">
        <f t="shared" si="56"/>
        <v>0</v>
      </c>
      <c r="AR56" s="273">
        <v>0</v>
      </c>
      <c r="AS56" s="273">
        <v>0</v>
      </c>
      <c r="AT56" s="273">
        <v>0</v>
      </c>
      <c r="AU56" s="273">
        <v>0</v>
      </c>
      <c r="AV56" s="273">
        <v>0</v>
      </c>
      <c r="AW56" s="273">
        <v>0</v>
      </c>
      <c r="AX56" s="273">
        <f t="shared" si="57"/>
        <v>0</v>
      </c>
      <c r="AY56" s="273">
        <f t="shared" si="58"/>
        <v>0</v>
      </c>
      <c r="AZ56" s="273">
        <v>0</v>
      </c>
      <c r="BA56" s="273">
        <v>0</v>
      </c>
      <c r="BB56" s="273">
        <v>0</v>
      </c>
      <c r="BC56" s="273">
        <v>0</v>
      </c>
      <c r="BD56" s="273">
        <v>0</v>
      </c>
      <c r="BE56" s="273">
        <v>0</v>
      </c>
      <c r="BF56" s="273">
        <f t="shared" si="59"/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f t="shared" si="60"/>
        <v>0</v>
      </c>
      <c r="BN56" s="273">
        <f t="shared" si="61"/>
        <v>0</v>
      </c>
      <c r="BO56" s="273">
        <v>0</v>
      </c>
      <c r="BP56" s="273">
        <v>0</v>
      </c>
      <c r="BQ56" s="273">
        <v>0</v>
      </c>
      <c r="BR56" s="273">
        <v>0</v>
      </c>
      <c r="BS56" s="273">
        <v>0</v>
      </c>
      <c r="BT56" s="273">
        <v>0</v>
      </c>
      <c r="BU56" s="273">
        <f t="shared" si="62"/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63"/>
        <v>0</v>
      </c>
      <c r="CC56" s="273">
        <f t="shared" si="64"/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f t="shared" si="65"/>
        <v>0</v>
      </c>
      <c r="CK56" s="273">
        <v>0</v>
      </c>
      <c r="CL56" s="273">
        <v>0</v>
      </c>
      <c r="CM56" s="273">
        <v>0</v>
      </c>
      <c r="CN56" s="273">
        <v>0</v>
      </c>
      <c r="CO56" s="273">
        <v>0</v>
      </c>
      <c r="CP56" s="273">
        <v>0</v>
      </c>
      <c r="CQ56" s="273">
        <f t="shared" si="66"/>
        <v>0</v>
      </c>
      <c r="CR56" s="273">
        <f t="shared" si="67"/>
        <v>0</v>
      </c>
      <c r="CS56" s="273">
        <v>0</v>
      </c>
      <c r="CT56" s="273">
        <v>0</v>
      </c>
      <c r="CU56" s="273">
        <v>0</v>
      </c>
      <c r="CV56" s="273">
        <v>0</v>
      </c>
      <c r="CW56" s="273">
        <v>0</v>
      </c>
      <c r="CX56" s="273">
        <v>0</v>
      </c>
      <c r="CY56" s="273">
        <f t="shared" si="68"/>
        <v>0</v>
      </c>
      <c r="CZ56" s="273">
        <v>0</v>
      </c>
      <c r="DA56" s="273">
        <v>0</v>
      </c>
      <c r="DB56" s="273">
        <v>0</v>
      </c>
      <c r="DC56" s="273">
        <v>0</v>
      </c>
      <c r="DD56" s="273">
        <v>0</v>
      </c>
      <c r="DE56" s="273">
        <v>0</v>
      </c>
      <c r="DF56" s="273">
        <f t="shared" si="69"/>
        <v>4</v>
      </c>
      <c r="DG56" s="273">
        <f t="shared" si="70"/>
        <v>4</v>
      </c>
      <c r="DH56" s="273">
        <v>0</v>
      </c>
      <c r="DI56" s="273">
        <v>0</v>
      </c>
      <c r="DJ56" s="273">
        <v>0</v>
      </c>
      <c r="DK56" s="273">
        <v>0</v>
      </c>
      <c r="DL56" s="273">
        <v>4</v>
      </c>
      <c r="DM56" s="273">
        <v>0</v>
      </c>
      <c r="DN56" s="273">
        <f t="shared" si="71"/>
        <v>0</v>
      </c>
      <c r="DO56" s="273">
        <v>0</v>
      </c>
      <c r="DP56" s="273">
        <v>0</v>
      </c>
      <c r="DQ56" s="273">
        <v>0</v>
      </c>
      <c r="DR56" s="273">
        <v>0</v>
      </c>
      <c r="DS56" s="273">
        <v>0</v>
      </c>
      <c r="DT56" s="273">
        <v>0</v>
      </c>
      <c r="DU56" s="273">
        <f t="shared" si="72"/>
        <v>52</v>
      </c>
      <c r="DV56" s="273">
        <v>52</v>
      </c>
      <c r="DW56" s="273">
        <v>0</v>
      </c>
      <c r="DX56" s="273">
        <v>0</v>
      </c>
      <c r="DY56" s="273">
        <v>0</v>
      </c>
      <c r="DZ56" s="273">
        <f t="shared" si="73"/>
        <v>20</v>
      </c>
      <c r="EA56" s="273">
        <f t="shared" si="74"/>
        <v>10</v>
      </c>
      <c r="EB56" s="273">
        <v>0</v>
      </c>
      <c r="EC56" s="273">
        <v>0</v>
      </c>
      <c r="ED56" s="273">
        <v>10</v>
      </c>
      <c r="EE56" s="273">
        <v>0</v>
      </c>
      <c r="EF56" s="273">
        <v>0</v>
      </c>
      <c r="EG56" s="273">
        <v>0</v>
      </c>
      <c r="EH56" s="273">
        <f t="shared" si="75"/>
        <v>10</v>
      </c>
      <c r="EI56" s="273">
        <v>0</v>
      </c>
      <c r="EJ56" s="273">
        <v>0</v>
      </c>
      <c r="EK56" s="273">
        <v>10</v>
      </c>
      <c r="EL56" s="273">
        <v>0</v>
      </c>
      <c r="EM56" s="273">
        <v>0</v>
      </c>
      <c r="EN56" s="273">
        <v>0</v>
      </c>
    </row>
    <row r="57" spans="1:1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47"/>
        <v>992</v>
      </c>
      <c r="E57" s="273">
        <f t="shared" si="48"/>
        <v>779</v>
      </c>
      <c r="F57" s="273">
        <f t="shared" si="49"/>
        <v>594</v>
      </c>
      <c r="G57" s="273">
        <v>0</v>
      </c>
      <c r="H57" s="273">
        <v>594</v>
      </c>
      <c r="I57" s="273">
        <v>0</v>
      </c>
      <c r="J57" s="273">
        <v>0</v>
      </c>
      <c r="K57" s="273">
        <v>0</v>
      </c>
      <c r="L57" s="273">
        <v>0</v>
      </c>
      <c r="M57" s="273">
        <f t="shared" si="50"/>
        <v>185</v>
      </c>
      <c r="N57" s="273">
        <v>0</v>
      </c>
      <c r="O57" s="273">
        <v>185</v>
      </c>
      <c r="P57" s="273">
        <v>0</v>
      </c>
      <c r="Q57" s="273">
        <v>0</v>
      </c>
      <c r="R57" s="273">
        <v>0</v>
      </c>
      <c r="S57" s="273">
        <v>0</v>
      </c>
      <c r="T57" s="273">
        <f t="shared" si="51"/>
        <v>4</v>
      </c>
      <c r="U57" s="273">
        <f t="shared" si="52"/>
        <v>4</v>
      </c>
      <c r="V57" s="273">
        <v>0</v>
      </c>
      <c r="W57" s="273">
        <v>0</v>
      </c>
      <c r="X57" s="273">
        <v>0</v>
      </c>
      <c r="Y57" s="273">
        <v>0</v>
      </c>
      <c r="Z57" s="273">
        <v>0</v>
      </c>
      <c r="AA57" s="273">
        <v>4</v>
      </c>
      <c r="AB57" s="273">
        <f t="shared" si="53"/>
        <v>0</v>
      </c>
      <c r="AC57" s="273"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f t="shared" si="54"/>
        <v>0</v>
      </c>
      <c r="AJ57" s="273">
        <f t="shared" si="55"/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3">
        <v>0</v>
      </c>
      <c r="AQ57" s="273">
        <f t="shared" si="56"/>
        <v>0</v>
      </c>
      <c r="AR57" s="273">
        <v>0</v>
      </c>
      <c r="AS57" s="273">
        <v>0</v>
      </c>
      <c r="AT57" s="273">
        <v>0</v>
      </c>
      <c r="AU57" s="273">
        <v>0</v>
      </c>
      <c r="AV57" s="273">
        <v>0</v>
      </c>
      <c r="AW57" s="273">
        <v>0</v>
      </c>
      <c r="AX57" s="273">
        <f t="shared" si="57"/>
        <v>0</v>
      </c>
      <c r="AY57" s="273">
        <f t="shared" si="58"/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f t="shared" si="59"/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f t="shared" si="60"/>
        <v>0</v>
      </c>
      <c r="BN57" s="273">
        <f t="shared" si="61"/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f t="shared" si="62"/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63"/>
        <v>2</v>
      </c>
      <c r="CC57" s="273">
        <f t="shared" si="64"/>
        <v>2</v>
      </c>
      <c r="CD57" s="273">
        <v>0</v>
      </c>
      <c r="CE57" s="273">
        <v>0</v>
      </c>
      <c r="CF57" s="273">
        <v>0</v>
      </c>
      <c r="CG57" s="273">
        <v>2</v>
      </c>
      <c r="CH57" s="273">
        <v>0</v>
      </c>
      <c r="CI57" s="273">
        <v>0</v>
      </c>
      <c r="CJ57" s="273">
        <f t="shared" si="65"/>
        <v>0</v>
      </c>
      <c r="CK57" s="273">
        <v>0</v>
      </c>
      <c r="CL57" s="273">
        <v>0</v>
      </c>
      <c r="CM57" s="273">
        <v>0</v>
      </c>
      <c r="CN57" s="273">
        <v>0</v>
      </c>
      <c r="CO57" s="273">
        <v>0</v>
      </c>
      <c r="CP57" s="273">
        <v>0</v>
      </c>
      <c r="CQ57" s="273">
        <f t="shared" si="66"/>
        <v>105</v>
      </c>
      <c r="CR57" s="273">
        <f t="shared" si="67"/>
        <v>105</v>
      </c>
      <c r="CS57" s="273">
        <v>0</v>
      </c>
      <c r="CT57" s="273">
        <v>0</v>
      </c>
      <c r="CU57" s="273">
        <v>0</v>
      </c>
      <c r="CV57" s="273">
        <v>105</v>
      </c>
      <c r="CW57" s="273">
        <v>0</v>
      </c>
      <c r="CX57" s="273">
        <v>0</v>
      </c>
      <c r="CY57" s="273">
        <f t="shared" si="68"/>
        <v>0</v>
      </c>
      <c r="CZ57" s="273">
        <v>0</v>
      </c>
      <c r="DA57" s="273">
        <v>0</v>
      </c>
      <c r="DB57" s="273">
        <v>0</v>
      </c>
      <c r="DC57" s="273">
        <v>0</v>
      </c>
      <c r="DD57" s="273">
        <v>0</v>
      </c>
      <c r="DE57" s="273">
        <v>0</v>
      </c>
      <c r="DF57" s="273">
        <f t="shared" si="69"/>
        <v>2</v>
      </c>
      <c r="DG57" s="273">
        <f t="shared" si="70"/>
        <v>2</v>
      </c>
      <c r="DH57" s="273">
        <v>0</v>
      </c>
      <c r="DI57" s="273">
        <v>0</v>
      </c>
      <c r="DJ57" s="273">
        <v>0</v>
      </c>
      <c r="DK57" s="273">
        <v>0</v>
      </c>
      <c r="DL57" s="273">
        <v>2</v>
      </c>
      <c r="DM57" s="273">
        <v>0</v>
      </c>
      <c r="DN57" s="273">
        <f t="shared" si="71"/>
        <v>0</v>
      </c>
      <c r="DO57" s="273">
        <v>0</v>
      </c>
      <c r="DP57" s="273">
        <v>0</v>
      </c>
      <c r="DQ57" s="273">
        <v>0</v>
      </c>
      <c r="DR57" s="273">
        <v>0</v>
      </c>
      <c r="DS57" s="273">
        <v>0</v>
      </c>
      <c r="DT57" s="273">
        <v>0</v>
      </c>
      <c r="DU57" s="273">
        <f t="shared" si="72"/>
        <v>52</v>
      </c>
      <c r="DV57" s="273">
        <v>52</v>
      </c>
      <c r="DW57" s="273">
        <v>0</v>
      </c>
      <c r="DX57" s="273">
        <v>0</v>
      </c>
      <c r="DY57" s="273">
        <v>0</v>
      </c>
      <c r="DZ57" s="273">
        <f t="shared" si="73"/>
        <v>48</v>
      </c>
      <c r="EA57" s="273">
        <f t="shared" si="74"/>
        <v>48</v>
      </c>
      <c r="EB57" s="273">
        <v>0</v>
      </c>
      <c r="EC57" s="273">
        <v>0</v>
      </c>
      <c r="ED57" s="273">
        <v>48</v>
      </c>
      <c r="EE57" s="273">
        <v>0</v>
      </c>
      <c r="EF57" s="273">
        <v>0</v>
      </c>
      <c r="EG57" s="273">
        <v>0</v>
      </c>
      <c r="EH57" s="273">
        <f t="shared" si="75"/>
        <v>0</v>
      </c>
      <c r="EI57" s="273">
        <v>0</v>
      </c>
      <c r="EJ57" s="273">
        <v>0</v>
      </c>
      <c r="EK57" s="273">
        <v>0</v>
      </c>
      <c r="EL57" s="273">
        <v>0</v>
      </c>
      <c r="EM57" s="273">
        <v>0</v>
      </c>
      <c r="EN57" s="273">
        <v>0</v>
      </c>
    </row>
    <row r="58" spans="1:1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47"/>
        <v>1071</v>
      </c>
      <c r="E58" s="273">
        <f t="shared" si="48"/>
        <v>792</v>
      </c>
      <c r="F58" s="273">
        <f t="shared" si="49"/>
        <v>651</v>
      </c>
      <c r="G58" s="273">
        <v>0</v>
      </c>
      <c r="H58" s="273">
        <v>651</v>
      </c>
      <c r="I58" s="273">
        <v>0</v>
      </c>
      <c r="J58" s="273">
        <v>0</v>
      </c>
      <c r="K58" s="273">
        <v>0</v>
      </c>
      <c r="L58" s="273">
        <v>0</v>
      </c>
      <c r="M58" s="273">
        <f t="shared" si="50"/>
        <v>141</v>
      </c>
      <c r="N58" s="273">
        <v>0</v>
      </c>
      <c r="O58" s="273">
        <v>141</v>
      </c>
      <c r="P58" s="273">
        <v>0</v>
      </c>
      <c r="Q58" s="273">
        <v>0</v>
      </c>
      <c r="R58" s="273">
        <v>0</v>
      </c>
      <c r="S58" s="273">
        <v>0</v>
      </c>
      <c r="T58" s="273">
        <f t="shared" si="51"/>
        <v>6</v>
      </c>
      <c r="U58" s="273">
        <f t="shared" si="52"/>
        <v>6</v>
      </c>
      <c r="V58" s="273">
        <v>0</v>
      </c>
      <c r="W58" s="273">
        <v>0</v>
      </c>
      <c r="X58" s="273">
        <v>0</v>
      </c>
      <c r="Y58" s="273">
        <v>0</v>
      </c>
      <c r="Z58" s="273">
        <v>0</v>
      </c>
      <c r="AA58" s="273">
        <v>6</v>
      </c>
      <c r="AB58" s="273">
        <f t="shared" si="53"/>
        <v>0</v>
      </c>
      <c r="AC58" s="273"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f t="shared" si="54"/>
        <v>0</v>
      </c>
      <c r="AJ58" s="273">
        <f t="shared" si="55"/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3">
        <v>0</v>
      </c>
      <c r="AQ58" s="273">
        <f t="shared" si="56"/>
        <v>0</v>
      </c>
      <c r="AR58" s="273">
        <v>0</v>
      </c>
      <c r="AS58" s="273">
        <v>0</v>
      </c>
      <c r="AT58" s="273">
        <v>0</v>
      </c>
      <c r="AU58" s="273">
        <v>0</v>
      </c>
      <c r="AV58" s="273">
        <v>0</v>
      </c>
      <c r="AW58" s="273">
        <v>0</v>
      </c>
      <c r="AX58" s="273">
        <f t="shared" si="57"/>
        <v>0</v>
      </c>
      <c r="AY58" s="273">
        <f t="shared" si="58"/>
        <v>0</v>
      </c>
      <c r="AZ58" s="273">
        <v>0</v>
      </c>
      <c r="BA58" s="273">
        <v>0</v>
      </c>
      <c r="BB58" s="273">
        <v>0</v>
      </c>
      <c r="BC58" s="273">
        <v>0</v>
      </c>
      <c r="BD58" s="273">
        <v>0</v>
      </c>
      <c r="BE58" s="273">
        <v>0</v>
      </c>
      <c r="BF58" s="273">
        <f t="shared" si="59"/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f t="shared" si="60"/>
        <v>0</v>
      </c>
      <c r="BN58" s="273">
        <f t="shared" si="61"/>
        <v>0</v>
      </c>
      <c r="BO58" s="273">
        <v>0</v>
      </c>
      <c r="BP58" s="273">
        <v>0</v>
      </c>
      <c r="BQ58" s="273">
        <v>0</v>
      </c>
      <c r="BR58" s="273">
        <v>0</v>
      </c>
      <c r="BS58" s="273">
        <v>0</v>
      </c>
      <c r="BT58" s="273">
        <v>0</v>
      </c>
      <c r="BU58" s="273">
        <f t="shared" si="62"/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63"/>
        <v>0</v>
      </c>
      <c r="CC58" s="273">
        <f t="shared" si="64"/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f t="shared" si="65"/>
        <v>0</v>
      </c>
      <c r="CK58" s="273">
        <v>0</v>
      </c>
      <c r="CL58" s="273">
        <v>0</v>
      </c>
      <c r="CM58" s="273">
        <v>0</v>
      </c>
      <c r="CN58" s="273">
        <v>0</v>
      </c>
      <c r="CO58" s="273">
        <v>0</v>
      </c>
      <c r="CP58" s="273">
        <v>0</v>
      </c>
      <c r="CQ58" s="273">
        <f t="shared" si="66"/>
        <v>2</v>
      </c>
      <c r="CR58" s="273">
        <f t="shared" si="67"/>
        <v>2</v>
      </c>
      <c r="CS58" s="273">
        <v>0</v>
      </c>
      <c r="CT58" s="273">
        <v>0</v>
      </c>
      <c r="CU58" s="273">
        <v>0</v>
      </c>
      <c r="CV58" s="273">
        <v>0</v>
      </c>
      <c r="CW58" s="273">
        <v>2</v>
      </c>
      <c r="CX58" s="273">
        <v>0</v>
      </c>
      <c r="CY58" s="273">
        <f t="shared" si="68"/>
        <v>0</v>
      </c>
      <c r="CZ58" s="273">
        <v>0</v>
      </c>
      <c r="DA58" s="273">
        <v>0</v>
      </c>
      <c r="DB58" s="273">
        <v>0</v>
      </c>
      <c r="DC58" s="273">
        <v>0</v>
      </c>
      <c r="DD58" s="273">
        <v>0</v>
      </c>
      <c r="DE58" s="273">
        <v>0</v>
      </c>
      <c r="DF58" s="273">
        <f t="shared" si="69"/>
        <v>0</v>
      </c>
      <c r="DG58" s="273">
        <f t="shared" si="70"/>
        <v>0</v>
      </c>
      <c r="DH58" s="273">
        <v>0</v>
      </c>
      <c r="DI58" s="273">
        <v>0</v>
      </c>
      <c r="DJ58" s="273">
        <v>0</v>
      </c>
      <c r="DK58" s="273">
        <v>0</v>
      </c>
      <c r="DL58" s="273">
        <v>0</v>
      </c>
      <c r="DM58" s="273">
        <v>0</v>
      </c>
      <c r="DN58" s="273">
        <f t="shared" si="71"/>
        <v>0</v>
      </c>
      <c r="DO58" s="273">
        <v>0</v>
      </c>
      <c r="DP58" s="273">
        <v>0</v>
      </c>
      <c r="DQ58" s="273">
        <v>0</v>
      </c>
      <c r="DR58" s="273">
        <v>0</v>
      </c>
      <c r="DS58" s="273">
        <v>0</v>
      </c>
      <c r="DT58" s="273">
        <v>0</v>
      </c>
      <c r="DU58" s="273">
        <f t="shared" si="72"/>
        <v>258</v>
      </c>
      <c r="DV58" s="273">
        <v>258</v>
      </c>
      <c r="DW58" s="273">
        <v>0</v>
      </c>
      <c r="DX58" s="273">
        <v>0</v>
      </c>
      <c r="DY58" s="273">
        <v>0</v>
      </c>
      <c r="DZ58" s="273">
        <f t="shared" si="73"/>
        <v>13</v>
      </c>
      <c r="EA58" s="273">
        <f t="shared" si="74"/>
        <v>13</v>
      </c>
      <c r="EB58" s="273">
        <v>0</v>
      </c>
      <c r="EC58" s="273">
        <v>0</v>
      </c>
      <c r="ED58" s="273">
        <v>13</v>
      </c>
      <c r="EE58" s="273">
        <v>0</v>
      </c>
      <c r="EF58" s="273">
        <v>0</v>
      </c>
      <c r="EG58" s="273">
        <v>0</v>
      </c>
      <c r="EH58" s="273">
        <f t="shared" si="75"/>
        <v>0</v>
      </c>
      <c r="EI58" s="273">
        <v>0</v>
      </c>
      <c r="EJ58" s="273">
        <v>0</v>
      </c>
      <c r="EK58" s="273">
        <v>0</v>
      </c>
      <c r="EL58" s="273">
        <v>0</v>
      </c>
      <c r="EM58" s="273">
        <v>0</v>
      </c>
      <c r="EN58" s="273">
        <v>0</v>
      </c>
    </row>
    <row r="59" spans="1:1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47"/>
        <v>152</v>
      </c>
      <c r="E59" s="273">
        <f t="shared" si="48"/>
        <v>92</v>
      </c>
      <c r="F59" s="273">
        <f t="shared" si="49"/>
        <v>87</v>
      </c>
      <c r="G59" s="273">
        <v>0</v>
      </c>
      <c r="H59" s="273">
        <v>87</v>
      </c>
      <c r="I59" s="273">
        <v>0</v>
      </c>
      <c r="J59" s="273">
        <v>0</v>
      </c>
      <c r="K59" s="273">
        <v>0</v>
      </c>
      <c r="L59" s="273">
        <v>0</v>
      </c>
      <c r="M59" s="273">
        <f t="shared" si="50"/>
        <v>5</v>
      </c>
      <c r="N59" s="273">
        <v>0</v>
      </c>
      <c r="O59" s="273">
        <v>5</v>
      </c>
      <c r="P59" s="273">
        <v>0</v>
      </c>
      <c r="Q59" s="273">
        <v>0</v>
      </c>
      <c r="R59" s="273">
        <v>0</v>
      </c>
      <c r="S59" s="273">
        <v>0</v>
      </c>
      <c r="T59" s="273">
        <f t="shared" si="51"/>
        <v>2</v>
      </c>
      <c r="U59" s="273">
        <f t="shared" si="52"/>
        <v>2</v>
      </c>
      <c r="V59" s="273">
        <v>0</v>
      </c>
      <c r="W59" s="273">
        <v>0</v>
      </c>
      <c r="X59" s="273">
        <v>0</v>
      </c>
      <c r="Y59" s="273">
        <v>0</v>
      </c>
      <c r="Z59" s="273">
        <v>0</v>
      </c>
      <c r="AA59" s="273">
        <v>2</v>
      </c>
      <c r="AB59" s="273">
        <f t="shared" si="53"/>
        <v>0</v>
      </c>
      <c r="AC59" s="273"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f t="shared" si="54"/>
        <v>0</v>
      </c>
      <c r="AJ59" s="273">
        <f t="shared" si="55"/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3">
        <v>0</v>
      </c>
      <c r="AQ59" s="273">
        <f t="shared" si="56"/>
        <v>0</v>
      </c>
      <c r="AR59" s="273">
        <v>0</v>
      </c>
      <c r="AS59" s="273">
        <v>0</v>
      </c>
      <c r="AT59" s="273">
        <v>0</v>
      </c>
      <c r="AU59" s="273">
        <v>0</v>
      </c>
      <c r="AV59" s="273">
        <v>0</v>
      </c>
      <c r="AW59" s="273">
        <v>0</v>
      </c>
      <c r="AX59" s="273">
        <f t="shared" si="57"/>
        <v>0</v>
      </c>
      <c r="AY59" s="273">
        <f t="shared" si="58"/>
        <v>0</v>
      </c>
      <c r="AZ59" s="273">
        <v>0</v>
      </c>
      <c r="BA59" s="273">
        <v>0</v>
      </c>
      <c r="BB59" s="273">
        <v>0</v>
      </c>
      <c r="BC59" s="273">
        <v>0</v>
      </c>
      <c r="BD59" s="273">
        <v>0</v>
      </c>
      <c r="BE59" s="273">
        <v>0</v>
      </c>
      <c r="BF59" s="273">
        <f t="shared" si="59"/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f t="shared" si="60"/>
        <v>0</v>
      </c>
      <c r="BN59" s="273">
        <f t="shared" si="61"/>
        <v>0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v>0</v>
      </c>
      <c r="BU59" s="273">
        <f t="shared" si="62"/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63"/>
        <v>0</v>
      </c>
      <c r="CC59" s="273">
        <f t="shared" si="64"/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f t="shared" si="65"/>
        <v>0</v>
      </c>
      <c r="CK59" s="273">
        <v>0</v>
      </c>
      <c r="CL59" s="273">
        <v>0</v>
      </c>
      <c r="CM59" s="273">
        <v>0</v>
      </c>
      <c r="CN59" s="273">
        <v>0</v>
      </c>
      <c r="CO59" s="273">
        <v>0</v>
      </c>
      <c r="CP59" s="273">
        <v>0</v>
      </c>
      <c r="CQ59" s="273">
        <f t="shared" si="66"/>
        <v>1</v>
      </c>
      <c r="CR59" s="273">
        <f t="shared" si="67"/>
        <v>1</v>
      </c>
      <c r="CS59" s="273">
        <v>0</v>
      </c>
      <c r="CT59" s="273">
        <v>0</v>
      </c>
      <c r="CU59" s="273">
        <v>0</v>
      </c>
      <c r="CV59" s="273">
        <v>0</v>
      </c>
      <c r="CW59" s="273">
        <v>1</v>
      </c>
      <c r="CX59" s="273">
        <v>0</v>
      </c>
      <c r="CY59" s="273">
        <f t="shared" si="68"/>
        <v>0</v>
      </c>
      <c r="CZ59" s="273">
        <v>0</v>
      </c>
      <c r="DA59" s="273">
        <v>0</v>
      </c>
      <c r="DB59" s="273">
        <v>0</v>
      </c>
      <c r="DC59" s="273">
        <v>0</v>
      </c>
      <c r="DD59" s="273">
        <v>0</v>
      </c>
      <c r="DE59" s="273">
        <v>0</v>
      </c>
      <c r="DF59" s="273">
        <f t="shared" si="69"/>
        <v>0</v>
      </c>
      <c r="DG59" s="273">
        <f t="shared" si="70"/>
        <v>0</v>
      </c>
      <c r="DH59" s="273">
        <v>0</v>
      </c>
      <c r="DI59" s="273">
        <v>0</v>
      </c>
      <c r="DJ59" s="273">
        <v>0</v>
      </c>
      <c r="DK59" s="273">
        <v>0</v>
      </c>
      <c r="DL59" s="273">
        <v>0</v>
      </c>
      <c r="DM59" s="273">
        <v>0</v>
      </c>
      <c r="DN59" s="273">
        <f t="shared" si="71"/>
        <v>0</v>
      </c>
      <c r="DO59" s="273">
        <v>0</v>
      </c>
      <c r="DP59" s="273">
        <v>0</v>
      </c>
      <c r="DQ59" s="273">
        <v>0</v>
      </c>
      <c r="DR59" s="273">
        <v>0</v>
      </c>
      <c r="DS59" s="273">
        <v>0</v>
      </c>
      <c r="DT59" s="273">
        <v>0</v>
      </c>
      <c r="DU59" s="273">
        <f t="shared" si="72"/>
        <v>48</v>
      </c>
      <c r="DV59" s="273">
        <v>48</v>
      </c>
      <c r="DW59" s="273">
        <v>0</v>
      </c>
      <c r="DX59" s="273">
        <v>0</v>
      </c>
      <c r="DY59" s="273">
        <v>0</v>
      </c>
      <c r="DZ59" s="273">
        <f t="shared" si="73"/>
        <v>9</v>
      </c>
      <c r="EA59" s="273">
        <f t="shared" si="74"/>
        <v>9</v>
      </c>
      <c r="EB59" s="273">
        <v>0</v>
      </c>
      <c r="EC59" s="273">
        <v>0</v>
      </c>
      <c r="ED59" s="273">
        <v>9</v>
      </c>
      <c r="EE59" s="273">
        <v>0</v>
      </c>
      <c r="EF59" s="273">
        <v>0</v>
      </c>
      <c r="EG59" s="273">
        <v>0</v>
      </c>
      <c r="EH59" s="273">
        <f t="shared" si="75"/>
        <v>0</v>
      </c>
      <c r="EI59" s="273">
        <v>0</v>
      </c>
      <c r="EJ59" s="273">
        <v>0</v>
      </c>
      <c r="EK59" s="273">
        <v>0</v>
      </c>
      <c r="EL59" s="273">
        <v>0</v>
      </c>
      <c r="EM59" s="273">
        <v>0</v>
      </c>
      <c r="EN59" s="273">
        <v>0</v>
      </c>
    </row>
    <row r="60" spans="1:1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47"/>
        <v>1043</v>
      </c>
      <c r="E60" s="273">
        <f t="shared" si="48"/>
        <v>627</v>
      </c>
      <c r="F60" s="273">
        <f t="shared" si="49"/>
        <v>438</v>
      </c>
      <c r="G60" s="273">
        <v>0</v>
      </c>
      <c r="H60" s="273">
        <v>438</v>
      </c>
      <c r="I60" s="273">
        <v>0</v>
      </c>
      <c r="J60" s="273">
        <v>0</v>
      </c>
      <c r="K60" s="273">
        <v>0</v>
      </c>
      <c r="L60" s="273">
        <v>0</v>
      </c>
      <c r="M60" s="273">
        <f t="shared" si="50"/>
        <v>189</v>
      </c>
      <c r="N60" s="273">
        <v>0</v>
      </c>
      <c r="O60" s="273">
        <v>154</v>
      </c>
      <c r="P60" s="273">
        <v>0</v>
      </c>
      <c r="Q60" s="273">
        <v>0</v>
      </c>
      <c r="R60" s="273">
        <v>0</v>
      </c>
      <c r="S60" s="273">
        <v>35</v>
      </c>
      <c r="T60" s="273">
        <f t="shared" si="51"/>
        <v>0</v>
      </c>
      <c r="U60" s="273">
        <f t="shared" si="52"/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v>0</v>
      </c>
      <c r="AA60" s="273">
        <v>0</v>
      </c>
      <c r="AB60" s="273">
        <f t="shared" si="53"/>
        <v>0</v>
      </c>
      <c r="AC60" s="273"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f t="shared" si="54"/>
        <v>91</v>
      </c>
      <c r="AJ60" s="273">
        <f t="shared" si="55"/>
        <v>91</v>
      </c>
      <c r="AK60" s="273">
        <v>0</v>
      </c>
      <c r="AL60" s="273">
        <v>0</v>
      </c>
      <c r="AM60" s="273">
        <v>0</v>
      </c>
      <c r="AN60" s="273">
        <v>91</v>
      </c>
      <c r="AO60" s="273">
        <v>0</v>
      </c>
      <c r="AP60" s="273">
        <v>0</v>
      </c>
      <c r="AQ60" s="273">
        <f t="shared" si="56"/>
        <v>0</v>
      </c>
      <c r="AR60" s="273">
        <v>0</v>
      </c>
      <c r="AS60" s="273">
        <v>0</v>
      </c>
      <c r="AT60" s="273">
        <v>0</v>
      </c>
      <c r="AU60" s="273">
        <v>0</v>
      </c>
      <c r="AV60" s="273">
        <v>0</v>
      </c>
      <c r="AW60" s="273">
        <v>0</v>
      </c>
      <c r="AX60" s="273">
        <f t="shared" si="57"/>
        <v>0</v>
      </c>
      <c r="AY60" s="273">
        <f t="shared" si="58"/>
        <v>0</v>
      </c>
      <c r="AZ60" s="273">
        <v>0</v>
      </c>
      <c r="BA60" s="273">
        <v>0</v>
      </c>
      <c r="BB60" s="273">
        <v>0</v>
      </c>
      <c r="BC60" s="273">
        <v>0</v>
      </c>
      <c r="BD60" s="273">
        <v>0</v>
      </c>
      <c r="BE60" s="273">
        <v>0</v>
      </c>
      <c r="BF60" s="273">
        <f t="shared" si="59"/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f t="shared" si="60"/>
        <v>0</v>
      </c>
      <c r="BN60" s="273">
        <f t="shared" si="61"/>
        <v>0</v>
      </c>
      <c r="BO60" s="273">
        <v>0</v>
      </c>
      <c r="BP60" s="273">
        <v>0</v>
      </c>
      <c r="BQ60" s="273">
        <v>0</v>
      </c>
      <c r="BR60" s="273">
        <v>0</v>
      </c>
      <c r="BS60" s="273">
        <v>0</v>
      </c>
      <c r="BT60" s="273">
        <v>0</v>
      </c>
      <c r="BU60" s="273">
        <f t="shared" si="62"/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63"/>
        <v>0</v>
      </c>
      <c r="CC60" s="273">
        <f t="shared" si="64"/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f t="shared" si="65"/>
        <v>0</v>
      </c>
      <c r="CK60" s="273">
        <v>0</v>
      </c>
      <c r="CL60" s="273">
        <v>0</v>
      </c>
      <c r="CM60" s="273">
        <v>0</v>
      </c>
      <c r="CN60" s="273">
        <v>0</v>
      </c>
      <c r="CO60" s="273">
        <v>0</v>
      </c>
      <c r="CP60" s="273">
        <v>0</v>
      </c>
      <c r="CQ60" s="273">
        <f t="shared" si="66"/>
        <v>52</v>
      </c>
      <c r="CR60" s="273">
        <f t="shared" si="67"/>
        <v>33</v>
      </c>
      <c r="CS60" s="273">
        <v>0</v>
      </c>
      <c r="CT60" s="273">
        <v>0</v>
      </c>
      <c r="CU60" s="273">
        <v>32</v>
      </c>
      <c r="CV60" s="273">
        <v>1</v>
      </c>
      <c r="CW60" s="273">
        <v>0</v>
      </c>
      <c r="CX60" s="273">
        <v>0</v>
      </c>
      <c r="CY60" s="273">
        <f t="shared" si="68"/>
        <v>19</v>
      </c>
      <c r="CZ60" s="273">
        <v>0</v>
      </c>
      <c r="DA60" s="273">
        <v>0</v>
      </c>
      <c r="DB60" s="273">
        <v>13</v>
      </c>
      <c r="DC60" s="273">
        <v>0</v>
      </c>
      <c r="DD60" s="273">
        <v>0</v>
      </c>
      <c r="DE60" s="273">
        <v>6</v>
      </c>
      <c r="DF60" s="273">
        <f t="shared" si="69"/>
        <v>0</v>
      </c>
      <c r="DG60" s="273">
        <f t="shared" si="70"/>
        <v>0</v>
      </c>
      <c r="DH60" s="273">
        <v>0</v>
      </c>
      <c r="DI60" s="273">
        <v>0</v>
      </c>
      <c r="DJ60" s="273">
        <v>0</v>
      </c>
      <c r="DK60" s="273">
        <v>0</v>
      </c>
      <c r="DL60" s="273">
        <v>0</v>
      </c>
      <c r="DM60" s="273">
        <v>0</v>
      </c>
      <c r="DN60" s="273">
        <f t="shared" si="71"/>
        <v>0</v>
      </c>
      <c r="DO60" s="273">
        <v>0</v>
      </c>
      <c r="DP60" s="273">
        <v>0</v>
      </c>
      <c r="DQ60" s="273">
        <v>0</v>
      </c>
      <c r="DR60" s="273">
        <v>0</v>
      </c>
      <c r="DS60" s="273">
        <v>0</v>
      </c>
      <c r="DT60" s="273">
        <v>0</v>
      </c>
      <c r="DU60" s="273">
        <f t="shared" si="72"/>
        <v>273</v>
      </c>
      <c r="DV60" s="273">
        <v>154</v>
      </c>
      <c r="DW60" s="273">
        <v>0</v>
      </c>
      <c r="DX60" s="273">
        <v>119</v>
      </c>
      <c r="DY60" s="273">
        <v>0</v>
      </c>
      <c r="DZ60" s="273">
        <f t="shared" si="73"/>
        <v>0</v>
      </c>
      <c r="EA60" s="273">
        <f t="shared" si="74"/>
        <v>0</v>
      </c>
      <c r="EB60" s="273">
        <v>0</v>
      </c>
      <c r="EC60" s="273">
        <v>0</v>
      </c>
      <c r="ED60" s="273">
        <v>0</v>
      </c>
      <c r="EE60" s="273">
        <v>0</v>
      </c>
      <c r="EF60" s="273">
        <v>0</v>
      </c>
      <c r="EG60" s="273">
        <v>0</v>
      </c>
      <c r="EH60" s="273">
        <f t="shared" si="75"/>
        <v>0</v>
      </c>
      <c r="EI60" s="273">
        <v>0</v>
      </c>
      <c r="EJ60" s="273">
        <v>0</v>
      </c>
      <c r="EK60" s="273">
        <v>0</v>
      </c>
      <c r="EL60" s="273">
        <v>0</v>
      </c>
      <c r="EM60" s="273">
        <v>0</v>
      </c>
      <c r="EN60" s="273">
        <v>0</v>
      </c>
    </row>
    <row r="61" spans="1:1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47"/>
        <v>881</v>
      </c>
      <c r="E61" s="273">
        <f t="shared" si="48"/>
        <v>540</v>
      </c>
      <c r="F61" s="273">
        <f t="shared" si="49"/>
        <v>394</v>
      </c>
      <c r="G61" s="273">
        <v>0</v>
      </c>
      <c r="H61" s="273">
        <v>394</v>
      </c>
      <c r="I61" s="273">
        <v>0</v>
      </c>
      <c r="J61" s="273">
        <v>0</v>
      </c>
      <c r="K61" s="273">
        <v>0</v>
      </c>
      <c r="L61" s="273">
        <v>0</v>
      </c>
      <c r="M61" s="273">
        <f t="shared" si="50"/>
        <v>146</v>
      </c>
      <c r="N61" s="273">
        <v>0</v>
      </c>
      <c r="O61" s="273">
        <v>134</v>
      </c>
      <c r="P61" s="273">
        <v>0</v>
      </c>
      <c r="Q61" s="273">
        <v>0</v>
      </c>
      <c r="R61" s="273">
        <v>0</v>
      </c>
      <c r="S61" s="273">
        <v>12</v>
      </c>
      <c r="T61" s="273">
        <f t="shared" si="51"/>
        <v>0</v>
      </c>
      <c r="U61" s="273">
        <f t="shared" si="52"/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273">
        <f t="shared" si="53"/>
        <v>0</v>
      </c>
      <c r="AC61" s="273"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f t="shared" si="54"/>
        <v>92</v>
      </c>
      <c r="AJ61" s="273">
        <f t="shared" si="55"/>
        <v>92</v>
      </c>
      <c r="AK61" s="273">
        <v>0</v>
      </c>
      <c r="AL61" s="273">
        <v>0</v>
      </c>
      <c r="AM61" s="273">
        <v>0</v>
      </c>
      <c r="AN61" s="273">
        <v>92</v>
      </c>
      <c r="AO61" s="273">
        <v>0</v>
      </c>
      <c r="AP61" s="273">
        <v>0</v>
      </c>
      <c r="AQ61" s="273">
        <f t="shared" si="56"/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f t="shared" si="57"/>
        <v>0</v>
      </c>
      <c r="AY61" s="273">
        <f t="shared" si="58"/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f t="shared" si="59"/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f t="shared" si="60"/>
        <v>0</v>
      </c>
      <c r="BN61" s="273">
        <f t="shared" si="61"/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f t="shared" si="62"/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63"/>
        <v>0</v>
      </c>
      <c r="CC61" s="273">
        <f t="shared" si="64"/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f t="shared" si="65"/>
        <v>0</v>
      </c>
      <c r="CK61" s="273">
        <v>0</v>
      </c>
      <c r="CL61" s="273">
        <v>0</v>
      </c>
      <c r="CM61" s="273">
        <v>0</v>
      </c>
      <c r="CN61" s="273">
        <v>0</v>
      </c>
      <c r="CO61" s="273">
        <v>0</v>
      </c>
      <c r="CP61" s="273">
        <v>0</v>
      </c>
      <c r="CQ61" s="273">
        <f t="shared" si="66"/>
        <v>42</v>
      </c>
      <c r="CR61" s="273">
        <f t="shared" si="67"/>
        <v>29</v>
      </c>
      <c r="CS61" s="273">
        <v>0</v>
      </c>
      <c r="CT61" s="273">
        <v>0</v>
      </c>
      <c r="CU61" s="273">
        <v>28</v>
      </c>
      <c r="CV61" s="273">
        <v>1</v>
      </c>
      <c r="CW61" s="273">
        <v>0</v>
      </c>
      <c r="CX61" s="273">
        <v>0</v>
      </c>
      <c r="CY61" s="273">
        <f t="shared" si="68"/>
        <v>13</v>
      </c>
      <c r="CZ61" s="273">
        <v>0</v>
      </c>
      <c r="DA61" s="273">
        <v>0</v>
      </c>
      <c r="DB61" s="273">
        <v>12</v>
      </c>
      <c r="DC61" s="273">
        <v>0</v>
      </c>
      <c r="DD61" s="273">
        <v>0</v>
      </c>
      <c r="DE61" s="273">
        <v>1</v>
      </c>
      <c r="DF61" s="273">
        <f t="shared" si="69"/>
        <v>0</v>
      </c>
      <c r="DG61" s="273">
        <f t="shared" si="70"/>
        <v>0</v>
      </c>
      <c r="DH61" s="273">
        <v>0</v>
      </c>
      <c r="DI61" s="273">
        <v>0</v>
      </c>
      <c r="DJ61" s="273">
        <v>0</v>
      </c>
      <c r="DK61" s="273">
        <v>0</v>
      </c>
      <c r="DL61" s="273">
        <v>0</v>
      </c>
      <c r="DM61" s="273">
        <v>0</v>
      </c>
      <c r="DN61" s="273">
        <f t="shared" si="71"/>
        <v>0</v>
      </c>
      <c r="DO61" s="273">
        <v>0</v>
      </c>
      <c r="DP61" s="273">
        <v>0</v>
      </c>
      <c r="DQ61" s="273">
        <v>0</v>
      </c>
      <c r="DR61" s="273">
        <v>0</v>
      </c>
      <c r="DS61" s="273">
        <v>0</v>
      </c>
      <c r="DT61" s="273">
        <v>0</v>
      </c>
      <c r="DU61" s="273">
        <f t="shared" si="72"/>
        <v>207</v>
      </c>
      <c r="DV61" s="273">
        <v>162</v>
      </c>
      <c r="DW61" s="273">
        <v>0</v>
      </c>
      <c r="DX61" s="273">
        <v>45</v>
      </c>
      <c r="DY61" s="273">
        <v>0</v>
      </c>
      <c r="DZ61" s="273">
        <f t="shared" si="73"/>
        <v>0</v>
      </c>
      <c r="EA61" s="273">
        <f t="shared" si="74"/>
        <v>0</v>
      </c>
      <c r="EB61" s="273">
        <v>0</v>
      </c>
      <c r="EC61" s="273">
        <v>0</v>
      </c>
      <c r="ED61" s="273">
        <v>0</v>
      </c>
      <c r="EE61" s="273">
        <v>0</v>
      </c>
      <c r="EF61" s="273">
        <v>0</v>
      </c>
      <c r="EG61" s="273">
        <v>0</v>
      </c>
      <c r="EH61" s="273">
        <f t="shared" si="75"/>
        <v>0</v>
      </c>
      <c r="EI61" s="273">
        <v>0</v>
      </c>
      <c r="EJ61" s="273">
        <v>0</v>
      </c>
      <c r="EK61" s="273">
        <v>0</v>
      </c>
      <c r="EL61" s="273">
        <v>0</v>
      </c>
      <c r="EM61" s="273">
        <v>0</v>
      </c>
      <c r="EN61" s="273">
        <v>0</v>
      </c>
    </row>
    <row r="62" spans="1:14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47"/>
        <v>593</v>
      </c>
      <c r="E62" s="273">
        <f t="shared" si="48"/>
        <v>379</v>
      </c>
      <c r="F62" s="273">
        <f t="shared" si="49"/>
        <v>331</v>
      </c>
      <c r="G62" s="273">
        <v>0</v>
      </c>
      <c r="H62" s="273">
        <v>331</v>
      </c>
      <c r="I62" s="273">
        <v>0</v>
      </c>
      <c r="J62" s="273">
        <v>0</v>
      </c>
      <c r="K62" s="273">
        <v>0</v>
      </c>
      <c r="L62" s="273">
        <v>0</v>
      </c>
      <c r="M62" s="273">
        <f t="shared" si="50"/>
        <v>48</v>
      </c>
      <c r="N62" s="273">
        <v>0</v>
      </c>
      <c r="O62" s="273">
        <v>31</v>
      </c>
      <c r="P62" s="273">
        <v>0</v>
      </c>
      <c r="Q62" s="273">
        <v>0</v>
      </c>
      <c r="R62" s="273">
        <v>0</v>
      </c>
      <c r="S62" s="273">
        <v>17</v>
      </c>
      <c r="T62" s="273">
        <f t="shared" si="51"/>
        <v>0</v>
      </c>
      <c r="U62" s="273">
        <f t="shared" si="52"/>
        <v>0</v>
      </c>
      <c r="V62" s="273">
        <v>0</v>
      </c>
      <c r="W62" s="273">
        <v>0</v>
      </c>
      <c r="X62" s="273">
        <v>0</v>
      </c>
      <c r="Y62" s="273">
        <v>0</v>
      </c>
      <c r="Z62" s="273">
        <v>0</v>
      </c>
      <c r="AA62" s="273">
        <v>0</v>
      </c>
      <c r="AB62" s="273">
        <f t="shared" si="53"/>
        <v>0</v>
      </c>
      <c r="AC62" s="273"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f t="shared" si="54"/>
        <v>43</v>
      </c>
      <c r="AJ62" s="273">
        <f t="shared" si="55"/>
        <v>43</v>
      </c>
      <c r="AK62" s="273">
        <v>0</v>
      </c>
      <c r="AL62" s="273">
        <v>0</v>
      </c>
      <c r="AM62" s="273">
        <v>0</v>
      </c>
      <c r="AN62" s="273">
        <v>43</v>
      </c>
      <c r="AO62" s="273">
        <v>0</v>
      </c>
      <c r="AP62" s="273">
        <v>0</v>
      </c>
      <c r="AQ62" s="273">
        <f t="shared" si="56"/>
        <v>0</v>
      </c>
      <c r="AR62" s="273">
        <v>0</v>
      </c>
      <c r="AS62" s="273">
        <v>0</v>
      </c>
      <c r="AT62" s="273">
        <v>0</v>
      </c>
      <c r="AU62" s="273">
        <v>0</v>
      </c>
      <c r="AV62" s="273">
        <v>0</v>
      </c>
      <c r="AW62" s="273">
        <v>0</v>
      </c>
      <c r="AX62" s="273">
        <f t="shared" si="57"/>
        <v>0</v>
      </c>
      <c r="AY62" s="273">
        <f t="shared" si="58"/>
        <v>0</v>
      </c>
      <c r="AZ62" s="273">
        <v>0</v>
      </c>
      <c r="BA62" s="273">
        <v>0</v>
      </c>
      <c r="BB62" s="273">
        <v>0</v>
      </c>
      <c r="BC62" s="273">
        <v>0</v>
      </c>
      <c r="BD62" s="273">
        <v>0</v>
      </c>
      <c r="BE62" s="273">
        <v>0</v>
      </c>
      <c r="BF62" s="273">
        <f t="shared" si="59"/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f t="shared" si="60"/>
        <v>0</v>
      </c>
      <c r="BN62" s="273">
        <f t="shared" si="61"/>
        <v>0</v>
      </c>
      <c r="BO62" s="273">
        <v>0</v>
      </c>
      <c r="BP62" s="273">
        <v>0</v>
      </c>
      <c r="BQ62" s="273">
        <v>0</v>
      </c>
      <c r="BR62" s="273">
        <v>0</v>
      </c>
      <c r="BS62" s="273">
        <v>0</v>
      </c>
      <c r="BT62" s="273">
        <v>0</v>
      </c>
      <c r="BU62" s="273">
        <f t="shared" si="62"/>
        <v>0</v>
      </c>
      <c r="BV62" s="273">
        <v>0</v>
      </c>
      <c r="BW62" s="273">
        <v>0</v>
      </c>
      <c r="BX62" s="273">
        <v>0</v>
      </c>
      <c r="BY62" s="273">
        <v>0</v>
      </c>
      <c r="BZ62" s="273">
        <v>0</v>
      </c>
      <c r="CA62" s="273">
        <v>0</v>
      </c>
      <c r="CB62" s="273">
        <f t="shared" si="63"/>
        <v>0</v>
      </c>
      <c r="CC62" s="273">
        <f t="shared" si="64"/>
        <v>0</v>
      </c>
      <c r="CD62" s="273">
        <v>0</v>
      </c>
      <c r="CE62" s="273">
        <v>0</v>
      </c>
      <c r="CF62" s="273">
        <v>0</v>
      </c>
      <c r="CG62" s="273">
        <v>0</v>
      </c>
      <c r="CH62" s="273">
        <v>0</v>
      </c>
      <c r="CI62" s="273">
        <v>0</v>
      </c>
      <c r="CJ62" s="273">
        <f t="shared" si="65"/>
        <v>0</v>
      </c>
      <c r="CK62" s="273">
        <v>0</v>
      </c>
      <c r="CL62" s="273">
        <v>0</v>
      </c>
      <c r="CM62" s="273">
        <v>0</v>
      </c>
      <c r="CN62" s="273">
        <v>0</v>
      </c>
      <c r="CO62" s="273">
        <v>0</v>
      </c>
      <c r="CP62" s="273">
        <v>0</v>
      </c>
      <c r="CQ62" s="273">
        <f t="shared" si="66"/>
        <v>34</v>
      </c>
      <c r="CR62" s="273">
        <f t="shared" si="67"/>
        <v>25</v>
      </c>
      <c r="CS62" s="273">
        <v>0</v>
      </c>
      <c r="CT62" s="273">
        <v>0</v>
      </c>
      <c r="CU62" s="273">
        <v>24</v>
      </c>
      <c r="CV62" s="273">
        <v>1</v>
      </c>
      <c r="CW62" s="273">
        <v>0</v>
      </c>
      <c r="CX62" s="273">
        <v>0</v>
      </c>
      <c r="CY62" s="273">
        <f t="shared" si="68"/>
        <v>9</v>
      </c>
      <c r="CZ62" s="273">
        <v>0</v>
      </c>
      <c r="DA62" s="273">
        <v>0</v>
      </c>
      <c r="DB62" s="273">
        <v>6</v>
      </c>
      <c r="DC62" s="273">
        <v>0</v>
      </c>
      <c r="DD62" s="273">
        <v>0</v>
      </c>
      <c r="DE62" s="273">
        <v>3</v>
      </c>
      <c r="DF62" s="273">
        <f t="shared" si="69"/>
        <v>0</v>
      </c>
      <c r="DG62" s="273">
        <f t="shared" si="70"/>
        <v>0</v>
      </c>
      <c r="DH62" s="273">
        <v>0</v>
      </c>
      <c r="DI62" s="273">
        <v>0</v>
      </c>
      <c r="DJ62" s="273">
        <v>0</v>
      </c>
      <c r="DK62" s="273">
        <v>0</v>
      </c>
      <c r="DL62" s="273">
        <v>0</v>
      </c>
      <c r="DM62" s="273">
        <v>0</v>
      </c>
      <c r="DN62" s="273">
        <f t="shared" si="71"/>
        <v>0</v>
      </c>
      <c r="DO62" s="273">
        <v>0</v>
      </c>
      <c r="DP62" s="273">
        <v>0</v>
      </c>
      <c r="DQ62" s="273">
        <v>0</v>
      </c>
      <c r="DR62" s="273">
        <v>0</v>
      </c>
      <c r="DS62" s="273">
        <v>0</v>
      </c>
      <c r="DT62" s="273">
        <v>0</v>
      </c>
      <c r="DU62" s="273">
        <f t="shared" si="72"/>
        <v>137</v>
      </c>
      <c r="DV62" s="273">
        <v>127</v>
      </c>
      <c r="DW62" s="273">
        <v>0</v>
      </c>
      <c r="DX62" s="273">
        <v>10</v>
      </c>
      <c r="DY62" s="273">
        <v>0</v>
      </c>
      <c r="DZ62" s="273">
        <f t="shared" si="73"/>
        <v>0</v>
      </c>
      <c r="EA62" s="273">
        <f t="shared" si="74"/>
        <v>0</v>
      </c>
      <c r="EB62" s="273">
        <v>0</v>
      </c>
      <c r="EC62" s="273">
        <v>0</v>
      </c>
      <c r="ED62" s="273">
        <v>0</v>
      </c>
      <c r="EE62" s="273">
        <v>0</v>
      </c>
      <c r="EF62" s="273">
        <v>0</v>
      </c>
      <c r="EG62" s="273">
        <v>0</v>
      </c>
      <c r="EH62" s="273">
        <f t="shared" si="75"/>
        <v>0</v>
      </c>
      <c r="EI62" s="273">
        <v>0</v>
      </c>
      <c r="EJ62" s="273">
        <v>0</v>
      </c>
      <c r="EK62" s="273">
        <v>0</v>
      </c>
      <c r="EL62" s="273">
        <v>0</v>
      </c>
      <c r="EM62" s="273">
        <v>0</v>
      </c>
      <c r="EN62" s="273">
        <v>0</v>
      </c>
    </row>
    <row r="63" spans="1:14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47"/>
        <v>201</v>
      </c>
      <c r="E63" s="273">
        <f t="shared" si="48"/>
        <v>135</v>
      </c>
      <c r="F63" s="273">
        <f t="shared" si="49"/>
        <v>78</v>
      </c>
      <c r="G63" s="273">
        <v>0</v>
      </c>
      <c r="H63" s="273">
        <v>78</v>
      </c>
      <c r="I63" s="273">
        <v>0</v>
      </c>
      <c r="J63" s="273">
        <v>0</v>
      </c>
      <c r="K63" s="273">
        <v>0</v>
      </c>
      <c r="L63" s="273">
        <v>0</v>
      </c>
      <c r="M63" s="273">
        <f t="shared" si="50"/>
        <v>57</v>
      </c>
      <c r="N63" s="273">
        <v>0</v>
      </c>
      <c r="O63" s="273">
        <v>51</v>
      </c>
      <c r="P63" s="273">
        <v>0</v>
      </c>
      <c r="Q63" s="273">
        <v>0</v>
      </c>
      <c r="R63" s="273">
        <v>0</v>
      </c>
      <c r="S63" s="273">
        <v>6</v>
      </c>
      <c r="T63" s="273">
        <f t="shared" si="51"/>
        <v>0</v>
      </c>
      <c r="U63" s="273">
        <f t="shared" si="52"/>
        <v>0</v>
      </c>
      <c r="V63" s="273">
        <v>0</v>
      </c>
      <c r="W63" s="273">
        <v>0</v>
      </c>
      <c r="X63" s="273">
        <v>0</v>
      </c>
      <c r="Y63" s="273">
        <v>0</v>
      </c>
      <c r="Z63" s="273">
        <v>0</v>
      </c>
      <c r="AA63" s="273">
        <v>0</v>
      </c>
      <c r="AB63" s="273">
        <f t="shared" si="53"/>
        <v>0</v>
      </c>
      <c r="AC63" s="273"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f t="shared" si="54"/>
        <v>12</v>
      </c>
      <c r="AJ63" s="273">
        <f t="shared" si="55"/>
        <v>12</v>
      </c>
      <c r="AK63" s="273">
        <v>0</v>
      </c>
      <c r="AL63" s="273">
        <v>0</v>
      </c>
      <c r="AM63" s="273">
        <v>0</v>
      </c>
      <c r="AN63" s="273">
        <v>12</v>
      </c>
      <c r="AO63" s="273">
        <v>0</v>
      </c>
      <c r="AP63" s="273">
        <v>0</v>
      </c>
      <c r="AQ63" s="273">
        <f t="shared" si="56"/>
        <v>0</v>
      </c>
      <c r="AR63" s="273">
        <v>0</v>
      </c>
      <c r="AS63" s="273">
        <v>0</v>
      </c>
      <c r="AT63" s="273">
        <v>0</v>
      </c>
      <c r="AU63" s="273">
        <v>0</v>
      </c>
      <c r="AV63" s="273">
        <v>0</v>
      </c>
      <c r="AW63" s="273">
        <v>0</v>
      </c>
      <c r="AX63" s="273">
        <f t="shared" si="57"/>
        <v>0</v>
      </c>
      <c r="AY63" s="273">
        <f t="shared" si="58"/>
        <v>0</v>
      </c>
      <c r="AZ63" s="273">
        <v>0</v>
      </c>
      <c r="BA63" s="273">
        <v>0</v>
      </c>
      <c r="BB63" s="273">
        <v>0</v>
      </c>
      <c r="BC63" s="273">
        <v>0</v>
      </c>
      <c r="BD63" s="273">
        <v>0</v>
      </c>
      <c r="BE63" s="273">
        <v>0</v>
      </c>
      <c r="BF63" s="273">
        <f t="shared" si="59"/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f t="shared" si="60"/>
        <v>0</v>
      </c>
      <c r="BN63" s="273">
        <f t="shared" si="61"/>
        <v>0</v>
      </c>
      <c r="BO63" s="273">
        <v>0</v>
      </c>
      <c r="BP63" s="273">
        <v>0</v>
      </c>
      <c r="BQ63" s="273">
        <v>0</v>
      </c>
      <c r="BR63" s="273">
        <v>0</v>
      </c>
      <c r="BS63" s="273">
        <v>0</v>
      </c>
      <c r="BT63" s="273">
        <v>0</v>
      </c>
      <c r="BU63" s="273">
        <f t="shared" si="62"/>
        <v>0</v>
      </c>
      <c r="BV63" s="273">
        <v>0</v>
      </c>
      <c r="BW63" s="273">
        <v>0</v>
      </c>
      <c r="BX63" s="273">
        <v>0</v>
      </c>
      <c r="BY63" s="273">
        <v>0</v>
      </c>
      <c r="BZ63" s="273">
        <v>0</v>
      </c>
      <c r="CA63" s="273">
        <v>0</v>
      </c>
      <c r="CB63" s="273">
        <f t="shared" si="63"/>
        <v>0</v>
      </c>
      <c r="CC63" s="273">
        <f t="shared" si="64"/>
        <v>0</v>
      </c>
      <c r="CD63" s="273">
        <v>0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f t="shared" si="65"/>
        <v>0</v>
      </c>
      <c r="CK63" s="273">
        <v>0</v>
      </c>
      <c r="CL63" s="273">
        <v>0</v>
      </c>
      <c r="CM63" s="273">
        <v>0</v>
      </c>
      <c r="CN63" s="273">
        <v>0</v>
      </c>
      <c r="CO63" s="273">
        <v>0</v>
      </c>
      <c r="CP63" s="273">
        <v>0</v>
      </c>
      <c r="CQ63" s="273">
        <f t="shared" si="66"/>
        <v>12</v>
      </c>
      <c r="CR63" s="273">
        <f t="shared" si="67"/>
        <v>5</v>
      </c>
      <c r="CS63" s="273">
        <v>0</v>
      </c>
      <c r="CT63" s="273">
        <v>0</v>
      </c>
      <c r="CU63" s="273">
        <v>5</v>
      </c>
      <c r="CV63" s="273">
        <v>0</v>
      </c>
      <c r="CW63" s="273">
        <v>0</v>
      </c>
      <c r="CX63" s="273">
        <v>0</v>
      </c>
      <c r="CY63" s="273">
        <f t="shared" si="68"/>
        <v>7</v>
      </c>
      <c r="CZ63" s="273">
        <v>0</v>
      </c>
      <c r="DA63" s="273">
        <v>0</v>
      </c>
      <c r="DB63" s="273">
        <v>6</v>
      </c>
      <c r="DC63" s="273">
        <v>0</v>
      </c>
      <c r="DD63" s="273">
        <v>0</v>
      </c>
      <c r="DE63" s="273">
        <v>1</v>
      </c>
      <c r="DF63" s="273">
        <f t="shared" si="69"/>
        <v>0</v>
      </c>
      <c r="DG63" s="273">
        <f t="shared" si="70"/>
        <v>0</v>
      </c>
      <c r="DH63" s="273">
        <v>0</v>
      </c>
      <c r="DI63" s="273">
        <v>0</v>
      </c>
      <c r="DJ63" s="273">
        <v>0</v>
      </c>
      <c r="DK63" s="273">
        <v>0</v>
      </c>
      <c r="DL63" s="273">
        <v>0</v>
      </c>
      <c r="DM63" s="273">
        <v>0</v>
      </c>
      <c r="DN63" s="273">
        <f t="shared" si="71"/>
        <v>0</v>
      </c>
      <c r="DO63" s="273">
        <v>0</v>
      </c>
      <c r="DP63" s="273">
        <v>0</v>
      </c>
      <c r="DQ63" s="273">
        <v>0</v>
      </c>
      <c r="DR63" s="273">
        <v>0</v>
      </c>
      <c r="DS63" s="273">
        <v>0</v>
      </c>
      <c r="DT63" s="273">
        <v>0</v>
      </c>
      <c r="DU63" s="273">
        <f t="shared" si="72"/>
        <v>42</v>
      </c>
      <c r="DV63" s="273">
        <v>30</v>
      </c>
      <c r="DW63" s="273">
        <v>0</v>
      </c>
      <c r="DX63" s="273">
        <v>12</v>
      </c>
      <c r="DY63" s="273">
        <v>0</v>
      </c>
      <c r="DZ63" s="273">
        <f t="shared" si="73"/>
        <v>0</v>
      </c>
      <c r="EA63" s="273">
        <f t="shared" si="74"/>
        <v>0</v>
      </c>
      <c r="EB63" s="273">
        <v>0</v>
      </c>
      <c r="EC63" s="273">
        <v>0</v>
      </c>
      <c r="ED63" s="273">
        <v>0</v>
      </c>
      <c r="EE63" s="273">
        <v>0</v>
      </c>
      <c r="EF63" s="273">
        <v>0</v>
      </c>
      <c r="EG63" s="273">
        <v>0</v>
      </c>
      <c r="EH63" s="273">
        <f t="shared" si="75"/>
        <v>0</v>
      </c>
      <c r="EI63" s="273">
        <v>0</v>
      </c>
      <c r="EJ63" s="273">
        <v>0</v>
      </c>
      <c r="EK63" s="273">
        <v>0</v>
      </c>
      <c r="EL63" s="273">
        <v>0</v>
      </c>
      <c r="EM63" s="273">
        <v>0</v>
      </c>
      <c r="EN63" s="273">
        <v>0</v>
      </c>
    </row>
    <row r="64" spans="1:14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47"/>
        <v>842</v>
      </c>
      <c r="E64" s="273">
        <f t="shared" si="48"/>
        <v>574</v>
      </c>
      <c r="F64" s="273">
        <f t="shared" si="49"/>
        <v>436</v>
      </c>
      <c r="G64" s="273">
        <v>0</v>
      </c>
      <c r="H64" s="273">
        <v>436</v>
      </c>
      <c r="I64" s="273">
        <v>0</v>
      </c>
      <c r="J64" s="273">
        <v>0</v>
      </c>
      <c r="K64" s="273">
        <v>0</v>
      </c>
      <c r="L64" s="273">
        <v>0</v>
      </c>
      <c r="M64" s="273">
        <f t="shared" si="50"/>
        <v>138</v>
      </c>
      <c r="N64" s="273">
        <v>0</v>
      </c>
      <c r="O64" s="273">
        <v>113</v>
      </c>
      <c r="P64" s="273">
        <v>0</v>
      </c>
      <c r="Q64" s="273">
        <v>0</v>
      </c>
      <c r="R64" s="273">
        <v>0</v>
      </c>
      <c r="S64" s="273">
        <v>25</v>
      </c>
      <c r="T64" s="273">
        <f t="shared" si="51"/>
        <v>0</v>
      </c>
      <c r="U64" s="273">
        <f t="shared" si="52"/>
        <v>0</v>
      </c>
      <c r="V64" s="273">
        <v>0</v>
      </c>
      <c r="W64" s="273">
        <v>0</v>
      </c>
      <c r="X64" s="273">
        <v>0</v>
      </c>
      <c r="Y64" s="273">
        <v>0</v>
      </c>
      <c r="Z64" s="273">
        <v>0</v>
      </c>
      <c r="AA64" s="273">
        <v>0</v>
      </c>
      <c r="AB64" s="273">
        <f t="shared" si="53"/>
        <v>0</v>
      </c>
      <c r="AC64" s="273"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f t="shared" si="54"/>
        <v>46</v>
      </c>
      <c r="AJ64" s="273">
        <f t="shared" si="55"/>
        <v>46</v>
      </c>
      <c r="AK64" s="273">
        <v>0</v>
      </c>
      <c r="AL64" s="273">
        <v>0</v>
      </c>
      <c r="AM64" s="273">
        <v>0</v>
      </c>
      <c r="AN64" s="273">
        <v>46</v>
      </c>
      <c r="AO64" s="273">
        <v>0</v>
      </c>
      <c r="AP64" s="273">
        <v>0</v>
      </c>
      <c r="AQ64" s="273">
        <f t="shared" si="56"/>
        <v>0</v>
      </c>
      <c r="AR64" s="273">
        <v>0</v>
      </c>
      <c r="AS64" s="273">
        <v>0</v>
      </c>
      <c r="AT64" s="273">
        <v>0</v>
      </c>
      <c r="AU64" s="273">
        <v>0</v>
      </c>
      <c r="AV64" s="273">
        <v>0</v>
      </c>
      <c r="AW64" s="273">
        <v>0</v>
      </c>
      <c r="AX64" s="273">
        <f t="shared" si="57"/>
        <v>0</v>
      </c>
      <c r="AY64" s="273">
        <f t="shared" si="58"/>
        <v>0</v>
      </c>
      <c r="AZ64" s="273">
        <v>0</v>
      </c>
      <c r="BA64" s="273">
        <v>0</v>
      </c>
      <c r="BB64" s="273">
        <v>0</v>
      </c>
      <c r="BC64" s="273">
        <v>0</v>
      </c>
      <c r="BD64" s="273">
        <v>0</v>
      </c>
      <c r="BE64" s="273">
        <v>0</v>
      </c>
      <c r="BF64" s="273">
        <f t="shared" si="59"/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f t="shared" si="60"/>
        <v>0</v>
      </c>
      <c r="BN64" s="273">
        <f t="shared" si="61"/>
        <v>0</v>
      </c>
      <c r="BO64" s="273">
        <v>0</v>
      </c>
      <c r="BP64" s="273">
        <v>0</v>
      </c>
      <c r="BQ64" s="273">
        <v>0</v>
      </c>
      <c r="BR64" s="273">
        <v>0</v>
      </c>
      <c r="BS64" s="273">
        <v>0</v>
      </c>
      <c r="BT64" s="273">
        <v>0</v>
      </c>
      <c r="BU64" s="273">
        <f t="shared" si="62"/>
        <v>0</v>
      </c>
      <c r="BV64" s="273">
        <v>0</v>
      </c>
      <c r="BW64" s="273">
        <v>0</v>
      </c>
      <c r="BX64" s="273">
        <v>0</v>
      </c>
      <c r="BY64" s="273">
        <v>0</v>
      </c>
      <c r="BZ64" s="273">
        <v>0</v>
      </c>
      <c r="CA64" s="273">
        <v>0</v>
      </c>
      <c r="CB64" s="273">
        <f t="shared" si="63"/>
        <v>0</v>
      </c>
      <c r="CC64" s="273">
        <f t="shared" si="64"/>
        <v>0</v>
      </c>
      <c r="CD64" s="273">
        <v>0</v>
      </c>
      <c r="CE64" s="273">
        <v>0</v>
      </c>
      <c r="CF64" s="273">
        <v>0</v>
      </c>
      <c r="CG64" s="273">
        <v>0</v>
      </c>
      <c r="CH64" s="273">
        <v>0</v>
      </c>
      <c r="CI64" s="273">
        <v>0</v>
      </c>
      <c r="CJ64" s="273">
        <f t="shared" si="65"/>
        <v>0</v>
      </c>
      <c r="CK64" s="273">
        <v>0</v>
      </c>
      <c r="CL64" s="273">
        <v>0</v>
      </c>
      <c r="CM64" s="273">
        <v>0</v>
      </c>
      <c r="CN64" s="273">
        <v>0</v>
      </c>
      <c r="CO64" s="273">
        <v>0</v>
      </c>
      <c r="CP64" s="273">
        <v>0</v>
      </c>
      <c r="CQ64" s="273">
        <f t="shared" si="66"/>
        <v>50</v>
      </c>
      <c r="CR64" s="273">
        <f t="shared" si="67"/>
        <v>29</v>
      </c>
      <c r="CS64" s="273">
        <v>0</v>
      </c>
      <c r="CT64" s="273">
        <v>0</v>
      </c>
      <c r="CU64" s="273">
        <v>28</v>
      </c>
      <c r="CV64" s="273">
        <v>1</v>
      </c>
      <c r="CW64" s="273">
        <v>0</v>
      </c>
      <c r="CX64" s="273">
        <v>0</v>
      </c>
      <c r="CY64" s="273">
        <f t="shared" si="68"/>
        <v>21</v>
      </c>
      <c r="CZ64" s="273">
        <v>0</v>
      </c>
      <c r="DA64" s="273">
        <v>0</v>
      </c>
      <c r="DB64" s="273">
        <v>16</v>
      </c>
      <c r="DC64" s="273">
        <v>0</v>
      </c>
      <c r="DD64" s="273">
        <v>0</v>
      </c>
      <c r="DE64" s="273">
        <v>5</v>
      </c>
      <c r="DF64" s="273">
        <f t="shared" si="69"/>
        <v>0</v>
      </c>
      <c r="DG64" s="273">
        <f t="shared" si="70"/>
        <v>0</v>
      </c>
      <c r="DH64" s="273">
        <v>0</v>
      </c>
      <c r="DI64" s="273">
        <v>0</v>
      </c>
      <c r="DJ64" s="273">
        <v>0</v>
      </c>
      <c r="DK64" s="273">
        <v>0</v>
      </c>
      <c r="DL64" s="273">
        <v>0</v>
      </c>
      <c r="DM64" s="273">
        <v>0</v>
      </c>
      <c r="DN64" s="273">
        <f t="shared" si="71"/>
        <v>0</v>
      </c>
      <c r="DO64" s="273">
        <v>0</v>
      </c>
      <c r="DP64" s="273">
        <v>0</v>
      </c>
      <c r="DQ64" s="273">
        <v>0</v>
      </c>
      <c r="DR64" s="273">
        <v>0</v>
      </c>
      <c r="DS64" s="273">
        <v>0</v>
      </c>
      <c r="DT64" s="273">
        <v>0</v>
      </c>
      <c r="DU64" s="273">
        <f t="shared" si="72"/>
        <v>172</v>
      </c>
      <c r="DV64" s="273">
        <v>84</v>
      </c>
      <c r="DW64" s="273">
        <v>0</v>
      </c>
      <c r="DX64" s="273">
        <v>88</v>
      </c>
      <c r="DY64" s="273">
        <v>0</v>
      </c>
      <c r="DZ64" s="273">
        <f t="shared" si="73"/>
        <v>0</v>
      </c>
      <c r="EA64" s="273">
        <f t="shared" si="74"/>
        <v>0</v>
      </c>
      <c r="EB64" s="273">
        <v>0</v>
      </c>
      <c r="EC64" s="273">
        <v>0</v>
      </c>
      <c r="ED64" s="273">
        <v>0</v>
      </c>
      <c r="EE64" s="273">
        <v>0</v>
      </c>
      <c r="EF64" s="273">
        <v>0</v>
      </c>
      <c r="EG64" s="273">
        <v>0</v>
      </c>
      <c r="EH64" s="273">
        <f t="shared" si="75"/>
        <v>0</v>
      </c>
      <c r="EI64" s="273">
        <v>0</v>
      </c>
      <c r="EJ64" s="273">
        <v>0</v>
      </c>
      <c r="EK64" s="273">
        <v>0</v>
      </c>
      <c r="EL64" s="273">
        <v>0</v>
      </c>
      <c r="EM64" s="273">
        <v>0</v>
      </c>
      <c r="EN64" s="273">
        <v>0</v>
      </c>
    </row>
    <row r="65" spans="1:14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47"/>
        <v>3310</v>
      </c>
      <c r="E65" s="273">
        <f t="shared" si="48"/>
        <v>2543</v>
      </c>
      <c r="F65" s="273">
        <f t="shared" si="49"/>
        <v>1367</v>
      </c>
      <c r="G65" s="273">
        <v>0</v>
      </c>
      <c r="H65" s="273">
        <v>1367</v>
      </c>
      <c r="I65" s="273">
        <v>0</v>
      </c>
      <c r="J65" s="273">
        <v>0</v>
      </c>
      <c r="K65" s="273">
        <v>0</v>
      </c>
      <c r="L65" s="273">
        <v>0</v>
      </c>
      <c r="M65" s="273">
        <f t="shared" si="50"/>
        <v>1176</v>
      </c>
      <c r="N65" s="273">
        <v>0</v>
      </c>
      <c r="O65" s="273">
        <v>1084</v>
      </c>
      <c r="P65" s="273">
        <v>0</v>
      </c>
      <c r="Q65" s="273">
        <v>0</v>
      </c>
      <c r="R65" s="273">
        <v>0</v>
      </c>
      <c r="S65" s="273">
        <v>92</v>
      </c>
      <c r="T65" s="273">
        <f t="shared" si="51"/>
        <v>0</v>
      </c>
      <c r="U65" s="273">
        <f t="shared" si="52"/>
        <v>0</v>
      </c>
      <c r="V65" s="273">
        <v>0</v>
      </c>
      <c r="W65" s="273">
        <v>0</v>
      </c>
      <c r="X65" s="273">
        <v>0</v>
      </c>
      <c r="Y65" s="273">
        <v>0</v>
      </c>
      <c r="Z65" s="273">
        <v>0</v>
      </c>
      <c r="AA65" s="273">
        <v>0</v>
      </c>
      <c r="AB65" s="273">
        <f t="shared" si="53"/>
        <v>0</v>
      </c>
      <c r="AC65" s="273"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f t="shared" si="54"/>
        <v>123</v>
      </c>
      <c r="AJ65" s="273">
        <f t="shared" si="55"/>
        <v>123</v>
      </c>
      <c r="AK65" s="273">
        <v>0</v>
      </c>
      <c r="AL65" s="273">
        <v>0</v>
      </c>
      <c r="AM65" s="273">
        <v>0</v>
      </c>
      <c r="AN65" s="273">
        <v>123</v>
      </c>
      <c r="AO65" s="273">
        <v>0</v>
      </c>
      <c r="AP65" s="273">
        <v>0</v>
      </c>
      <c r="AQ65" s="273">
        <f t="shared" si="56"/>
        <v>0</v>
      </c>
      <c r="AR65" s="273">
        <v>0</v>
      </c>
      <c r="AS65" s="273">
        <v>0</v>
      </c>
      <c r="AT65" s="273">
        <v>0</v>
      </c>
      <c r="AU65" s="273">
        <v>0</v>
      </c>
      <c r="AV65" s="273">
        <v>0</v>
      </c>
      <c r="AW65" s="273">
        <v>0</v>
      </c>
      <c r="AX65" s="273">
        <f t="shared" si="57"/>
        <v>0</v>
      </c>
      <c r="AY65" s="273">
        <f t="shared" si="58"/>
        <v>0</v>
      </c>
      <c r="AZ65" s="273">
        <v>0</v>
      </c>
      <c r="BA65" s="273">
        <v>0</v>
      </c>
      <c r="BB65" s="273">
        <v>0</v>
      </c>
      <c r="BC65" s="273">
        <v>0</v>
      </c>
      <c r="BD65" s="273">
        <v>0</v>
      </c>
      <c r="BE65" s="273">
        <v>0</v>
      </c>
      <c r="BF65" s="273">
        <f t="shared" si="59"/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f t="shared" si="60"/>
        <v>0</v>
      </c>
      <c r="BN65" s="273">
        <f t="shared" si="61"/>
        <v>0</v>
      </c>
      <c r="BO65" s="273">
        <v>0</v>
      </c>
      <c r="BP65" s="273">
        <v>0</v>
      </c>
      <c r="BQ65" s="273">
        <v>0</v>
      </c>
      <c r="BR65" s="273">
        <v>0</v>
      </c>
      <c r="BS65" s="273">
        <v>0</v>
      </c>
      <c r="BT65" s="273">
        <v>0</v>
      </c>
      <c r="BU65" s="273">
        <f t="shared" si="62"/>
        <v>0</v>
      </c>
      <c r="BV65" s="273">
        <v>0</v>
      </c>
      <c r="BW65" s="273">
        <v>0</v>
      </c>
      <c r="BX65" s="273">
        <v>0</v>
      </c>
      <c r="BY65" s="273">
        <v>0</v>
      </c>
      <c r="BZ65" s="273">
        <v>0</v>
      </c>
      <c r="CA65" s="273">
        <v>0</v>
      </c>
      <c r="CB65" s="273">
        <f t="shared" si="63"/>
        <v>0</v>
      </c>
      <c r="CC65" s="273">
        <f t="shared" si="64"/>
        <v>0</v>
      </c>
      <c r="CD65" s="273">
        <v>0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f t="shared" si="65"/>
        <v>0</v>
      </c>
      <c r="CK65" s="273">
        <v>0</v>
      </c>
      <c r="CL65" s="273">
        <v>0</v>
      </c>
      <c r="CM65" s="273">
        <v>0</v>
      </c>
      <c r="CN65" s="273">
        <v>0</v>
      </c>
      <c r="CO65" s="273">
        <v>0</v>
      </c>
      <c r="CP65" s="273">
        <v>0</v>
      </c>
      <c r="CQ65" s="273">
        <f t="shared" si="66"/>
        <v>174</v>
      </c>
      <c r="CR65" s="273">
        <f t="shared" si="67"/>
        <v>89</v>
      </c>
      <c r="CS65" s="273">
        <v>0</v>
      </c>
      <c r="CT65" s="273">
        <v>0</v>
      </c>
      <c r="CU65" s="273">
        <v>84</v>
      </c>
      <c r="CV65" s="273">
        <v>5</v>
      </c>
      <c r="CW65" s="273">
        <v>0</v>
      </c>
      <c r="CX65" s="273">
        <v>0</v>
      </c>
      <c r="CY65" s="273">
        <f t="shared" si="68"/>
        <v>85</v>
      </c>
      <c r="CZ65" s="273">
        <v>0</v>
      </c>
      <c r="DA65" s="273">
        <v>0</v>
      </c>
      <c r="DB65" s="273">
        <v>67</v>
      </c>
      <c r="DC65" s="273">
        <v>0</v>
      </c>
      <c r="DD65" s="273">
        <v>0</v>
      </c>
      <c r="DE65" s="273">
        <v>18</v>
      </c>
      <c r="DF65" s="273">
        <f t="shared" si="69"/>
        <v>0</v>
      </c>
      <c r="DG65" s="273">
        <f t="shared" si="70"/>
        <v>0</v>
      </c>
      <c r="DH65" s="273">
        <v>0</v>
      </c>
      <c r="DI65" s="273">
        <v>0</v>
      </c>
      <c r="DJ65" s="273">
        <v>0</v>
      </c>
      <c r="DK65" s="273">
        <v>0</v>
      </c>
      <c r="DL65" s="273">
        <v>0</v>
      </c>
      <c r="DM65" s="273">
        <v>0</v>
      </c>
      <c r="DN65" s="273">
        <f t="shared" si="71"/>
        <v>0</v>
      </c>
      <c r="DO65" s="273">
        <v>0</v>
      </c>
      <c r="DP65" s="273">
        <v>0</v>
      </c>
      <c r="DQ65" s="273">
        <v>0</v>
      </c>
      <c r="DR65" s="273">
        <v>0</v>
      </c>
      <c r="DS65" s="273">
        <v>0</v>
      </c>
      <c r="DT65" s="273">
        <v>0</v>
      </c>
      <c r="DU65" s="273">
        <f t="shared" si="72"/>
        <v>470</v>
      </c>
      <c r="DV65" s="273">
        <v>231</v>
      </c>
      <c r="DW65" s="273">
        <v>0</v>
      </c>
      <c r="DX65" s="273">
        <v>239</v>
      </c>
      <c r="DY65" s="273">
        <v>0</v>
      </c>
      <c r="DZ65" s="273">
        <f t="shared" si="73"/>
        <v>0</v>
      </c>
      <c r="EA65" s="273">
        <f t="shared" si="74"/>
        <v>0</v>
      </c>
      <c r="EB65" s="273">
        <v>0</v>
      </c>
      <c r="EC65" s="273">
        <v>0</v>
      </c>
      <c r="ED65" s="273">
        <v>0</v>
      </c>
      <c r="EE65" s="273">
        <v>0</v>
      </c>
      <c r="EF65" s="273">
        <v>0</v>
      </c>
      <c r="EG65" s="273">
        <v>0</v>
      </c>
      <c r="EH65" s="273">
        <f t="shared" si="75"/>
        <v>0</v>
      </c>
      <c r="EI65" s="273">
        <v>0</v>
      </c>
      <c r="EJ65" s="273">
        <v>0</v>
      </c>
      <c r="EK65" s="273">
        <v>0</v>
      </c>
      <c r="EL65" s="273">
        <v>0</v>
      </c>
      <c r="EM65" s="273">
        <v>0</v>
      </c>
      <c r="EN65" s="273">
        <v>0</v>
      </c>
    </row>
    <row r="66" spans="1:14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47"/>
        <v>665</v>
      </c>
      <c r="E66" s="273">
        <f t="shared" si="48"/>
        <v>487</v>
      </c>
      <c r="F66" s="273">
        <f t="shared" si="49"/>
        <v>474</v>
      </c>
      <c r="G66" s="273">
        <v>0</v>
      </c>
      <c r="H66" s="273">
        <v>474</v>
      </c>
      <c r="I66" s="273">
        <v>0</v>
      </c>
      <c r="J66" s="273">
        <v>0</v>
      </c>
      <c r="K66" s="273">
        <v>0</v>
      </c>
      <c r="L66" s="273">
        <v>0</v>
      </c>
      <c r="M66" s="273">
        <f t="shared" si="50"/>
        <v>13</v>
      </c>
      <c r="N66" s="273">
        <v>0</v>
      </c>
      <c r="O66" s="273">
        <v>4</v>
      </c>
      <c r="P66" s="273">
        <v>1</v>
      </c>
      <c r="Q66" s="273">
        <v>0</v>
      </c>
      <c r="R66" s="273">
        <v>0</v>
      </c>
      <c r="S66" s="273">
        <v>8</v>
      </c>
      <c r="T66" s="273">
        <f t="shared" si="51"/>
        <v>0</v>
      </c>
      <c r="U66" s="273">
        <f t="shared" si="52"/>
        <v>0</v>
      </c>
      <c r="V66" s="273">
        <v>0</v>
      </c>
      <c r="W66" s="273">
        <v>0</v>
      </c>
      <c r="X66" s="273">
        <v>0</v>
      </c>
      <c r="Y66" s="273">
        <v>0</v>
      </c>
      <c r="Z66" s="273">
        <v>0</v>
      </c>
      <c r="AA66" s="273">
        <v>0</v>
      </c>
      <c r="AB66" s="273">
        <f t="shared" si="53"/>
        <v>0</v>
      </c>
      <c r="AC66" s="273"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f t="shared" si="54"/>
        <v>35</v>
      </c>
      <c r="AJ66" s="273">
        <f t="shared" si="55"/>
        <v>35</v>
      </c>
      <c r="AK66" s="273">
        <v>0</v>
      </c>
      <c r="AL66" s="273">
        <v>35</v>
      </c>
      <c r="AM66" s="273">
        <v>0</v>
      </c>
      <c r="AN66" s="273">
        <v>0</v>
      </c>
      <c r="AO66" s="273">
        <v>0</v>
      </c>
      <c r="AP66" s="273">
        <v>0</v>
      </c>
      <c r="AQ66" s="273">
        <f t="shared" si="56"/>
        <v>0</v>
      </c>
      <c r="AR66" s="273">
        <v>0</v>
      </c>
      <c r="AS66" s="273">
        <v>0</v>
      </c>
      <c r="AT66" s="273">
        <v>0</v>
      </c>
      <c r="AU66" s="273">
        <v>0</v>
      </c>
      <c r="AV66" s="273">
        <v>0</v>
      </c>
      <c r="AW66" s="273">
        <v>0</v>
      </c>
      <c r="AX66" s="273">
        <f t="shared" si="57"/>
        <v>0</v>
      </c>
      <c r="AY66" s="273">
        <f t="shared" si="58"/>
        <v>0</v>
      </c>
      <c r="AZ66" s="273">
        <v>0</v>
      </c>
      <c r="BA66" s="273">
        <v>0</v>
      </c>
      <c r="BB66" s="273">
        <v>0</v>
      </c>
      <c r="BC66" s="273">
        <v>0</v>
      </c>
      <c r="BD66" s="273">
        <v>0</v>
      </c>
      <c r="BE66" s="273">
        <v>0</v>
      </c>
      <c r="BF66" s="273">
        <f t="shared" si="59"/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f t="shared" si="60"/>
        <v>0</v>
      </c>
      <c r="BN66" s="273">
        <f t="shared" si="61"/>
        <v>0</v>
      </c>
      <c r="BO66" s="273">
        <v>0</v>
      </c>
      <c r="BP66" s="273">
        <v>0</v>
      </c>
      <c r="BQ66" s="273">
        <v>0</v>
      </c>
      <c r="BR66" s="273">
        <v>0</v>
      </c>
      <c r="BS66" s="273">
        <v>0</v>
      </c>
      <c r="BT66" s="273">
        <v>0</v>
      </c>
      <c r="BU66" s="273">
        <f t="shared" si="62"/>
        <v>0</v>
      </c>
      <c r="BV66" s="273">
        <v>0</v>
      </c>
      <c r="BW66" s="273">
        <v>0</v>
      </c>
      <c r="BX66" s="273">
        <v>0</v>
      </c>
      <c r="BY66" s="273">
        <v>0</v>
      </c>
      <c r="BZ66" s="273">
        <v>0</v>
      </c>
      <c r="CA66" s="273">
        <v>0</v>
      </c>
      <c r="CB66" s="273">
        <f t="shared" si="63"/>
        <v>0</v>
      </c>
      <c r="CC66" s="273">
        <f t="shared" si="64"/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f t="shared" si="65"/>
        <v>0</v>
      </c>
      <c r="CK66" s="273">
        <v>0</v>
      </c>
      <c r="CL66" s="273">
        <v>0</v>
      </c>
      <c r="CM66" s="273">
        <v>0</v>
      </c>
      <c r="CN66" s="273">
        <v>0</v>
      </c>
      <c r="CO66" s="273">
        <v>0</v>
      </c>
      <c r="CP66" s="273">
        <v>0</v>
      </c>
      <c r="CQ66" s="273">
        <f t="shared" si="66"/>
        <v>2</v>
      </c>
      <c r="CR66" s="273">
        <f t="shared" si="67"/>
        <v>2</v>
      </c>
      <c r="CS66" s="273">
        <v>0</v>
      </c>
      <c r="CT66" s="273">
        <v>0</v>
      </c>
      <c r="CU66" s="273">
        <v>1</v>
      </c>
      <c r="CV66" s="273">
        <v>1</v>
      </c>
      <c r="CW66" s="273">
        <v>0</v>
      </c>
      <c r="CX66" s="273">
        <v>0</v>
      </c>
      <c r="CY66" s="273">
        <f t="shared" si="68"/>
        <v>0</v>
      </c>
      <c r="CZ66" s="273">
        <v>0</v>
      </c>
      <c r="DA66" s="273">
        <v>0</v>
      </c>
      <c r="DB66" s="273">
        <v>0</v>
      </c>
      <c r="DC66" s="273">
        <v>0</v>
      </c>
      <c r="DD66" s="273">
        <v>0</v>
      </c>
      <c r="DE66" s="273">
        <v>0</v>
      </c>
      <c r="DF66" s="273">
        <f t="shared" si="69"/>
        <v>1</v>
      </c>
      <c r="DG66" s="273">
        <f t="shared" si="70"/>
        <v>1</v>
      </c>
      <c r="DH66" s="273">
        <v>0</v>
      </c>
      <c r="DI66" s="273">
        <v>0</v>
      </c>
      <c r="DJ66" s="273">
        <v>1</v>
      </c>
      <c r="DK66" s="273">
        <v>0</v>
      </c>
      <c r="DL66" s="273">
        <v>0</v>
      </c>
      <c r="DM66" s="273">
        <v>0</v>
      </c>
      <c r="DN66" s="273">
        <f t="shared" si="71"/>
        <v>0</v>
      </c>
      <c r="DO66" s="273">
        <v>0</v>
      </c>
      <c r="DP66" s="273">
        <v>0</v>
      </c>
      <c r="DQ66" s="273">
        <v>0</v>
      </c>
      <c r="DR66" s="273">
        <v>0</v>
      </c>
      <c r="DS66" s="273">
        <v>0</v>
      </c>
      <c r="DT66" s="273">
        <v>0</v>
      </c>
      <c r="DU66" s="273">
        <f t="shared" si="72"/>
        <v>140</v>
      </c>
      <c r="DV66" s="273">
        <v>140</v>
      </c>
      <c r="DW66" s="273">
        <v>0</v>
      </c>
      <c r="DX66" s="273">
        <v>0</v>
      </c>
      <c r="DY66" s="273">
        <v>0</v>
      </c>
      <c r="DZ66" s="273">
        <f t="shared" si="73"/>
        <v>0</v>
      </c>
      <c r="EA66" s="273">
        <f t="shared" si="74"/>
        <v>0</v>
      </c>
      <c r="EB66" s="273">
        <v>0</v>
      </c>
      <c r="EC66" s="273">
        <v>0</v>
      </c>
      <c r="ED66" s="273">
        <v>0</v>
      </c>
      <c r="EE66" s="273">
        <v>0</v>
      </c>
      <c r="EF66" s="273">
        <v>0</v>
      </c>
      <c r="EG66" s="273">
        <v>0</v>
      </c>
      <c r="EH66" s="273">
        <f t="shared" si="75"/>
        <v>0</v>
      </c>
      <c r="EI66" s="273">
        <v>0</v>
      </c>
      <c r="EJ66" s="273">
        <v>0</v>
      </c>
      <c r="EK66" s="273">
        <v>0</v>
      </c>
      <c r="EL66" s="273">
        <v>0</v>
      </c>
      <c r="EM66" s="273">
        <v>0</v>
      </c>
      <c r="EN66" s="273">
        <v>0</v>
      </c>
    </row>
    <row r="67" spans="1:14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47"/>
        <v>506</v>
      </c>
      <c r="E67" s="273">
        <f t="shared" si="48"/>
        <v>454</v>
      </c>
      <c r="F67" s="273">
        <f t="shared" si="49"/>
        <v>395</v>
      </c>
      <c r="G67" s="273">
        <v>0</v>
      </c>
      <c r="H67" s="273">
        <v>395</v>
      </c>
      <c r="I67" s="273">
        <v>0</v>
      </c>
      <c r="J67" s="273">
        <v>0</v>
      </c>
      <c r="K67" s="273">
        <v>0</v>
      </c>
      <c r="L67" s="273">
        <v>0</v>
      </c>
      <c r="M67" s="273">
        <f t="shared" si="50"/>
        <v>59</v>
      </c>
      <c r="N67" s="273">
        <v>0</v>
      </c>
      <c r="O67" s="273">
        <v>54</v>
      </c>
      <c r="P67" s="273">
        <v>0</v>
      </c>
      <c r="Q67" s="273">
        <v>0</v>
      </c>
      <c r="R67" s="273">
        <v>0</v>
      </c>
      <c r="S67" s="273">
        <v>5</v>
      </c>
      <c r="T67" s="273">
        <f t="shared" si="51"/>
        <v>3</v>
      </c>
      <c r="U67" s="273">
        <f t="shared" si="52"/>
        <v>3</v>
      </c>
      <c r="V67" s="273">
        <v>0</v>
      </c>
      <c r="W67" s="273">
        <v>0</v>
      </c>
      <c r="X67" s="273">
        <v>0</v>
      </c>
      <c r="Y67" s="273">
        <v>0</v>
      </c>
      <c r="Z67" s="273">
        <v>0</v>
      </c>
      <c r="AA67" s="273">
        <v>3</v>
      </c>
      <c r="AB67" s="273">
        <f t="shared" si="53"/>
        <v>0</v>
      </c>
      <c r="AC67" s="273"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f t="shared" si="54"/>
        <v>0</v>
      </c>
      <c r="AJ67" s="273">
        <f t="shared" si="55"/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3">
        <v>0</v>
      </c>
      <c r="AQ67" s="273">
        <f t="shared" si="56"/>
        <v>0</v>
      </c>
      <c r="AR67" s="273">
        <v>0</v>
      </c>
      <c r="AS67" s="273">
        <v>0</v>
      </c>
      <c r="AT67" s="273">
        <v>0</v>
      </c>
      <c r="AU67" s="273">
        <v>0</v>
      </c>
      <c r="AV67" s="273">
        <v>0</v>
      </c>
      <c r="AW67" s="273">
        <v>0</v>
      </c>
      <c r="AX67" s="273">
        <f t="shared" si="57"/>
        <v>0</v>
      </c>
      <c r="AY67" s="273">
        <f t="shared" si="58"/>
        <v>0</v>
      </c>
      <c r="AZ67" s="273">
        <v>0</v>
      </c>
      <c r="BA67" s="273">
        <v>0</v>
      </c>
      <c r="BB67" s="273">
        <v>0</v>
      </c>
      <c r="BC67" s="273">
        <v>0</v>
      </c>
      <c r="BD67" s="273">
        <v>0</v>
      </c>
      <c r="BE67" s="273">
        <v>0</v>
      </c>
      <c r="BF67" s="273">
        <f t="shared" si="59"/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f t="shared" si="60"/>
        <v>0</v>
      </c>
      <c r="BN67" s="273">
        <f t="shared" si="61"/>
        <v>0</v>
      </c>
      <c r="BO67" s="273">
        <v>0</v>
      </c>
      <c r="BP67" s="273">
        <v>0</v>
      </c>
      <c r="BQ67" s="273">
        <v>0</v>
      </c>
      <c r="BR67" s="273">
        <v>0</v>
      </c>
      <c r="BS67" s="273">
        <v>0</v>
      </c>
      <c r="BT67" s="273">
        <v>0</v>
      </c>
      <c r="BU67" s="273">
        <f t="shared" si="62"/>
        <v>0</v>
      </c>
      <c r="BV67" s="273">
        <v>0</v>
      </c>
      <c r="BW67" s="273">
        <v>0</v>
      </c>
      <c r="BX67" s="273">
        <v>0</v>
      </c>
      <c r="BY67" s="273">
        <v>0</v>
      </c>
      <c r="BZ67" s="273">
        <v>0</v>
      </c>
      <c r="CA67" s="273">
        <v>0</v>
      </c>
      <c r="CB67" s="273">
        <f t="shared" si="63"/>
        <v>0</v>
      </c>
      <c r="CC67" s="273">
        <f t="shared" si="64"/>
        <v>0</v>
      </c>
      <c r="CD67" s="273">
        <v>0</v>
      </c>
      <c r="CE67" s="273">
        <v>0</v>
      </c>
      <c r="CF67" s="273">
        <v>0</v>
      </c>
      <c r="CG67" s="273">
        <v>0</v>
      </c>
      <c r="CH67" s="273">
        <v>0</v>
      </c>
      <c r="CI67" s="273">
        <v>0</v>
      </c>
      <c r="CJ67" s="273">
        <f t="shared" si="65"/>
        <v>0</v>
      </c>
      <c r="CK67" s="273">
        <v>0</v>
      </c>
      <c r="CL67" s="273">
        <v>0</v>
      </c>
      <c r="CM67" s="273">
        <v>0</v>
      </c>
      <c r="CN67" s="273">
        <v>0</v>
      </c>
      <c r="CO67" s="273">
        <v>0</v>
      </c>
      <c r="CP67" s="273">
        <v>0</v>
      </c>
      <c r="CQ67" s="273">
        <f t="shared" si="66"/>
        <v>43</v>
      </c>
      <c r="CR67" s="273">
        <f t="shared" si="67"/>
        <v>42</v>
      </c>
      <c r="CS67" s="273">
        <v>0</v>
      </c>
      <c r="CT67" s="273">
        <v>0</v>
      </c>
      <c r="CU67" s="273">
        <v>0</v>
      </c>
      <c r="CV67" s="273">
        <v>42</v>
      </c>
      <c r="CW67" s="273">
        <v>0</v>
      </c>
      <c r="CX67" s="273">
        <v>0</v>
      </c>
      <c r="CY67" s="273">
        <f t="shared" si="68"/>
        <v>1</v>
      </c>
      <c r="CZ67" s="273">
        <v>0</v>
      </c>
      <c r="DA67" s="273">
        <v>0</v>
      </c>
      <c r="DB67" s="273">
        <v>1</v>
      </c>
      <c r="DC67" s="273">
        <v>0</v>
      </c>
      <c r="DD67" s="273">
        <v>0</v>
      </c>
      <c r="DE67" s="273">
        <v>0</v>
      </c>
      <c r="DF67" s="273">
        <f t="shared" si="69"/>
        <v>0</v>
      </c>
      <c r="DG67" s="273">
        <f t="shared" si="70"/>
        <v>0</v>
      </c>
      <c r="DH67" s="273">
        <v>0</v>
      </c>
      <c r="DI67" s="273">
        <v>0</v>
      </c>
      <c r="DJ67" s="273">
        <v>0</v>
      </c>
      <c r="DK67" s="273">
        <v>0</v>
      </c>
      <c r="DL67" s="273">
        <v>0</v>
      </c>
      <c r="DM67" s="273">
        <v>0</v>
      </c>
      <c r="DN67" s="273">
        <f t="shared" si="71"/>
        <v>0</v>
      </c>
      <c r="DO67" s="273">
        <v>0</v>
      </c>
      <c r="DP67" s="273">
        <v>0</v>
      </c>
      <c r="DQ67" s="273">
        <v>0</v>
      </c>
      <c r="DR67" s="273">
        <v>0</v>
      </c>
      <c r="DS67" s="273">
        <v>0</v>
      </c>
      <c r="DT67" s="273">
        <v>0</v>
      </c>
      <c r="DU67" s="273">
        <f t="shared" si="72"/>
        <v>0</v>
      </c>
      <c r="DV67" s="273">
        <v>0</v>
      </c>
      <c r="DW67" s="273">
        <v>0</v>
      </c>
      <c r="DX67" s="273">
        <v>0</v>
      </c>
      <c r="DY67" s="273">
        <v>0</v>
      </c>
      <c r="DZ67" s="273">
        <f t="shared" si="73"/>
        <v>6</v>
      </c>
      <c r="EA67" s="273">
        <f t="shared" si="74"/>
        <v>6</v>
      </c>
      <c r="EB67" s="273">
        <v>0</v>
      </c>
      <c r="EC67" s="273">
        <v>0</v>
      </c>
      <c r="ED67" s="273">
        <v>6</v>
      </c>
      <c r="EE67" s="273">
        <v>0</v>
      </c>
      <c r="EF67" s="273">
        <v>0</v>
      </c>
      <c r="EG67" s="273">
        <v>0</v>
      </c>
      <c r="EH67" s="273">
        <f t="shared" si="75"/>
        <v>0</v>
      </c>
      <c r="EI67" s="273">
        <v>0</v>
      </c>
      <c r="EJ67" s="273">
        <v>0</v>
      </c>
      <c r="EK67" s="273">
        <v>0</v>
      </c>
      <c r="EL67" s="273">
        <v>0</v>
      </c>
      <c r="EM67" s="273">
        <v>0</v>
      </c>
      <c r="EN67" s="273">
        <v>0</v>
      </c>
    </row>
    <row r="68" spans="1:14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47"/>
        <v>2278</v>
      </c>
      <c r="E68" s="273">
        <f t="shared" si="48"/>
        <v>2102</v>
      </c>
      <c r="F68" s="273">
        <f t="shared" si="49"/>
        <v>2046</v>
      </c>
      <c r="G68" s="273">
        <v>0</v>
      </c>
      <c r="H68" s="273">
        <v>2046</v>
      </c>
      <c r="I68" s="273">
        <v>0</v>
      </c>
      <c r="J68" s="273">
        <v>0</v>
      </c>
      <c r="K68" s="273">
        <v>0</v>
      </c>
      <c r="L68" s="273">
        <v>0</v>
      </c>
      <c r="M68" s="273">
        <f t="shared" si="50"/>
        <v>56</v>
      </c>
      <c r="N68" s="273">
        <v>0</v>
      </c>
      <c r="O68" s="273">
        <v>56</v>
      </c>
      <c r="P68" s="273">
        <v>0</v>
      </c>
      <c r="Q68" s="273">
        <v>0</v>
      </c>
      <c r="R68" s="273">
        <v>0</v>
      </c>
      <c r="S68" s="273">
        <v>0</v>
      </c>
      <c r="T68" s="273">
        <f t="shared" si="51"/>
        <v>37</v>
      </c>
      <c r="U68" s="273">
        <f t="shared" si="52"/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v>0</v>
      </c>
      <c r="AA68" s="273">
        <v>0</v>
      </c>
      <c r="AB68" s="273">
        <f t="shared" si="53"/>
        <v>37</v>
      </c>
      <c r="AC68" s="273"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37</v>
      </c>
      <c r="AI68" s="273">
        <f t="shared" si="54"/>
        <v>0</v>
      </c>
      <c r="AJ68" s="273">
        <f t="shared" si="55"/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3">
        <v>0</v>
      </c>
      <c r="AQ68" s="273">
        <f t="shared" si="56"/>
        <v>0</v>
      </c>
      <c r="AR68" s="273">
        <v>0</v>
      </c>
      <c r="AS68" s="273">
        <v>0</v>
      </c>
      <c r="AT68" s="273">
        <v>0</v>
      </c>
      <c r="AU68" s="273">
        <v>0</v>
      </c>
      <c r="AV68" s="273">
        <v>0</v>
      </c>
      <c r="AW68" s="273">
        <v>0</v>
      </c>
      <c r="AX68" s="273">
        <f t="shared" si="57"/>
        <v>0</v>
      </c>
      <c r="AY68" s="273">
        <f t="shared" si="58"/>
        <v>0</v>
      </c>
      <c r="AZ68" s="273">
        <v>0</v>
      </c>
      <c r="BA68" s="273">
        <v>0</v>
      </c>
      <c r="BB68" s="273">
        <v>0</v>
      </c>
      <c r="BC68" s="273">
        <v>0</v>
      </c>
      <c r="BD68" s="273">
        <v>0</v>
      </c>
      <c r="BE68" s="273">
        <v>0</v>
      </c>
      <c r="BF68" s="273">
        <f t="shared" si="59"/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f t="shared" si="60"/>
        <v>0</v>
      </c>
      <c r="BN68" s="273">
        <f t="shared" si="61"/>
        <v>0</v>
      </c>
      <c r="BO68" s="273">
        <v>0</v>
      </c>
      <c r="BP68" s="273">
        <v>0</v>
      </c>
      <c r="BQ68" s="273">
        <v>0</v>
      </c>
      <c r="BR68" s="273">
        <v>0</v>
      </c>
      <c r="BS68" s="273">
        <v>0</v>
      </c>
      <c r="BT68" s="273">
        <v>0</v>
      </c>
      <c r="BU68" s="273">
        <f t="shared" si="62"/>
        <v>0</v>
      </c>
      <c r="BV68" s="273">
        <v>0</v>
      </c>
      <c r="BW68" s="273">
        <v>0</v>
      </c>
      <c r="BX68" s="273">
        <v>0</v>
      </c>
      <c r="BY68" s="273">
        <v>0</v>
      </c>
      <c r="BZ68" s="273">
        <v>0</v>
      </c>
      <c r="CA68" s="273">
        <v>0</v>
      </c>
      <c r="CB68" s="273">
        <f t="shared" si="63"/>
        <v>0</v>
      </c>
      <c r="CC68" s="273">
        <f t="shared" si="64"/>
        <v>0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f t="shared" si="65"/>
        <v>0</v>
      </c>
      <c r="CK68" s="273">
        <v>0</v>
      </c>
      <c r="CL68" s="273">
        <v>0</v>
      </c>
      <c r="CM68" s="273">
        <v>0</v>
      </c>
      <c r="CN68" s="273">
        <v>0</v>
      </c>
      <c r="CO68" s="273">
        <v>0</v>
      </c>
      <c r="CP68" s="273">
        <v>0</v>
      </c>
      <c r="CQ68" s="273">
        <f t="shared" si="66"/>
        <v>127</v>
      </c>
      <c r="CR68" s="273">
        <f t="shared" si="67"/>
        <v>127</v>
      </c>
      <c r="CS68" s="273">
        <v>0</v>
      </c>
      <c r="CT68" s="273">
        <v>0</v>
      </c>
      <c r="CU68" s="273">
        <v>0</v>
      </c>
      <c r="CV68" s="273">
        <v>127</v>
      </c>
      <c r="CW68" s="273">
        <v>0</v>
      </c>
      <c r="CX68" s="273">
        <v>0</v>
      </c>
      <c r="CY68" s="273">
        <f t="shared" si="68"/>
        <v>0</v>
      </c>
      <c r="CZ68" s="273">
        <v>0</v>
      </c>
      <c r="DA68" s="273">
        <v>0</v>
      </c>
      <c r="DB68" s="273">
        <v>0</v>
      </c>
      <c r="DC68" s="273">
        <v>0</v>
      </c>
      <c r="DD68" s="273">
        <v>0</v>
      </c>
      <c r="DE68" s="273">
        <v>0</v>
      </c>
      <c r="DF68" s="273">
        <f t="shared" si="69"/>
        <v>0</v>
      </c>
      <c r="DG68" s="273">
        <f t="shared" si="70"/>
        <v>0</v>
      </c>
      <c r="DH68" s="273">
        <v>0</v>
      </c>
      <c r="DI68" s="273">
        <v>0</v>
      </c>
      <c r="DJ68" s="273">
        <v>0</v>
      </c>
      <c r="DK68" s="273">
        <v>0</v>
      </c>
      <c r="DL68" s="273">
        <v>0</v>
      </c>
      <c r="DM68" s="273">
        <v>0</v>
      </c>
      <c r="DN68" s="273">
        <f t="shared" si="71"/>
        <v>0</v>
      </c>
      <c r="DO68" s="273">
        <v>0</v>
      </c>
      <c r="DP68" s="273">
        <v>0</v>
      </c>
      <c r="DQ68" s="273">
        <v>0</v>
      </c>
      <c r="DR68" s="273">
        <v>0</v>
      </c>
      <c r="DS68" s="273">
        <v>0</v>
      </c>
      <c r="DT68" s="273">
        <v>0</v>
      </c>
      <c r="DU68" s="273">
        <f t="shared" si="72"/>
        <v>0</v>
      </c>
      <c r="DV68" s="273">
        <v>0</v>
      </c>
      <c r="DW68" s="273">
        <v>0</v>
      </c>
      <c r="DX68" s="273">
        <v>0</v>
      </c>
      <c r="DY68" s="273">
        <v>0</v>
      </c>
      <c r="DZ68" s="273">
        <f t="shared" si="73"/>
        <v>12</v>
      </c>
      <c r="EA68" s="273">
        <f t="shared" si="74"/>
        <v>12</v>
      </c>
      <c r="EB68" s="273">
        <v>0</v>
      </c>
      <c r="EC68" s="273">
        <v>0</v>
      </c>
      <c r="ED68" s="273">
        <v>12</v>
      </c>
      <c r="EE68" s="273">
        <v>0</v>
      </c>
      <c r="EF68" s="273">
        <v>0</v>
      </c>
      <c r="EG68" s="273">
        <v>0</v>
      </c>
      <c r="EH68" s="273">
        <f t="shared" si="75"/>
        <v>0</v>
      </c>
      <c r="EI68" s="273">
        <v>0</v>
      </c>
      <c r="EJ68" s="273">
        <v>0</v>
      </c>
      <c r="EK68" s="273">
        <v>0</v>
      </c>
      <c r="EL68" s="273">
        <v>0</v>
      </c>
      <c r="EM68" s="273">
        <v>0</v>
      </c>
      <c r="EN68" s="273">
        <v>0</v>
      </c>
    </row>
    <row r="69" spans="1:14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47"/>
        <v>819</v>
      </c>
      <c r="E69" s="273">
        <f t="shared" si="48"/>
        <v>611</v>
      </c>
      <c r="F69" s="273">
        <f t="shared" si="49"/>
        <v>579</v>
      </c>
      <c r="G69" s="273">
        <v>0</v>
      </c>
      <c r="H69" s="273">
        <v>579</v>
      </c>
      <c r="I69" s="273">
        <v>0</v>
      </c>
      <c r="J69" s="273">
        <v>0</v>
      </c>
      <c r="K69" s="273">
        <v>0</v>
      </c>
      <c r="L69" s="273">
        <v>0</v>
      </c>
      <c r="M69" s="273">
        <f t="shared" si="50"/>
        <v>32</v>
      </c>
      <c r="N69" s="273">
        <v>0</v>
      </c>
      <c r="O69" s="273">
        <v>32</v>
      </c>
      <c r="P69" s="273">
        <v>0</v>
      </c>
      <c r="Q69" s="273">
        <v>0</v>
      </c>
      <c r="R69" s="273">
        <v>0</v>
      </c>
      <c r="S69" s="273">
        <v>0</v>
      </c>
      <c r="T69" s="273">
        <f t="shared" si="51"/>
        <v>0</v>
      </c>
      <c r="U69" s="273">
        <f t="shared" si="52"/>
        <v>0</v>
      </c>
      <c r="V69" s="273">
        <v>0</v>
      </c>
      <c r="W69" s="273">
        <v>0</v>
      </c>
      <c r="X69" s="273">
        <v>0</v>
      </c>
      <c r="Y69" s="273">
        <v>0</v>
      </c>
      <c r="Z69" s="273">
        <v>0</v>
      </c>
      <c r="AA69" s="273">
        <v>0</v>
      </c>
      <c r="AB69" s="273">
        <f t="shared" si="53"/>
        <v>0</v>
      </c>
      <c r="AC69" s="273"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f t="shared" si="54"/>
        <v>4</v>
      </c>
      <c r="AJ69" s="273">
        <f t="shared" si="55"/>
        <v>4</v>
      </c>
      <c r="AK69" s="273">
        <v>0</v>
      </c>
      <c r="AL69" s="273">
        <v>0</v>
      </c>
      <c r="AM69" s="273">
        <v>0</v>
      </c>
      <c r="AN69" s="273">
        <v>4</v>
      </c>
      <c r="AO69" s="273">
        <v>0</v>
      </c>
      <c r="AP69" s="273">
        <v>0</v>
      </c>
      <c r="AQ69" s="273">
        <f t="shared" si="56"/>
        <v>0</v>
      </c>
      <c r="AR69" s="273">
        <v>0</v>
      </c>
      <c r="AS69" s="273">
        <v>0</v>
      </c>
      <c r="AT69" s="273">
        <v>0</v>
      </c>
      <c r="AU69" s="273">
        <v>0</v>
      </c>
      <c r="AV69" s="273">
        <v>0</v>
      </c>
      <c r="AW69" s="273">
        <v>0</v>
      </c>
      <c r="AX69" s="273">
        <f t="shared" si="57"/>
        <v>0</v>
      </c>
      <c r="AY69" s="273">
        <f t="shared" si="58"/>
        <v>0</v>
      </c>
      <c r="AZ69" s="273">
        <v>0</v>
      </c>
      <c r="BA69" s="273">
        <v>0</v>
      </c>
      <c r="BB69" s="273">
        <v>0</v>
      </c>
      <c r="BC69" s="273">
        <v>0</v>
      </c>
      <c r="BD69" s="273">
        <v>0</v>
      </c>
      <c r="BE69" s="273">
        <v>0</v>
      </c>
      <c r="BF69" s="273">
        <f t="shared" si="59"/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f t="shared" si="60"/>
        <v>0</v>
      </c>
      <c r="BN69" s="273">
        <f t="shared" si="61"/>
        <v>0</v>
      </c>
      <c r="BO69" s="273">
        <v>0</v>
      </c>
      <c r="BP69" s="273">
        <v>0</v>
      </c>
      <c r="BQ69" s="273">
        <v>0</v>
      </c>
      <c r="BR69" s="273">
        <v>0</v>
      </c>
      <c r="BS69" s="273">
        <v>0</v>
      </c>
      <c r="BT69" s="273">
        <v>0</v>
      </c>
      <c r="BU69" s="273">
        <f t="shared" si="62"/>
        <v>0</v>
      </c>
      <c r="BV69" s="273">
        <v>0</v>
      </c>
      <c r="BW69" s="273">
        <v>0</v>
      </c>
      <c r="BX69" s="273">
        <v>0</v>
      </c>
      <c r="BY69" s="273">
        <v>0</v>
      </c>
      <c r="BZ69" s="273">
        <v>0</v>
      </c>
      <c r="CA69" s="273">
        <v>0</v>
      </c>
      <c r="CB69" s="273">
        <f t="shared" si="63"/>
        <v>0</v>
      </c>
      <c r="CC69" s="273">
        <f t="shared" si="64"/>
        <v>0</v>
      </c>
      <c r="CD69" s="273">
        <v>0</v>
      </c>
      <c r="CE69" s="273">
        <v>0</v>
      </c>
      <c r="CF69" s="273">
        <v>0</v>
      </c>
      <c r="CG69" s="273">
        <v>0</v>
      </c>
      <c r="CH69" s="273">
        <v>0</v>
      </c>
      <c r="CI69" s="273">
        <v>0</v>
      </c>
      <c r="CJ69" s="273">
        <f t="shared" si="65"/>
        <v>0</v>
      </c>
      <c r="CK69" s="273">
        <v>0</v>
      </c>
      <c r="CL69" s="273">
        <v>0</v>
      </c>
      <c r="CM69" s="273">
        <v>0</v>
      </c>
      <c r="CN69" s="273">
        <v>0</v>
      </c>
      <c r="CO69" s="273">
        <v>0</v>
      </c>
      <c r="CP69" s="273">
        <v>0</v>
      </c>
      <c r="CQ69" s="273">
        <f t="shared" si="66"/>
        <v>12</v>
      </c>
      <c r="CR69" s="273">
        <f t="shared" si="67"/>
        <v>10</v>
      </c>
      <c r="CS69" s="273">
        <v>0</v>
      </c>
      <c r="CT69" s="273">
        <v>0</v>
      </c>
      <c r="CU69" s="273">
        <v>10</v>
      </c>
      <c r="CV69" s="273">
        <v>0</v>
      </c>
      <c r="CW69" s="273">
        <v>0</v>
      </c>
      <c r="CX69" s="273">
        <v>0</v>
      </c>
      <c r="CY69" s="273">
        <f t="shared" si="68"/>
        <v>2</v>
      </c>
      <c r="CZ69" s="273">
        <v>0</v>
      </c>
      <c r="DA69" s="273">
        <v>0</v>
      </c>
      <c r="DB69" s="273">
        <v>2</v>
      </c>
      <c r="DC69" s="273">
        <v>0</v>
      </c>
      <c r="DD69" s="273">
        <v>0</v>
      </c>
      <c r="DE69" s="273">
        <v>0</v>
      </c>
      <c r="DF69" s="273">
        <f t="shared" si="69"/>
        <v>0</v>
      </c>
      <c r="DG69" s="273">
        <f t="shared" si="70"/>
        <v>0</v>
      </c>
      <c r="DH69" s="273">
        <v>0</v>
      </c>
      <c r="DI69" s="273">
        <v>0</v>
      </c>
      <c r="DJ69" s="273">
        <v>0</v>
      </c>
      <c r="DK69" s="273">
        <v>0</v>
      </c>
      <c r="DL69" s="273">
        <v>0</v>
      </c>
      <c r="DM69" s="273">
        <v>0</v>
      </c>
      <c r="DN69" s="273">
        <f t="shared" si="71"/>
        <v>0</v>
      </c>
      <c r="DO69" s="273">
        <v>0</v>
      </c>
      <c r="DP69" s="273">
        <v>0</v>
      </c>
      <c r="DQ69" s="273">
        <v>0</v>
      </c>
      <c r="DR69" s="273">
        <v>0</v>
      </c>
      <c r="DS69" s="273">
        <v>0</v>
      </c>
      <c r="DT69" s="273">
        <v>0</v>
      </c>
      <c r="DU69" s="273">
        <f t="shared" si="72"/>
        <v>192</v>
      </c>
      <c r="DV69" s="273">
        <v>192</v>
      </c>
      <c r="DW69" s="273">
        <v>0</v>
      </c>
      <c r="DX69" s="273">
        <v>0</v>
      </c>
      <c r="DY69" s="273">
        <v>0</v>
      </c>
      <c r="DZ69" s="273">
        <f t="shared" si="73"/>
        <v>0</v>
      </c>
      <c r="EA69" s="273">
        <f t="shared" si="74"/>
        <v>0</v>
      </c>
      <c r="EB69" s="273">
        <v>0</v>
      </c>
      <c r="EC69" s="273">
        <v>0</v>
      </c>
      <c r="ED69" s="273">
        <v>0</v>
      </c>
      <c r="EE69" s="273">
        <v>0</v>
      </c>
      <c r="EF69" s="273">
        <v>0</v>
      </c>
      <c r="EG69" s="273">
        <v>0</v>
      </c>
      <c r="EH69" s="273">
        <f t="shared" si="75"/>
        <v>0</v>
      </c>
      <c r="EI69" s="273">
        <v>0</v>
      </c>
      <c r="EJ69" s="273">
        <v>0</v>
      </c>
      <c r="EK69" s="273">
        <v>0</v>
      </c>
      <c r="EL69" s="273">
        <v>0</v>
      </c>
      <c r="EM69" s="273">
        <v>0</v>
      </c>
      <c r="EN69" s="273">
        <v>0</v>
      </c>
    </row>
    <row r="70" spans="1:14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47"/>
        <v>1111</v>
      </c>
      <c r="E70" s="273">
        <f t="shared" si="48"/>
        <v>862</v>
      </c>
      <c r="F70" s="273">
        <f t="shared" si="49"/>
        <v>838</v>
      </c>
      <c r="G70" s="273">
        <v>0</v>
      </c>
      <c r="H70" s="273">
        <v>836</v>
      </c>
      <c r="I70" s="273">
        <v>1</v>
      </c>
      <c r="J70" s="273">
        <v>1</v>
      </c>
      <c r="K70" s="273">
        <v>0</v>
      </c>
      <c r="L70" s="273">
        <v>0</v>
      </c>
      <c r="M70" s="273">
        <f t="shared" si="50"/>
        <v>24</v>
      </c>
      <c r="N70" s="273">
        <v>0</v>
      </c>
      <c r="O70" s="273">
        <v>14</v>
      </c>
      <c r="P70" s="273">
        <v>1</v>
      </c>
      <c r="Q70" s="273">
        <v>0</v>
      </c>
      <c r="R70" s="273">
        <v>0</v>
      </c>
      <c r="S70" s="273">
        <v>9</v>
      </c>
      <c r="T70" s="273">
        <f t="shared" si="51"/>
        <v>28</v>
      </c>
      <c r="U70" s="273">
        <f t="shared" si="52"/>
        <v>0</v>
      </c>
      <c r="V70" s="273">
        <v>0</v>
      </c>
      <c r="W70" s="273">
        <v>0</v>
      </c>
      <c r="X70" s="273">
        <v>0</v>
      </c>
      <c r="Y70" s="273">
        <v>0</v>
      </c>
      <c r="Z70" s="273">
        <v>0</v>
      </c>
      <c r="AA70" s="273">
        <v>0</v>
      </c>
      <c r="AB70" s="273">
        <f t="shared" si="53"/>
        <v>28</v>
      </c>
      <c r="AC70" s="273"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28</v>
      </c>
      <c r="AI70" s="273">
        <f t="shared" si="54"/>
        <v>22</v>
      </c>
      <c r="AJ70" s="273">
        <f t="shared" si="55"/>
        <v>22</v>
      </c>
      <c r="AK70" s="273">
        <v>0</v>
      </c>
      <c r="AL70" s="273">
        <v>0</v>
      </c>
      <c r="AM70" s="273">
        <v>0</v>
      </c>
      <c r="AN70" s="273">
        <v>0</v>
      </c>
      <c r="AO70" s="273">
        <v>22</v>
      </c>
      <c r="AP70" s="273">
        <v>0</v>
      </c>
      <c r="AQ70" s="273">
        <f t="shared" si="56"/>
        <v>0</v>
      </c>
      <c r="AR70" s="273">
        <v>0</v>
      </c>
      <c r="AS70" s="273">
        <v>0</v>
      </c>
      <c r="AT70" s="273">
        <v>0</v>
      </c>
      <c r="AU70" s="273">
        <v>0</v>
      </c>
      <c r="AV70" s="273">
        <v>0</v>
      </c>
      <c r="AW70" s="273">
        <v>0</v>
      </c>
      <c r="AX70" s="273">
        <f t="shared" si="57"/>
        <v>0</v>
      </c>
      <c r="AY70" s="273">
        <f t="shared" si="58"/>
        <v>0</v>
      </c>
      <c r="AZ70" s="273">
        <v>0</v>
      </c>
      <c r="BA70" s="273">
        <v>0</v>
      </c>
      <c r="BB70" s="273">
        <v>0</v>
      </c>
      <c r="BC70" s="273">
        <v>0</v>
      </c>
      <c r="BD70" s="273">
        <v>0</v>
      </c>
      <c r="BE70" s="273">
        <v>0</v>
      </c>
      <c r="BF70" s="273">
        <f t="shared" si="59"/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f t="shared" si="60"/>
        <v>0</v>
      </c>
      <c r="BN70" s="273">
        <f t="shared" si="61"/>
        <v>0</v>
      </c>
      <c r="BO70" s="273">
        <v>0</v>
      </c>
      <c r="BP70" s="273">
        <v>0</v>
      </c>
      <c r="BQ70" s="273">
        <v>0</v>
      </c>
      <c r="BR70" s="273">
        <v>0</v>
      </c>
      <c r="BS70" s="273">
        <v>0</v>
      </c>
      <c r="BT70" s="273">
        <v>0</v>
      </c>
      <c r="BU70" s="273">
        <f t="shared" si="62"/>
        <v>0</v>
      </c>
      <c r="BV70" s="273">
        <v>0</v>
      </c>
      <c r="BW70" s="273">
        <v>0</v>
      </c>
      <c r="BX70" s="273">
        <v>0</v>
      </c>
      <c r="BY70" s="273">
        <v>0</v>
      </c>
      <c r="BZ70" s="273">
        <v>0</v>
      </c>
      <c r="CA70" s="273">
        <v>0</v>
      </c>
      <c r="CB70" s="273">
        <f t="shared" si="63"/>
        <v>0</v>
      </c>
      <c r="CC70" s="273">
        <f t="shared" si="64"/>
        <v>0</v>
      </c>
      <c r="CD70" s="273">
        <v>0</v>
      </c>
      <c r="CE70" s="273">
        <v>0</v>
      </c>
      <c r="CF70" s="273">
        <v>0</v>
      </c>
      <c r="CG70" s="273">
        <v>0</v>
      </c>
      <c r="CH70" s="273">
        <v>0</v>
      </c>
      <c r="CI70" s="273">
        <v>0</v>
      </c>
      <c r="CJ70" s="273">
        <f t="shared" si="65"/>
        <v>0</v>
      </c>
      <c r="CK70" s="273">
        <v>0</v>
      </c>
      <c r="CL70" s="273">
        <v>0</v>
      </c>
      <c r="CM70" s="273">
        <v>0</v>
      </c>
      <c r="CN70" s="273">
        <v>0</v>
      </c>
      <c r="CO70" s="273">
        <v>0</v>
      </c>
      <c r="CP70" s="273">
        <v>0</v>
      </c>
      <c r="CQ70" s="273">
        <f t="shared" si="66"/>
        <v>199</v>
      </c>
      <c r="CR70" s="273">
        <f t="shared" si="67"/>
        <v>199</v>
      </c>
      <c r="CS70" s="273">
        <v>0</v>
      </c>
      <c r="CT70" s="273">
        <v>0</v>
      </c>
      <c r="CU70" s="273">
        <v>0</v>
      </c>
      <c r="CV70" s="273">
        <v>199</v>
      </c>
      <c r="CW70" s="273">
        <v>0</v>
      </c>
      <c r="CX70" s="273">
        <v>0</v>
      </c>
      <c r="CY70" s="273">
        <f t="shared" si="68"/>
        <v>0</v>
      </c>
      <c r="CZ70" s="273">
        <v>0</v>
      </c>
      <c r="DA70" s="273">
        <v>0</v>
      </c>
      <c r="DB70" s="273">
        <v>0</v>
      </c>
      <c r="DC70" s="273">
        <v>0</v>
      </c>
      <c r="DD70" s="273">
        <v>0</v>
      </c>
      <c r="DE70" s="273">
        <v>0</v>
      </c>
      <c r="DF70" s="273">
        <f t="shared" si="69"/>
        <v>0</v>
      </c>
      <c r="DG70" s="273">
        <f t="shared" si="70"/>
        <v>0</v>
      </c>
      <c r="DH70" s="273">
        <v>0</v>
      </c>
      <c r="DI70" s="273">
        <v>0</v>
      </c>
      <c r="DJ70" s="273">
        <v>0</v>
      </c>
      <c r="DK70" s="273">
        <v>0</v>
      </c>
      <c r="DL70" s="273">
        <v>0</v>
      </c>
      <c r="DM70" s="273">
        <v>0</v>
      </c>
      <c r="DN70" s="273">
        <f t="shared" si="71"/>
        <v>0</v>
      </c>
      <c r="DO70" s="273">
        <v>0</v>
      </c>
      <c r="DP70" s="273">
        <v>0</v>
      </c>
      <c r="DQ70" s="273">
        <v>0</v>
      </c>
      <c r="DR70" s="273">
        <v>0</v>
      </c>
      <c r="DS70" s="273">
        <v>0</v>
      </c>
      <c r="DT70" s="273">
        <v>0</v>
      </c>
      <c r="DU70" s="273">
        <f t="shared" si="72"/>
        <v>0</v>
      </c>
      <c r="DV70" s="273">
        <v>0</v>
      </c>
      <c r="DW70" s="273">
        <v>0</v>
      </c>
      <c r="DX70" s="273">
        <v>0</v>
      </c>
      <c r="DY70" s="273">
        <v>0</v>
      </c>
      <c r="DZ70" s="273">
        <f t="shared" si="73"/>
        <v>0</v>
      </c>
      <c r="EA70" s="273">
        <f t="shared" si="74"/>
        <v>0</v>
      </c>
      <c r="EB70" s="273">
        <v>0</v>
      </c>
      <c r="EC70" s="273">
        <v>0</v>
      </c>
      <c r="ED70" s="273">
        <v>0</v>
      </c>
      <c r="EE70" s="273">
        <v>0</v>
      </c>
      <c r="EF70" s="273">
        <v>0</v>
      </c>
      <c r="EG70" s="273">
        <v>0</v>
      </c>
      <c r="EH70" s="273">
        <f t="shared" si="75"/>
        <v>0</v>
      </c>
      <c r="EI70" s="273">
        <v>0</v>
      </c>
      <c r="EJ70" s="273">
        <v>0</v>
      </c>
      <c r="EK70" s="273">
        <v>0</v>
      </c>
      <c r="EL70" s="273">
        <v>0</v>
      </c>
      <c r="EM70" s="273">
        <v>0</v>
      </c>
      <c r="EN70" s="273">
        <v>0</v>
      </c>
    </row>
    <row r="71" spans="1:144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ref="D71:D102" si="76">SUM(E71,T71,AI71,AX71,BM71,CB71,CQ71,DF71,DU71,DZ71)</f>
        <v>2540</v>
      </c>
      <c r="E71" s="273">
        <f t="shared" ref="E71:E102" si="77">SUM(F71,M71)</f>
        <v>2218</v>
      </c>
      <c r="F71" s="273">
        <f t="shared" ref="F71:F102" si="78">SUM(G71:L71)</f>
        <v>2139</v>
      </c>
      <c r="G71" s="273">
        <v>0</v>
      </c>
      <c r="H71" s="273">
        <v>2139</v>
      </c>
      <c r="I71" s="273">
        <v>0</v>
      </c>
      <c r="J71" s="273">
        <v>0</v>
      </c>
      <c r="K71" s="273">
        <v>0</v>
      </c>
      <c r="L71" s="273">
        <v>0</v>
      </c>
      <c r="M71" s="273">
        <f t="shared" ref="M71:M102" si="79">SUM(N71:S71)</f>
        <v>79</v>
      </c>
      <c r="N71" s="273">
        <v>0</v>
      </c>
      <c r="O71" s="273">
        <v>79</v>
      </c>
      <c r="P71" s="273">
        <v>0</v>
      </c>
      <c r="Q71" s="273">
        <v>0</v>
      </c>
      <c r="R71" s="273">
        <v>0</v>
      </c>
      <c r="S71" s="273">
        <v>0</v>
      </c>
      <c r="T71" s="273">
        <f t="shared" ref="T71:T102" si="80">SUM(U71,AB71)</f>
        <v>0</v>
      </c>
      <c r="U71" s="273">
        <f t="shared" ref="U71:U102" si="81">SUM(V71:AA71)</f>
        <v>0</v>
      </c>
      <c r="V71" s="273">
        <v>0</v>
      </c>
      <c r="W71" s="273">
        <v>0</v>
      </c>
      <c r="X71" s="273">
        <v>0</v>
      </c>
      <c r="Y71" s="273">
        <v>0</v>
      </c>
      <c r="Z71" s="273">
        <v>0</v>
      </c>
      <c r="AA71" s="273">
        <v>0</v>
      </c>
      <c r="AB71" s="273">
        <f t="shared" ref="AB71:AB102" si="82">SUM(AC71:AH71)</f>
        <v>0</v>
      </c>
      <c r="AC71" s="273">
        <v>0</v>
      </c>
      <c r="AD71" s="273">
        <v>0</v>
      </c>
      <c r="AE71" s="273">
        <v>0</v>
      </c>
      <c r="AF71" s="273">
        <v>0</v>
      </c>
      <c r="AG71" s="273">
        <v>0</v>
      </c>
      <c r="AH71" s="273">
        <v>0</v>
      </c>
      <c r="AI71" s="273">
        <f t="shared" ref="AI71:AI102" si="83">SUM(AJ71,AQ71)</f>
        <v>0</v>
      </c>
      <c r="AJ71" s="273">
        <f t="shared" ref="AJ71:AJ102" si="84">SUM(AK71:AP71)</f>
        <v>0</v>
      </c>
      <c r="AK71" s="273">
        <v>0</v>
      </c>
      <c r="AL71" s="273">
        <v>0</v>
      </c>
      <c r="AM71" s="273">
        <v>0</v>
      </c>
      <c r="AN71" s="273">
        <v>0</v>
      </c>
      <c r="AO71" s="273">
        <v>0</v>
      </c>
      <c r="AP71" s="273">
        <v>0</v>
      </c>
      <c r="AQ71" s="273">
        <f t="shared" ref="AQ71:AQ102" si="85">SUM(AR71:AW71)</f>
        <v>0</v>
      </c>
      <c r="AR71" s="273">
        <v>0</v>
      </c>
      <c r="AS71" s="273">
        <v>0</v>
      </c>
      <c r="AT71" s="273">
        <v>0</v>
      </c>
      <c r="AU71" s="273">
        <v>0</v>
      </c>
      <c r="AV71" s="273">
        <v>0</v>
      </c>
      <c r="AW71" s="273">
        <v>0</v>
      </c>
      <c r="AX71" s="273">
        <f t="shared" ref="AX71:AX102" si="86">SUM(AY71,BF71)</f>
        <v>0</v>
      </c>
      <c r="AY71" s="273">
        <f t="shared" ref="AY71:AY102" si="87">SUM(AZ71:BE71)</f>
        <v>0</v>
      </c>
      <c r="AZ71" s="273">
        <v>0</v>
      </c>
      <c r="BA71" s="273">
        <v>0</v>
      </c>
      <c r="BB71" s="273">
        <v>0</v>
      </c>
      <c r="BC71" s="273">
        <v>0</v>
      </c>
      <c r="BD71" s="273">
        <v>0</v>
      </c>
      <c r="BE71" s="273">
        <v>0</v>
      </c>
      <c r="BF71" s="273">
        <f t="shared" ref="BF71:BF102" si="88">SUM(BG71:BL71)</f>
        <v>0</v>
      </c>
      <c r="BG71" s="273">
        <v>0</v>
      </c>
      <c r="BH71" s="273">
        <v>0</v>
      </c>
      <c r="BI71" s="273">
        <v>0</v>
      </c>
      <c r="BJ71" s="273">
        <v>0</v>
      </c>
      <c r="BK71" s="273">
        <v>0</v>
      </c>
      <c r="BL71" s="273">
        <v>0</v>
      </c>
      <c r="BM71" s="273">
        <f t="shared" ref="BM71:BM102" si="89">SUM(BN71,BU71)</f>
        <v>0</v>
      </c>
      <c r="BN71" s="273">
        <f t="shared" ref="BN71:BN102" si="90">SUM(BO71:BT71)</f>
        <v>0</v>
      </c>
      <c r="BO71" s="273">
        <v>0</v>
      </c>
      <c r="BP71" s="273">
        <v>0</v>
      </c>
      <c r="BQ71" s="273">
        <v>0</v>
      </c>
      <c r="BR71" s="273">
        <v>0</v>
      </c>
      <c r="BS71" s="273">
        <v>0</v>
      </c>
      <c r="BT71" s="273">
        <v>0</v>
      </c>
      <c r="BU71" s="273">
        <f t="shared" ref="BU71:BU102" si="91">SUM(BV71:CA71)</f>
        <v>0</v>
      </c>
      <c r="BV71" s="273">
        <v>0</v>
      </c>
      <c r="BW71" s="273">
        <v>0</v>
      </c>
      <c r="BX71" s="273">
        <v>0</v>
      </c>
      <c r="BY71" s="273">
        <v>0</v>
      </c>
      <c r="BZ71" s="273">
        <v>0</v>
      </c>
      <c r="CA71" s="273">
        <v>0</v>
      </c>
      <c r="CB71" s="273">
        <f t="shared" ref="CB71:CB102" si="92">SUM(CC71,CJ71)</f>
        <v>0</v>
      </c>
      <c r="CC71" s="273">
        <f t="shared" ref="CC71:CC102" si="93">SUM(CD71:CI71)</f>
        <v>0</v>
      </c>
      <c r="CD71" s="273">
        <v>0</v>
      </c>
      <c r="CE71" s="273">
        <v>0</v>
      </c>
      <c r="CF71" s="273">
        <v>0</v>
      </c>
      <c r="CG71" s="273">
        <v>0</v>
      </c>
      <c r="CH71" s="273">
        <v>0</v>
      </c>
      <c r="CI71" s="273">
        <v>0</v>
      </c>
      <c r="CJ71" s="273">
        <f t="shared" ref="CJ71:CJ102" si="94">SUM(CK71:CP71)</f>
        <v>0</v>
      </c>
      <c r="CK71" s="273">
        <v>0</v>
      </c>
      <c r="CL71" s="273">
        <v>0</v>
      </c>
      <c r="CM71" s="273">
        <v>0</v>
      </c>
      <c r="CN71" s="273">
        <v>0</v>
      </c>
      <c r="CO71" s="273">
        <v>0</v>
      </c>
      <c r="CP71" s="273">
        <v>0</v>
      </c>
      <c r="CQ71" s="273">
        <f t="shared" ref="CQ71:CQ102" si="95">SUM(CR71,CY71)</f>
        <v>302</v>
      </c>
      <c r="CR71" s="273">
        <f t="shared" ref="CR71:CR102" si="96">SUM(CS71:CX71)</f>
        <v>302</v>
      </c>
      <c r="CS71" s="273">
        <v>0</v>
      </c>
      <c r="CT71" s="273">
        <v>0</v>
      </c>
      <c r="CU71" s="273">
        <v>0</v>
      </c>
      <c r="CV71" s="273">
        <v>297</v>
      </c>
      <c r="CW71" s="273">
        <v>0</v>
      </c>
      <c r="CX71" s="273">
        <v>5</v>
      </c>
      <c r="CY71" s="273">
        <f t="shared" ref="CY71:CY102" si="97">SUM(CZ71:DE71)</f>
        <v>0</v>
      </c>
      <c r="CZ71" s="273">
        <v>0</v>
      </c>
      <c r="DA71" s="273">
        <v>0</v>
      </c>
      <c r="DB71" s="273">
        <v>0</v>
      </c>
      <c r="DC71" s="273">
        <v>0</v>
      </c>
      <c r="DD71" s="273">
        <v>0</v>
      </c>
      <c r="DE71" s="273">
        <v>0</v>
      </c>
      <c r="DF71" s="273">
        <f t="shared" ref="DF71:DF102" si="98">SUM(DG71,DN71)</f>
        <v>0</v>
      </c>
      <c r="DG71" s="273">
        <f t="shared" ref="DG71:DG102" si="99">SUM(DH71:DM71)</f>
        <v>0</v>
      </c>
      <c r="DH71" s="273">
        <v>0</v>
      </c>
      <c r="DI71" s="273">
        <v>0</v>
      </c>
      <c r="DJ71" s="273">
        <v>0</v>
      </c>
      <c r="DK71" s="273">
        <v>0</v>
      </c>
      <c r="DL71" s="273">
        <v>0</v>
      </c>
      <c r="DM71" s="273">
        <v>0</v>
      </c>
      <c r="DN71" s="273">
        <f t="shared" ref="DN71:DN102" si="100">SUM(DO71:DT71)</f>
        <v>0</v>
      </c>
      <c r="DO71" s="273">
        <v>0</v>
      </c>
      <c r="DP71" s="273">
        <v>0</v>
      </c>
      <c r="DQ71" s="273">
        <v>0</v>
      </c>
      <c r="DR71" s="273">
        <v>0</v>
      </c>
      <c r="DS71" s="273">
        <v>0</v>
      </c>
      <c r="DT71" s="273">
        <v>0</v>
      </c>
      <c r="DU71" s="273">
        <f t="shared" ref="DU71:DU102" si="101">SUM(DV71:DY71)</f>
        <v>0</v>
      </c>
      <c r="DV71" s="273">
        <v>0</v>
      </c>
      <c r="DW71" s="273">
        <v>0</v>
      </c>
      <c r="DX71" s="273">
        <v>0</v>
      </c>
      <c r="DY71" s="273">
        <v>0</v>
      </c>
      <c r="DZ71" s="273">
        <f t="shared" ref="DZ71:DZ102" si="102">SUM(EA71,EH71)</f>
        <v>20</v>
      </c>
      <c r="EA71" s="273">
        <f t="shared" ref="EA71:EA102" si="103">SUM(EB71:EG71)</f>
        <v>20</v>
      </c>
      <c r="EB71" s="273">
        <v>0</v>
      </c>
      <c r="EC71" s="273">
        <v>0</v>
      </c>
      <c r="ED71" s="273">
        <v>20</v>
      </c>
      <c r="EE71" s="273">
        <v>0</v>
      </c>
      <c r="EF71" s="273">
        <v>0</v>
      </c>
      <c r="EG71" s="273">
        <v>0</v>
      </c>
      <c r="EH71" s="273">
        <f t="shared" ref="EH71:EH102" si="104">SUM(EI71:EN71)</f>
        <v>0</v>
      </c>
      <c r="EI71" s="273">
        <v>0</v>
      </c>
      <c r="EJ71" s="273">
        <v>0</v>
      </c>
      <c r="EK71" s="273">
        <v>0</v>
      </c>
      <c r="EL71" s="273">
        <v>0</v>
      </c>
      <c r="EM71" s="273">
        <v>0</v>
      </c>
      <c r="EN71" s="273">
        <v>0</v>
      </c>
    </row>
    <row r="72" spans="1:144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si="76"/>
        <v>2474</v>
      </c>
      <c r="E72" s="273">
        <f t="shared" si="77"/>
        <v>2160</v>
      </c>
      <c r="F72" s="273">
        <f t="shared" si="78"/>
        <v>2095</v>
      </c>
      <c r="G72" s="273">
        <v>0</v>
      </c>
      <c r="H72" s="273">
        <v>2094</v>
      </c>
      <c r="I72" s="273">
        <v>0</v>
      </c>
      <c r="J72" s="273">
        <v>0</v>
      </c>
      <c r="K72" s="273">
        <v>0</v>
      </c>
      <c r="L72" s="273">
        <v>1</v>
      </c>
      <c r="M72" s="273">
        <f t="shared" si="79"/>
        <v>65</v>
      </c>
      <c r="N72" s="273">
        <v>0</v>
      </c>
      <c r="O72" s="273">
        <v>44</v>
      </c>
      <c r="P72" s="273">
        <v>0</v>
      </c>
      <c r="Q72" s="273">
        <v>0</v>
      </c>
      <c r="R72" s="273">
        <v>0</v>
      </c>
      <c r="S72" s="273">
        <v>21</v>
      </c>
      <c r="T72" s="273">
        <f t="shared" si="80"/>
        <v>6</v>
      </c>
      <c r="U72" s="273">
        <f t="shared" si="81"/>
        <v>0</v>
      </c>
      <c r="V72" s="273">
        <v>0</v>
      </c>
      <c r="W72" s="273">
        <v>0</v>
      </c>
      <c r="X72" s="273">
        <v>0</v>
      </c>
      <c r="Y72" s="273">
        <v>0</v>
      </c>
      <c r="Z72" s="273">
        <v>0</v>
      </c>
      <c r="AA72" s="273">
        <v>0</v>
      </c>
      <c r="AB72" s="273">
        <f t="shared" si="82"/>
        <v>6</v>
      </c>
      <c r="AC72" s="273">
        <v>0</v>
      </c>
      <c r="AD72" s="273">
        <v>0</v>
      </c>
      <c r="AE72" s="273">
        <v>0</v>
      </c>
      <c r="AF72" s="273">
        <v>0</v>
      </c>
      <c r="AG72" s="273">
        <v>0</v>
      </c>
      <c r="AH72" s="273">
        <v>6</v>
      </c>
      <c r="AI72" s="273">
        <f t="shared" si="83"/>
        <v>0</v>
      </c>
      <c r="AJ72" s="273">
        <f t="shared" si="84"/>
        <v>0</v>
      </c>
      <c r="AK72" s="273">
        <v>0</v>
      </c>
      <c r="AL72" s="273">
        <v>0</v>
      </c>
      <c r="AM72" s="273">
        <v>0</v>
      </c>
      <c r="AN72" s="273">
        <v>0</v>
      </c>
      <c r="AO72" s="273">
        <v>0</v>
      </c>
      <c r="AP72" s="273">
        <v>0</v>
      </c>
      <c r="AQ72" s="273">
        <f t="shared" si="85"/>
        <v>0</v>
      </c>
      <c r="AR72" s="273">
        <v>0</v>
      </c>
      <c r="AS72" s="273">
        <v>0</v>
      </c>
      <c r="AT72" s="273">
        <v>0</v>
      </c>
      <c r="AU72" s="273">
        <v>0</v>
      </c>
      <c r="AV72" s="273">
        <v>0</v>
      </c>
      <c r="AW72" s="273">
        <v>0</v>
      </c>
      <c r="AX72" s="273">
        <f t="shared" si="86"/>
        <v>0</v>
      </c>
      <c r="AY72" s="273">
        <f t="shared" si="87"/>
        <v>0</v>
      </c>
      <c r="AZ72" s="273">
        <v>0</v>
      </c>
      <c r="BA72" s="273">
        <v>0</v>
      </c>
      <c r="BB72" s="273">
        <v>0</v>
      </c>
      <c r="BC72" s="273">
        <v>0</v>
      </c>
      <c r="BD72" s="273">
        <v>0</v>
      </c>
      <c r="BE72" s="273">
        <v>0</v>
      </c>
      <c r="BF72" s="273">
        <f t="shared" si="88"/>
        <v>0</v>
      </c>
      <c r="BG72" s="273">
        <v>0</v>
      </c>
      <c r="BH72" s="273">
        <v>0</v>
      </c>
      <c r="BI72" s="273">
        <v>0</v>
      </c>
      <c r="BJ72" s="273">
        <v>0</v>
      </c>
      <c r="BK72" s="273">
        <v>0</v>
      </c>
      <c r="BL72" s="273">
        <v>0</v>
      </c>
      <c r="BM72" s="273">
        <f t="shared" si="89"/>
        <v>0</v>
      </c>
      <c r="BN72" s="273">
        <f t="shared" si="90"/>
        <v>0</v>
      </c>
      <c r="BO72" s="273">
        <v>0</v>
      </c>
      <c r="BP72" s="273">
        <v>0</v>
      </c>
      <c r="BQ72" s="273">
        <v>0</v>
      </c>
      <c r="BR72" s="273">
        <v>0</v>
      </c>
      <c r="BS72" s="273">
        <v>0</v>
      </c>
      <c r="BT72" s="273">
        <v>0</v>
      </c>
      <c r="BU72" s="273">
        <f t="shared" si="91"/>
        <v>0</v>
      </c>
      <c r="BV72" s="273">
        <v>0</v>
      </c>
      <c r="BW72" s="273">
        <v>0</v>
      </c>
      <c r="BX72" s="273">
        <v>0</v>
      </c>
      <c r="BY72" s="273">
        <v>0</v>
      </c>
      <c r="BZ72" s="273">
        <v>0</v>
      </c>
      <c r="CA72" s="273">
        <v>0</v>
      </c>
      <c r="CB72" s="273">
        <f t="shared" si="92"/>
        <v>0</v>
      </c>
      <c r="CC72" s="273">
        <f t="shared" si="93"/>
        <v>0</v>
      </c>
      <c r="CD72" s="273">
        <v>0</v>
      </c>
      <c r="CE72" s="273">
        <v>0</v>
      </c>
      <c r="CF72" s="273">
        <v>0</v>
      </c>
      <c r="CG72" s="273">
        <v>0</v>
      </c>
      <c r="CH72" s="273">
        <v>0</v>
      </c>
      <c r="CI72" s="273">
        <v>0</v>
      </c>
      <c r="CJ72" s="273">
        <f t="shared" si="94"/>
        <v>0</v>
      </c>
      <c r="CK72" s="273">
        <v>0</v>
      </c>
      <c r="CL72" s="273">
        <v>0</v>
      </c>
      <c r="CM72" s="273">
        <v>0</v>
      </c>
      <c r="CN72" s="273">
        <v>0</v>
      </c>
      <c r="CO72" s="273">
        <v>0</v>
      </c>
      <c r="CP72" s="273">
        <v>0</v>
      </c>
      <c r="CQ72" s="273">
        <f t="shared" si="95"/>
        <v>291</v>
      </c>
      <c r="CR72" s="273">
        <f t="shared" si="96"/>
        <v>290</v>
      </c>
      <c r="CS72" s="273">
        <v>0</v>
      </c>
      <c r="CT72" s="273">
        <v>0</v>
      </c>
      <c r="CU72" s="273">
        <v>1</v>
      </c>
      <c r="CV72" s="273">
        <v>289</v>
      </c>
      <c r="CW72" s="273">
        <v>0</v>
      </c>
      <c r="CX72" s="273">
        <v>0</v>
      </c>
      <c r="CY72" s="273">
        <f t="shared" si="97"/>
        <v>1</v>
      </c>
      <c r="CZ72" s="273">
        <v>0</v>
      </c>
      <c r="DA72" s="273">
        <v>0</v>
      </c>
      <c r="DB72" s="273">
        <v>1</v>
      </c>
      <c r="DC72" s="273">
        <v>0</v>
      </c>
      <c r="DD72" s="273">
        <v>0</v>
      </c>
      <c r="DE72" s="273">
        <v>0</v>
      </c>
      <c r="DF72" s="273">
        <f t="shared" si="98"/>
        <v>17</v>
      </c>
      <c r="DG72" s="273">
        <f t="shared" si="99"/>
        <v>17</v>
      </c>
      <c r="DH72" s="273">
        <v>0</v>
      </c>
      <c r="DI72" s="273">
        <v>0</v>
      </c>
      <c r="DJ72" s="273">
        <v>17</v>
      </c>
      <c r="DK72" s="273">
        <v>0</v>
      </c>
      <c r="DL72" s="273">
        <v>0</v>
      </c>
      <c r="DM72" s="273">
        <v>0</v>
      </c>
      <c r="DN72" s="273">
        <f t="shared" si="100"/>
        <v>0</v>
      </c>
      <c r="DO72" s="273">
        <v>0</v>
      </c>
      <c r="DP72" s="273">
        <v>0</v>
      </c>
      <c r="DQ72" s="273">
        <v>0</v>
      </c>
      <c r="DR72" s="273">
        <v>0</v>
      </c>
      <c r="DS72" s="273">
        <v>0</v>
      </c>
      <c r="DT72" s="273">
        <v>0</v>
      </c>
      <c r="DU72" s="273">
        <f t="shared" si="101"/>
        <v>0</v>
      </c>
      <c r="DV72" s="273">
        <v>0</v>
      </c>
      <c r="DW72" s="273">
        <v>0</v>
      </c>
      <c r="DX72" s="273">
        <v>0</v>
      </c>
      <c r="DY72" s="273">
        <v>0</v>
      </c>
      <c r="DZ72" s="273">
        <f t="shared" si="102"/>
        <v>0</v>
      </c>
      <c r="EA72" s="273">
        <f t="shared" si="103"/>
        <v>0</v>
      </c>
      <c r="EB72" s="273">
        <v>0</v>
      </c>
      <c r="EC72" s="273">
        <v>0</v>
      </c>
      <c r="ED72" s="273">
        <v>0</v>
      </c>
      <c r="EE72" s="273">
        <v>0</v>
      </c>
      <c r="EF72" s="273">
        <v>0</v>
      </c>
      <c r="EG72" s="273">
        <v>0</v>
      </c>
      <c r="EH72" s="273">
        <f t="shared" si="104"/>
        <v>0</v>
      </c>
      <c r="EI72" s="273">
        <v>0</v>
      </c>
      <c r="EJ72" s="273">
        <v>0</v>
      </c>
      <c r="EK72" s="273">
        <v>0</v>
      </c>
      <c r="EL72" s="273">
        <v>0</v>
      </c>
      <c r="EM72" s="273">
        <v>0</v>
      </c>
      <c r="EN72" s="273">
        <v>0</v>
      </c>
    </row>
    <row r="73" spans="1:144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76"/>
        <v>4077</v>
      </c>
      <c r="E73" s="273">
        <f t="shared" si="77"/>
        <v>3273</v>
      </c>
      <c r="F73" s="273">
        <f t="shared" si="78"/>
        <v>3199</v>
      </c>
      <c r="G73" s="273">
        <v>0</v>
      </c>
      <c r="H73" s="273">
        <v>3199</v>
      </c>
      <c r="I73" s="273">
        <v>0</v>
      </c>
      <c r="J73" s="273">
        <v>0</v>
      </c>
      <c r="K73" s="273">
        <v>0</v>
      </c>
      <c r="L73" s="273">
        <v>0</v>
      </c>
      <c r="M73" s="273">
        <f t="shared" si="79"/>
        <v>74</v>
      </c>
      <c r="N73" s="273">
        <v>0</v>
      </c>
      <c r="O73" s="273">
        <v>74</v>
      </c>
      <c r="P73" s="273">
        <v>0</v>
      </c>
      <c r="Q73" s="273">
        <v>0</v>
      </c>
      <c r="R73" s="273">
        <v>0</v>
      </c>
      <c r="S73" s="273">
        <v>0</v>
      </c>
      <c r="T73" s="273">
        <f t="shared" si="80"/>
        <v>0</v>
      </c>
      <c r="U73" s="273">
        <f t="shared" si="81"/>
        <v>0</v>
      </c>
      <c r="V73" s="273">
        <v>0</v>
      </c>
      <c r="W73" s="273">
        <v>0</v>
      </c>
      <c r="X73" s="273">
        <v>0</v>
      </c>
      <c r="Y73" s="273">
        <v>0</v>
      </c>
      <c r="Z73" s="273">
        <v>0</v>
      </c>
      <c r="AA73" s="273">
        <v>0</v>
      </c>
      <c r="AB73" s="273">
        <f t="shared" si="82"/>
        <v>0</v>
      </c>
      <c r="AC73" s="273">
        <v>0</v>
      </c>
      <c r="AD73" s="273">
        <v>0</v>
      </c>
      <c r="AE73" s="273">
        <v>0</v>
      </c>
      <c r="AF73" s="273">
        <v>0</v>
      </c>
      <c r="AG73" s="273">
        <v>0</v>
      </c>
      <c r="AH73" s="273">
        <v>0</v>
      </c>
      <c r="AI73" s="273">
        <f t="shared" si="83"/>
        <v>0</v>
      </c>
      <c r="AJ73" s="273">
        <f t="shared" si="84"/>
        <v>0</v>
      </c>
      <c r="AK73" s="273">
        <v>0</v>
      </c>
      <c r="AL73" s="273">
        <v>0</v>
      </c>
      <c r="AM73" s="273">
        <v>0</v>
      </c>
      <c r="AN73" s="273">
        <v>0</v>
      </c>
      <c r="AO73" s="273">
        <v>0</v>
      </c>
      <c r="AP73" s="273">
        <v>0</v>
      </c>
      <c r="AQ73" s="273">
        <f t="shared" si="85"/>
        <v>0</v>
      </c>
      <c r="AR73" s="273">
        <v>0</v>
      </c>
      <c r="AS73" s="273">
        <v>0</v>
      </c>
      <c r="AT73" s="273">
        <v>0</v>
      </c>
      <c r="AU73" s="273">
        <v>0</v>
      </c>
      <c r="AV73" s="273">
        <v>0</v>
      </c>
      <c r="AW73" s="273">
        <v>0</v>
      </c>
      <c r="AX73" s="273">
        <f t="shared" si="86"/>
        <v>0</v>
      </c>
      <c r="AY73" s="273">
        <f t="shared" si="87"/>
        <v>0</v>
      </c>
      <c r="AZ73" s="273">
        <v>0</v>
      </c>
      <c r="BA73" s="273">
        <v>0</v>
      </c>
      <c r="BB73" s="273">
        <v>0</v>
      </c>
      <c r="BC73" s="273">
        <v>0</v>
      </c>
      <c r="BD73" s="273">
        <v>0</v>
      </c>
      <c r="BE73" s="273">
        <v>0</v>
      </c>
      <c r="BF73" s="273">
        <f t="shared" si="88"/>
        <v>0</v>
      </c>
      <c r="BG73" s="273">
        <v>0</v>
      </c>
      <c r="BH73" s="273">
        <v>0</v>
      </c>
      <c r="BI73" s="273">
        <v>0</v>
      </c>
      <c r="BJ73" s="273">
        <v>0</v>
      </c>
      <c r="BK73" s="273">
        <v>0</v>
      </c>
      <c r="BL73" s="273">
        <v>0</v>
      </c>
      <c r="BM73" s="273">
        <f t="shared" si="89"/>
        <v>0</v>
      </c>
      <c r="BN73" s="273">
        <f t="shared" si="90"/>
        <v>0</v>
      </c>
      <c r="BO73" s="273">
        <v>0</v>
      </c>
      <c r="BP73" s="273">
        <v>0</v>
      </c>
      <c r="BQ73" s="273">
        <v>0</v>
      </c>
      <c r="BR73" s="273">
        <v>0</v>
      </c>
      <c r="BS73" s="273">
        <v>0</v>
      </c>
      <c r="BT73" s="273">
        <v>0</v>
      </c>
      <c r="BU73" s="273">
        <f t="shared" si="91"/>
        <v>0</v>
      </c>
      <c r="BV73" s="273">
        <v>0</v>
      </c>
      <c r="BW73" s="273">
        <v>0</v>
      </c>
      <c r="BX73" s="273">
        <v>0</v>
      </c>
      <c r="BY73" s="273">
        <v>0</v>
      </c>
      <c r="BZ73" s="273">
        <v>0</v>
      </c>
      <c r="CA73" s="273">
        <v>0</v>
      </c>
      <c r="CB73" s="273">
        <f t="shared" si="92"/>
        <v>0</v>
      </c>
      <c r="CC73" s="273">
        <f t="shared" si="93"/>
        <v>0</v>
      </c>
      <c r="CD73" s="273">
        <v>0</v>
      </c>
      <c r="CE73" s="273">
        <v>0</v>
      </c>
      <c r="CF73" s="273">
        <v>0</v>
      </c>
      <c r="CG73" s="273">
        <v>0</v>
      </c>
      <c r="CH73" s="273">
        <v>0</v>
      </c>
      <c r="CI73" s="273">
        <v>0</v>
      </c>
      <c r="CJ73" s="273">
        <f t="shared" si="94"/>
        <v>0</v>
      </c>
      <c r="CK73" s="273">
        <v>0</v>
      </c>
      <c r="CL73" s="273">
        <v>0</v>
      </c>
      <c r="CM73" s="273">
        <v>0</v>
      </c>
      <c r="CN73" s="273">
        <v>0</v>
      </c>
      <c r="CO73" s="273">
        <v>0</v>
      </c>
      <c r="CP73" s="273">
        <v>0</v>
      </c>
      <c r="CQ73" s="273">
        <f t="shared" si="95"/>
        <v>730</v>
      </c>
      <c r="CR73" s="273">
        <f t="shared" si="96"/>
        <v>305</v>
      </c>
      <c r="CS73" s="273">
        <v>0</v>
      </c>
      <c r="CT73" s="273">
        <v>0</v>
      </c>
      <c r="CU73" s="273">
        <v>18</v>
      </c>
      <c r="CV73" s="273">
        <v>285</v>
      </c>
      <c r="CW73" s="273">
        <v>2</v>
      </c>
      <c r="CX73" s="273">
        <v>0</v>
      </c>
      <c r="CY73" s="273">
        <f t="shared" si="97"/>
        <v>425</v>
      </c>
      <c r="CZ73" s="273">
        <v>0</v>
      </c>
      <c r="DA73" s="273">
        <v>0</v>
      </c>
      <c r="DB73" s="273">
        <v>34</v>
      </c>
      <c r="DC73" s="273">
        <v>273</v>
      </c>
      <c r="DD73" s="273">
        <v>3</v>
      </c>
      <c r="DE73" s="273">
        <v>115</v>
      </c>
      <c r="DF73" s="273">
        <f t="shared" si="98"/>
        <v>74</v>
      </c>
      <c r="DG73" s="273">
        <f t="shared" si="99"/>
        <v>18</v>
      </c>
      <c r="DH73" s="273">
        <v>0</v>
      </c>
      <c r="DI73" s="273">
        <v>0</v>
      </c>
      <c r="DJ73" s="273">
        <v>18</v>
      </c>
      <c r="DK73" s="273">
        <v>0</v>
      </c>
      <c r="DL73" s="273">
        <v>0</v>
      </c>
      <c r="DM73" s="273">
        <v>0</v>
      </c>
      <c r="DN73" s="273">
        <f t="shared" si="100"/>
        <v>56</v>
      </c>
      <c r="DO73" s="273">
        <v>0</v>
      </c>
      <c r="DP73" s="273">
        <v>0</v>
      </c>
      <c r="DQ73" s="273">
        <v>34</v>
      </c>
      <c r="DR73" s="273">
        <v>0</v>
      </c>
      <c r="DS73" s="273">
        <v>0</v>
      </c>
      <c r="DT73" s="273">
        <v>22</v>
      </c>
      <c r="DU73" s="273">
        <f t="shared" si="101"/>
        <v>0</v>
      </c>
      <c r="DV73" s="273">
        <v>0</v>
      </c>
      <c r="DW73" s="273">
        <v>0</v>
      </c>
      <c r="DX73" s="273">
        <v>0</v>
      </c>
      <c r="DY73" s="273">
        <v>0</v>
      </c>
      <c r="DZ73" s="273">
        <f t="shared" si="102"/>
        <v>0</v>
      </c>
      <c r="EA73" s="273">
        <f t="shared" si="103"/>
        <v>0</v>
      </c>
      <c r="EB73" s="273">
        <v>0</v>
      </c>
      <c r="EC73" s="273">
        <v>0</v>
      </c>
      <c r="ED73" s="273">
        <v>0</v>
      </c>
      <c r="EE73" s="273">
        <v>0</v>
      </c>
      <c r="EF73" s="273">
        <v>0</v>
      </c>
      <c r="EG73" s="273">
        <v>0</v>
      </c>
      <c r="EH73" s="273">
        <f t="shared" si="104"/>
        <v>0</v>
      </c>
      <c r="EI73" s="273">
        <v>0</v>
      </c>
      <c r="EJ73" s="273">
        <v>0</v>
      </c>
      <c r="EK73" s="273">
        <v>0</v>
      </c>
      <c r="EL73" s="273">
        <v>0</v>
      </c>
      <c r="EM73" s="273">
        <v>0</v>
      </c>
      <c r="EN73" s="273">
        <v>0</v>
      </c>
    </row>
    <row r="74" spans="1:144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76"/>
        <v>781</v>
      </c>
      <c r="E74" s="273">
        <f t="shared" si="77"/>
        <v>633</v>
      </c>
      <c r="F74" s="273">
        <f t="shared" si="78"/>
        <v>614</v>
      </c>
      <c r="G74" s="273">
        <v>0</v>
      </c>
      <c r="H74" s="273">
        <v>614</v>
      </c>
      <c r="I74" s="273">
        <v>0</v>
      </c>
      <c r="J74" s="273">
        <v>0</v>
      </c>
      <c r="K74" s="273">
        <v>0</v>
      </c>
      <c r="L74" s="273">
        <v>0</v>
      </c>
      <c r="M74" s="273">
        <f t="shared" si="79"/>
        <v>19</v>
      </c>
      <c r="N74" s="273">
        <v>0</v>
      </c>
      <c r="O74" s="273">
        <v>19</v>
      </c>
      <c r="P74" s="273">
        <v>0</v>
      </c>
      <c r="Q74" s="273">
        <v>0</v>
      </c>
      <c r="R74" s="273">
        <v>0</v>
      </c>
      <c r="S74" s="273">
        <v>0</v>
      </c>
      <c r="T74" s="273">
        <f t="shared" si="80"/>
        <v>0</v>
      </c>
      <c r="U74" s="273">
        <f t="shared" si="81"/>
        <v>0</v>
      </c>
      <c r="V74" s="273">
        <v>0</v>
      </c>
      <c r="W74" s="273">
        <v>0</v>
      </c>
      <c r="X74" s="273">
        <v>0</v>
      </c>
      <c r="Y74" s="273">
        <v>0</v>
      </c>
      <c r="Z74" s="273">
        <v>0</v>
      </c>
      <c r="AA74" s="273">
        <v>0</v>
      </c>
      <c r="AB74" s="273">
        <f t="shared" si="82"/>
        <v>0</v>
      </c>
      <c r="AC74" s="273">
        <v>0</v>
      </c>
      <c r="AD74" s="273">
        <v>0</v>
      </c>
      <c r="AE74" s="273">
        <v>0</v>
      </c>
      <c r="AF74" s="273">
        <v>0</v>
      </c>
      <c r="AG74" s="273">
        <v>0</v>
      </c>
      <c r="AH74" s="273">
        <v>0</v>
      </c>
      <c r="AI74" s="273">
        <f t="shared" si="83"/>
        <v>0</v>
      </c>
      <c r="AJ74" s="273">
        <f t="shared" si="84"/>
        <v>0</v>
      </c>
      <c r="AK74" s="273">
        <v>0</v>
      </c>
      <c r="AL74" s="273">
        <v>0</v>
      </c>
      <c r="AM74" s="273">
        <v>0</v>
      </c>
      <c r="AN74" s="273">
        <v>0</v>
      </c>
      <c r="AO74" s="273">
        <v>0</v>
      </c>
      <c r="AP74" s="273">
        <v>0</v>
      </c>
      <c r="AQ74" s="273">
        <f t="shared" si="85"/>
        <v>0</v>
      </c>
      <c r="AR74" s="273">
        <v>0</v>
      </c>
      <c r="AS74" s="273">
        <v>0</v>
      </c>
      <c r="AT74" s="273">
        <v>0</v>
      </c>
      <c r="AU74" s="273">
        <v>0</v>
      </c>
      <c r="AV74" s="273">
        <v>0</v>
      </c>
      <c r="AW74" s="273">
        <v>0</v>
      </c>
      <c r="AX74" s="273">
        <f t="shared" si="86"/>
        <v>0</v>
      </c>
      <c r="AY74" s="273">
        <f t="shared" si="87"/>
        <v>0</v>
      </c>
      <c r="AZ74" s="273">
        <v>0</v>
      </c>
      <c r="BA74" s="273">
        <v>0</v>
      </c>
      <c r="BB74" s="273">
        <v>0</v>
      </c>
      <c r="BC74" s="273">
        <v>0</v>
      </c>
      <c r="BD74" s="273">
        <v>0</v>
      </c>
      <c r="BE74" s="273">
        <v>0</v>
      </c>
      <c r="BF74" s="273">
        <f t="shared" si="88"/>
        <v>0</v>
      </c>
      <c r="BG74" s="273">
        <v>0</v>
      </c>
      <c r="BH74" s="273">
        <v>0</v>
      </c>
      <c r="BI74" s="273">
        <v>0</v>
      </c>
      <c r="BJ74" s="273">
        <v>0</v>
      </c>
      <c r="BK74" s="273">
        <v>0</v>
      </c>
      <c r="BL74" s="273">
        <v>0</v>
      </c>
      <c r="BM74" s="273">
        <f t="shared" si="89"/>
        <v>0</v>
      </c>
      <c r="BN74" s="273">
        <f t="shared" si="90"/>
        <v>0</v>
      </c>
      <c r="BO74" s="273">
        <v>0</v>
      </c>
      <c r="BP74" s="273">
        <v>0</v>
      </c>
      <c r="BQ74" s="273">
        <v>0</v>
      </c>
      <c r="BR74" s="273">
        <v>0</v>
      </c>
      <c r="BS74" s="273">
        <v>0</v>
      </c>
      <c r="BT74" s="273">
        <v>0</v>
      </c>
      <c r="BU74" s="273">
        <f t="shared" si="91"/>
        <v>0</v>
      </c>
      <c r="BV74" s="273">
        <v>0</v>
      </c>
      <c r="BW74" s="273">
        <v>0</v>
      </c>
      <c r="BX74" s="273">
        <v>0</v>
      </c>
      <c r="BY74" s="273">
        <v>0</v>
      </c>
      <c r="BZ74" s="273">
        <v>0</v>
      </c>
      <c r="CA74" s="273">
        <v>0</v>
      </c>
      <c r="CB74" s="273">
        <f t="shared" si="92"/>
        <v>0</v>
      </c>
      <c r="CC74" s="273">
        <f t="shared" si="93"/>
        <v>0</v>
      </c>
      <c r="CD74" s="273">
        <v>0</v>
      </c>
      <c r="CE74" s="273">
        <v>0</v>
      </c>
      <c r="CF74" s="273">
        <v>0</v>
      </c>
      <c r="CG74" s="273">
        <v>0</v>
      </c>
      <c r="CH74" s="273">
        <v>0</v>
      </c>
      <c r="CI74" s="273">
        <v>0</v>
      </c>
      <c r="CJ74" s="273">
        <f t="shared" si="94"/>
        <v>0</v>
      </c>
      <c r="CK74" s="273">
        <v>0</v>
      </c>
      <c r="CL74" s="273">
        <v>0</v>
      </c>
      <c r="CM74" s="273">
        <v>0</v>
      </c>
      <c r="CN74" s="273">
        <v>0</v>
      </c>
      <c r="CO74" s="273">
        <v>0</v>
      </c>
      <c r="CP74" s="273">
        <v>0</v>
      </c>
      <c r="CQ74" s="273">
        <f t="shared" si="95"/>
        <v>140</v>
      </c>
      <c r="CR74" s="273">
        <f t="shared" si="96"/>
        <v>114</v>
      </c>
      <c r="CS74" s="273">
        <v>0</v>
      </c>
      <c r="CT74" s="273">
        <v>11</v>
      </c>
      <c r="CU74" s="273">
        <v>14</v>
      </c>
      <c r="CV74" s="273">
        <v>89</v>
      </c>
      <c r="CW74" s="273">
        <v>0</v>
      </c>
      <c r="CX74" s="273">
        <v>0</v>
      </c>
      <c r="CY74" s="273">
        <f t="shared" si="97"/>
        <v>26</v>
      </c>
      <c r="CZ74" s="273">
        <v>0</v>
      </c>
      <c r="DA74" s="273">
        <v>0</v>
      </c>
      <c r="DB74" s="273">
        <v>4</v>
      </c>
      <c r="DC74" s="273">
        <v>8</v>
      </c>
      <c r="DD74" s="273">
        <v>0</v>
      </c>
      <c r="DE74" s="273">
        <v>14</v>
      </c>
      <c r="DF74" s="273">
        <f t="shared" si="98"/>
        <v>8</v>
      </c>
      <c r="DG74" s="273">
        <f t="shared" si="99"/>
        <v>0</v>
      </c>
      <c r="DH74" s="273">
        <v>0</v>
      </c>
      <c r="DI74" s="273">
        <v>0</v>
      </c>
      <c r="DJ74" s="273">
        <v>0</v>
      </c>
      <c r="DK74" s="273">
        <v>0</v>
      </c>
      <c r="DL74" s="273">
        <v>0</v>
      </c>
      <c r="DM74" s="273">
        <v>0</v>
      </c>
      <c r="DN74" s="273">
        <f t="shared" si="100"/>
        <v>8</v>
      </c>
      <c r="DO74" s="273">
        <v>0</v>
      </c>
      <c r="DP74" s="273">
        <v>0</v>
      </c>
      <c r="DQ74" s="273">
        <v>0</v>
      </c>
      <c r="DR74" s="273">
        <v>0</v>
      </c>
      <c r="DS74" s="273">
        <v>0</v>
      </c>
      <c r="DT74" s="273">
        <v>8</v>
      </c>
      <c r="DU74" s="273">
        <f t="shared" si="101"/>
        <v>0</v>
      </c>
      <c r="DV74" s="273">
        <v>0</v>
      </c>
      <c r="DW74" s="273">
        <v>0</v>
      </c>
      <c r="DX74" s="273">
        <v>0</v>
      </c>
      <c r="DY74" s="273">
        <v>0</v>
      </c>
      <c r="DZ74" s="273">
        <f t="shared" si="102"/>
        <v>0</v>
      </c>
      <c r="EA74" s="273">
        <f t="shared" si="103"/>
        <v>0</v>
      </c>
      <c r="EB74" s="273">
        <v>0</v>
      </c>
      <c r="EC74" s="273">
        <v>0</v>
      </c>
      <c r="ED74" s="273">
        <v>0</v>
      </c>
      <c r="EE74" s="273">
        <v>0</v>
      </c>
      <c r="EF74" s="273">
        <v>0</v>
      </c>
      <c r="EG74" s="273">
        <v>0</v>
      </c>
      <c r="EH74" s="273">
        <f t="shared" si="104"/>
        <v>0</v>
      </c>
      <c r="EI74" s="273">
        <v>0</v>
      </c>
      <c r="EJ74" s="273">
        <v>0</v>
      </c>
      <c r="EK74" s="273">
        <v>0</v>
      </c>
      <c r="EL74" s="273">
        <v>0</v>
      </c>
      <c r="EM74" s="273">
        <v>0</v>
      </c>
      <c r="EN74" s="273">
        <v>0</v>
      </c>
    </row>
    <row r="75" spans="1:144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76"/>
        <v>3498</v>
      </c>
      <c r="E75" s="273">
        <f t="shared" si="77"/>
        <v>3012</v>
      </c>
      <c r="F75" s="273">
        <f t="shared" si="78"/>
        <v>2845</v>
      </c>
      <c r="G75" s="273">
        <v>0</v>
      </c>
      <c r="H75" s="273">
        <v>2845</v>
      </c>
      <c r="I75" s="273">
        <v>0</v>
      </c>
      <c r="J75" s="273">
        <v>0</v>
      </c>
      <c r="K75" s="273">
        <v>0</v>
      </c>
      <c r="L75" s="273">
        <v>0</v>
      </c>
      <c r="M75" s="273">
        <f t="shared" si="79"/>
        <v>167</v>
      </c>
      <c r="N75" s="273">
        <v>0</v>
      </c>
      <c r="O75" s="273">
        <v>167</v>
      </c>
      <c r="P75" s="273">
        <v>0</v>
      </c>
      <c r="Q75" s="273">
        <v>0</v>
      </c>
      <c r="R75" s="273">
        <v>0</v>
      </c>
      <c r="S75" s="273">
        <v>0</v>
      </c>
      <c r="T75" s="273">
        <f t="shared" si="80"/>
        <v>14</v>
      </c>
      <c r="U75" s="273">
        <f t="shared" si="81"/>
        <v>14</v>
      </c>
      <c r="V75" s="273">
        <v>0</v>
      </c>
      <c r="W75" s="273">
        <v>0</v>
      </c>
      <c r="X75" s="273">
        <v>0</v>
      </c>
      <c r="Y75" s="273">
        <v>0</v>
      </c>
      <c r="Z75" s="273">
        <v>0</v>
      </c>
      <c r="AA75" s="273">
        <v>14</v>
      </c>
      <c r="AB75" s="273">
        <f t="shared" si="82"/>
        <v>0</v>
      </c>
      <c r="AC75" s="273">
        <v>0</v>
      </c>
      <c r="AD75" s="273">
        <v>0</v>
      </c>
      <c r="AE75" s="273">
        <v>0</v>
      </c>
      <c r="AF75" s="273">
        <v>0</v>
      </c>
      <c r="AG75" s="273">
        <v>0</v>
      </c>
      <c r="AH75" s="273">
        <v>0</v>
      </c>
      <c r="AI75" s="273">
        <f t="shared" si="83"/>
        <v>0</v>
      </c>
      <c r="AJ75" s="273">
        <f t="shared" si="84"/>
        <v>0</v>
      </c>
      <c r="AK75" s="273">
        <v>0</v>
      </c>
      <c r="AL75" s="273">
        <v>0</v>
      </c>
      <c r="AM75" s="273">
        <v>0</v>
      </c>
      <c r="AN75" s="273">
        <v>0</v>
      </c>
      <c r="AO75" s="273">
        <v>0</v>
      </c>
      <c r="AP75" s="273">
        <v>0</v>
      </c>
      <c r="AQ75" s="273">
        <f t="shared" si="85"/>
        <v>0</v>
      </c>
      <c r="AR75" s="273">
        <v>0</v>
      </c>
      <c r="AS75" s="273">
        <v>0</v>
      </c>
      <c r="AT75" s="273">
        <v>0</v>
      </c>
      <c r="AU75" s="273">
        <v>0</v>
      </c>
      <c r="AV75" s="273">
        <v>0</v>
      </c>
      <c r="AW75" s="273">
        <v>0</v>
      </c>
      <c r="AX75" s="273">
        <f t="shared" si="86"/>
        <v>0</v>
      </c>
      <c r="AY75" s="273">
        <f t="shared" si="87"/>
        <v>0</v>
      </c>
      <c r="AZ75" s="273">
        <v>0</v>
      </c>
      <c r="BA75" s="273">
        <v>0</v>
      </c>
      <c r="BB75" s="273">
        <v>0</v>
      </c>
      <c r="BC75" s="273">
        <v>0</v>
      </c>
      <c r="BD75" s="273">
        <v>0</v>
      </c>
      <c r="BE75" s="273">
        <v>0</v>
      </c>
      <c r="BF75" s="273">
        <f t="shared" si="88"/>
        <v>0</v>
      </c>
      <c r="BG75" s="273">
        <v>0</v>
      </c>
      <c r="BH75" s="273">
        <v>0</v>
      </c>
      <c r="BI75" s="273">
        <v>0</v>
      </c>
      <c r="BJ75" s="273">
        <v>0</v>
      </c>
      <c r="BK75" s="273">
        <v>0</v>
      </c>
      <c r="BL75" s="273">
        <v>0</v>
      </c>
      <c r="BM75" s="273">
        <f t="shared" si="89"/>
        <v>0</v>
      </c>
      <c r="BN75" s="273">
        <f t="shared" si="90"/>
        <v>0</v>
      </c>
      <c r="BO75" s="273">
        <v>0</v>
      </c>
      <c r="BP75" s="273">
        <v>0</v>
      </c>
      <c r="BQ75" s="273">
        <v>0</v>
      </c>
      <c r="BR75" s="273">
        <v>0</v>
      </c>
      <c r="BS75" s="273">
        <v>0</v>
      </c>
      <c r="BT75" s="273">
        <v>0</v>
      </c>
      <c r="BU75" s="273">
        <f t="shared" si="91"/>
        <v>0</v>
      </c>
      <c r="BV75" s="273">
        <v>0</v>
      </c>
      <c r="BW75" s="273">
        <v>0</v>
      </c>
      <c r="BX75" s="273">
        <v>0</v>
      </c>
      <c r="BY75" s="273">
        <v>0</v>
      </c>
      <c r="BZ75" s="273">
        <v>0</v>
      </c>
      <c r="CA75" s="273">
        <v>0</v>
      </c>
      <c r="CB75" s="273">
        <f t="shared" si="92"/>
        <v>0</v>
      </c>
      <c r="CC75" s="273">
        <f t="shared" si="93"/>
        <v>0</v>
      </c>
      <c r="CD75" s="273">
        <v>0</v>
      </c>
      <c r="CE75" s="273">
        <v>0</v>
      </c>
      <c r="CF75" s="273">
        <v>0</v>
      </c>
      <c r="CG75" s="273">
        <v>0</v>
      </c>
      <c r="CH75" s="273">
        <v>0</v>
      </c>
      <c r="CI75" s="273">
        <v>0</v>
      </c>
      <c r="CJ75" s="273">
        <f t="shared" si="94"/>
        <v>0</v>
      </c>
      <c r="CK75" s="273">
        <v>0</v>
      </c>
      <c r="CL75" s="273">
        <v>0</v>
      </c>
      <c r="CM75" s="273">
        <v>0</v>
      </c>
      <c r="CN75" s="273">
        <v>0</v>
      </c>
      <c r="CO75" s="273">
        <v>0</v>
      </c>
      <c r="CP75" s="273">
        <v>0</v>
      </c>
      <c r="CQ75" s="273">
        <f t="shared" si="95"/>
        <v>289</v>
      </c>
      <c r="CR75" s="273">
        <f t="shared" si="96"/>
        <v>280</v>
      </c>
      <c r="CS75" s="273">
        <v>0</v>
      </c>
      <c r="CT75" s="273">
        <v>0</v>
      </c>
      <c r="CU75" s="273">
        <v>121</v>
      </c>
      <c r="CV75" s="273">
        <v>155</v>
      </c>
      <c r="CW75" s="273">
        <v>4</v>
      </c>
      <c r="CX75" s="273">
        <v>0</v>
      </c>
      <c r="CY75" s="273">
        <f t="shared" si="97"/>
        <v>9</v>
      </c>
      <c r="CZ75" s="273">
        <v>0</v>
      </c>
      <c r="DA75" s="273">
        <v>0</v>
      </c>
      <c r="DB75" s="273">
        <v>8</v>
      </c>
      <c r="DC75" s="273">
        <v>1</v>
      </c>
      <c r="DD75" s="273">
        <v>0</v>
      </c>
      <c r="DE75" s="273">
        <v>0</v>
      </c>
      <c r="DF75" s="273">
        <f t="shared" si="98"/>
        <v>0</v>
      </c>
      <c r="DG75" s="273">
        <f t="shared" si="99"/>
        <v>0</v>
      </c>
      <c r="DH75" s="273">
        <v>0</v>
      </c>
      <c r="DI75" s="273">
        <v>0</v>
      </c>
      <c r="DJ75" s="273">
        <v>0</v>
      </c>
      <c r="DK75" s="273">
        <v>0</v>
      </c>
      <c r="DL75" s="273">
        <v>0</v>
      </c>
      <c r="DM75" s="273">
        <v>0</v>
      </c>
      <c r="DN75" s="273">
        <f t="shared" si="100"/>
        <v>0</v>
      </c>
      <c r="DO75" s="273">
        <v>0</v>
      </c>
      <c r="DP75" s="273">
        <v>0</v>
      </c>
      <c r="DQ75" s="273">
        <v>0</v>
      </c>
      <c r="DR75" s="273">
        <v>0</v>
      </c>
      <c r="DS75" s="273">
        <v>0</v>
      </c>
      <c r="DT75" s="273">
        <v>0</v>
      </c>
      <c r="DU75" s="273">
        <f t="shared" si="101"/>
        <v>183</v>
      </c>
      <c r="DV75" s="273">
        <v>182</v>
      </c>
      <c r="DW75" s="273">
        <v>1</v>
      </c>
      <c r="DX75" s="273">
        <v>0</v>
      </c>
      <c r="DY75" s="273">
        <v>0</v>
      </c>
      <c r="DZ75" s="273">
        <f t="shared" si="102"/>
        <v>0</v>
      </c>
      <c r="EA75" s="273">
        <f t="shared" si="103"/>
        <v>0</v>
      </c>
      <c r="EB75" s="273">
        <v>0</v>
      </c>
      <c r="EC75" s="273">
        <v>0</v>
      </c>
      <c r="ED75" s="273">
        <v>0</v>
      </c>
      <c r="EE75" s="273">
        <v>0</v>
      </c>
      <c r="EF75" s="273">
        <v>0</v>
      </c>
      <c r="EG75" s="273">
        <v>0</v>
      </c>
      <c r="EH75" s="273">
        <f t="shared" si="104"/>
        <v>0</v>
      </c>
      <c r="EI75" s="273">
        <v>0</v>
      </c>
      <c r="EJ75" s="273">
        <v>0</v>
      </c>
      <c r="EK75" s="273">
        <v>0</v>
      </c>
      <c r="EL75" s="273">
        <v>0</v>
      </c>
      <c r="EM75" s="273">
        <v>0</v>
      </c>
      <c r="EN75" s="273">
        <v>0</v>
      </c>
    </row>
    <row r="76" spans="1:144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76"/>
        <v>2691</v>
      </c>
      <c r="E76" s="273">
        <f t="shared" si="77"/>
        <v>2432</v>
      </c>
      <c r="F76" s="273">
        <f t="shared" si="78"/>
        <v>2296</v>
      </c>
      <c r="G76" s="273">
        <v>0</v>
      </c>
      <c r="H76" s="273">
        <v>2296</v>
      </c>
      <c r="I76" s="273">
        <v>0</v>
      </c>
      <c r="J76" s="273">
        <v>0</v>
      </c>
      <c r="K76" s="273">
        <v>0</v>
      </c>
      <c r="L76" s="273">
        <v>0</v>
      </c>
      <c r="M76" s="273">
        <f t="shared" si="79"/>
        <v>136</v>
      </c>
      <c r="N76" s="273">
        <v>0</v>
      </c>
      <c r="O76" s="273">
        <v>136</v>
      </c>
      <c r="P76" s="273">
        <v>0</v>
      </c>
      <c r="Q76" s="273">
        <v>0</v>
      </c>
      <c r="R76" s="273">
        <v>0</v>
      </c>
      <c r="S76" s="273">
        <v>0</v>
      </c>
      <c r="T76" s="273">
        <f t="shared" si="80"/>
        <v>0</v>
      </c>
      <c r="U76" s="273">
        <f t="shared" si="81"/>
        <v>0</v>
      </c>
      <c r="V76" s="273">
        <v>0</v>
      </c>
      <c r="W76" s="273">
        <v>0</v>
      </c>
      <c r="X76" s="273">
        <v>0</v>
      </c>
      <c r="Y76" s="273">
        <v>0</v>
      </c>
      <c r="Z76" s="273">
        <v>0</v>
      </c>
      <c r="AA76" s="273">
        <v>0</v>
      </c>
      <c r="AB76" s="273">
        <f t="shared" si="82"/>
        <v>0</v>
      </c>
      <c r="AC76" s="273">
        <v>0</v>
      </c>
      <c r="AD76" s="273">
        <v>0</v>
      </c>
      <c r="AE76" s="273">
        <v>0</v>
      </c>
      <c r="AF76" s="273">
        <v>0</v>
      </c>
      <c r="AG76" s="273">
        <v>0</v>
      </c>
      <c r="AH76" s="273">
        <v>0</v>
      </c>
      <c r="AI76" s="273">
        <f t="shared" si="83"/>
        <v>0</v>
      </c>
      <c r="AJ76" s="273">
        <f t="shared" si="84"/>
        <v>0</v>
      </c>
      <c r="AK76" s="273">
        <v>0</v>
      </c>
      <c r="AL76" s="273">
        <v>0</v>
      </c>
      <c r="AM76" s="273">
        <v>0</v>
      </c>
      <c r="AN76" s="273">
        <v>0</v>
      </c>
      <c r="AO76" s="273">
        <v>0</v>
      </c>
      <c r="AP76" s="273">
        <v>0</v>
      </c>
      <c r="AQ76" s="273">
        <f t="shared" si="85"/>
        <v>0</v>
      </c>
      <c r="AR76" s="273">
        <v>0</v>
      </c>
      <c r="AS76" s="273">
        <v>0</v>
      </c>
      <c r="AT76" s="273">
        <v>0</v>
      </c>
      <c r="AU76" s="273">
        <v>0</v>
      </c>
      <c r="AV76" s="273">
        <v>0</v>
      </c>
      <c r="AW76" s="273">
        <v>0</v>
      </c>
      <c r="AX76" s="273">
        <f t="shared" si="86"/>
        <v>0</v>
      </c>
      <c r="AY76" s="273">
        <f t="shared" si="87"/>
        <v>0</v>
      </c>
      <c r="AZ76" s="273">
        <v>0</v>
      </c>
      <c r="BA76" s="273">
        <v>0</v>
      </c>
      <c r="BB76" s="273">
        <v>0</v>
      </c>
      <c r="BC76" s="273">
        <v>0</v>
      </c>
      <c r="BD76" s="273">
        <v>0</v>
      </c>
      <c r="BE76" s="273">
        <v>0</v>
      </c>
      <c r="BF76" s="273">
        <f t="shared" si="88"/>
        <v>0</v>
      </c>
      <c r="BG76" s="273">
        <v>0</v>
      </c>
      <c r="BH76" s="273">
        <v>0</v>
      </c>
      <c r="BI76" s="273">
        <v>0</v>
      </c>
      <c r="BJ76" s="273">
        <v>0</v>
      </c>
      <c r="BK76" s="273">
        <v>0</v>
      </c>
      <c r="BL76" s="273">
        <v>0</v>
      </c>
      <c r="BM76" s="273">
        <f t="shared" si="89"/>
        <v>0</v>
      </c>
      <c r="BN76" s="273">
        <f t="shared" si="90"/>
        <v>0</v>
      </c>
      <c r="BO76" s="273">
        <v>0</v>
      </c>
      <c r="BP76" s="273">
        <v>0</v>
      </c>
      <c r="BQ76" s="273">
        <v>0</v>
      </c>
      <c r="BR76" s="273">
        <v>0</v>
      </c>
      <c r="BS76" s="273">
        <v>0</v>
      </c>
      <c r="BT76" s="273">
        <v>0</v>
      </c>
      <c r="BU76" s="273">
        <f t="shared" si="91"/>
        <v>0</v>
      </c>
      <c r="BV76" s="273">
        <v>0</v>
      </c>
      <c r="BW76" s="273">
        <v>0</v>
      </c>
      <c r="BX76" s="273">
        <v>0</v>
      </c>
      <c r="BY76" s="273">
        <v>0</v>
      </c>
      <c r="BZ76" s="273">
        <v>0</v>
      </c>
      <c r="CA76" s="273">
        <v>0</v>
      </c>
      <c r="CB76" s="273">
        <f t="shared" si="92"/>
        <v>0</v>
      </c>
      <c r="CC76" s="273">
        <f t="shared" si="93"/>
        <v>0</v>
      </c>
      <c r="CD76" s="273">
        <v>0</v>
      </c>
      <c r="CE76" s="273">
        <v>0</v>
      </c>
      <c r="CF76" s="273">
        <v>0</v>
      </c>
      <c r="CG76" s="273">
        <v>0</v>
      </c>
      <c r="CH76" s="273">
        <v>0</v>
      </c>
      <c r="CI76" s="273">
        <v>0</v>
      </c>
      <c r="CJ76" s="273">
        <f t="shared" si="94"/>
        <v>0</v>
      </c>
      <c r="CK76" s="273">
        <v>0</v>
      </c>
      <c r="CL76" s="273">
        <v>0</v>
      </c>
      <c r="CM76" s="273">
        <v>0</v>
      </c>
      <c r="CN76" s="273">
        <v>0</v>
      </c>
      <c r="CO76" s="273">
        <v>0</v>
      </c>
      <c r="CP76" s="273">
        <v>0</v>
      </c>
      <c r="CQ76" s="273">
        <f t="shared" si="95"/>
        <v>221</v>
      </c>
      <c r="CR76" s="273">
        <f t="shared" si="96"/>
        <v>221</v>
      </c>
      <c r="CS76" s="273">
        <v>0</v>
      </c>
      <c r="CT76" s="273">
        <v>0</v>
      </c>
      <c r="CU76" s="273">
        <v>0</v>
      </c>
      <c r="CV76" s="273">
        <v>221</v>
      </c>
      <c r="CW76" s="273">
        <v>0</v>
      </c>
      <c r="CX76" s="273">
        <v>0</v>
      </c>
      <c r="CY76" s="273">
        <f t="shared" si="97"/>
        <v>0</v>
      </c>
      <c r="CZ76" s="273">
        <v>0</v>
      </c>
      <c r="DA76" s="273">
        <v>0</v>
      </c>
      <c r="DB76" s="273">
        <v>0</v>
      </c>
      <c r="DC76" s="273">
        <v>0</v>
      </c>
      <c r="DD76" s="273">
        <v>0</v>
      </c>
      <c r="DE76" s="273">
        <v>0</v>
      </c>
      <c r="DF76" s="273">
        <f t="shared" si="98"/>
        <v>0</v>
      </c>
      <c r="DG76" s="273">
        <f t="shared" si="99"/>
        <v>0</v>
      </c>
      <c r="DH76" s="273">
        <v>0</v>
      </c>
      <c r="DI76" s="273">
        <v>0</v>
      </c>
      <c r="DJ76" s="273">
        <v>0</v>
      </c>
      <c r="DK76" s="273">
        <v>0</v>
      </c>
      <c r="DL76" s="273">
        <v>0</v>
      </c>
      <c r="DM76" s="273">
        <v>0</v>
      </c>
      <c r="DN76" s="273">
        <f t="shared" si="100"/>
        <v>0</v>
      </c>
      <c r="DO76" s="273">
        <v>0</v>
      </c>
      <c r="DP76" s="273">
        <v>0</v>
      </c>
      <c r="DQ76" s="273">
        <v>0</v>
      </c>
      <c r="DR76" s="273">
        <v>0</v>
      </c>
      <c r="DS76" s="273">
        <v>0</v>
      </c>
      <c r="DT76" s="273">
        <v>0</v>
      </c>
      <c r="DU76" s="273">
        <f t="shared" si="101"/>
        <v>0</v>
      </c>
      <c r="DV76" s="273">
        <v>0</v>
      </c>
      <c r="DW76" s="273">
        <v>0</v>
      </c>
      <c r="DX76" s="273">
        <v>0</v>
      </c>
      <c r="DY76" s="273">
        <v>0</v>
      </c>
      <c r="DZ76" s="273">
        <f t="shared" si="102"/>
        <v>38</v>
      </c>
      <c r="EA76" s="273">
        <f t="shared" si="103"/>
        <v>38</v>
      </c>
      <c r="EB76" s="273">
        <v>0</v>
      </c>
      <c r="EC76" s="273">
        <v>0</v>
      </c>
      <c r="ED76" s="273">
        <v>38</v>
      </c>
      <c r="EE76" s="273">
        <v>0</v>
      </c>
      <c r="EF76" s="273">
        <v>0</v>
      </c>
      <c r="EG76" s="273">
        <v>0</v>
      </c>
      <c r="EH76" s="273">
        <f t="shared" si="104"/>
        <v>0</v>
      </c>
      <c r="EI76" s="273">
        <v>0</v>
      </c>
      <c r="EJ76" s="273">
        <v>0</v>
      </c>
      <c r="EK76" s="273">
        <v>0</v>
      </c>
      <c r="EL76" s="273">
        <v>0</v>
      </c>
      <c r="EM76" s="273">
        <v>0</v>
      </c>
      <c r="EN76" s="273">
        <v>0</v>
      </c>
    </row>
    <row r="77" spans="1:144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76"/>
        <v>1168</v>
      </c>
      <c r="E77" s="273">
        <f t="shared" si="77"/>
        <v>736</v>
      </c>
      <c r="F77" s="273">
        <f t="shared" si="78"/>
        <v>736</v>
      </c>
      <c r="G77" s="273">
        <v>0</v>
      </c>
      <c r="H77" s="273">
        <v>723</v>
      </c>
      <c r="I77" s="273">
        <v>0</v>
      </c>
      <c r="J77" s="273">
        <v>0</v>
      </c>
      <c r="K77" s="273">
        <v>0</v>
      </c>
      <c r="L77" s="273">
        <v>13</v>
      </c>
      <c r="M77" s="273">
        <f t="shared" si="79"/>
        <v>0</v>
      </c>
      <c r="N77" s="273">
        <v>0</v>
      </c>
      <c r="O77" s="273">
        <v>0</v>
      </c>
      <c r="P77" s="273">
        <v>0</v>
      </c>
      <c r="Q77" s="273">
        <v>0</v>
      </c>
      <c r="R77" s="273">
        <v>0</v>
      </c>
      <c r="S77" s="273">
        <v>0</v>
      </c>
      <c r="T77" s="273">
        <f t="shared" si="80"/>
        <v>0</v>
      </c>
      <c r="U77" s="273">
        <f t="shared" si="81"/>
        <v>0</v>
      </c>
      <c r="V77" s="273">
        <v>0</v>
      </c>
      <c r="W77" s="273">
        <v>0</v>
      </c>
      <c r="X77" s="273">
        <v>0</v>
      </c>
      <c r="Y77" s="273">
        <v>0</v>
      </c>
      <c r="Z77" s="273">
        <v>0</v>
      </c>
      <c r="AA77" s="273">
        <v>0</v>
      </c>
      <c r="AB77" s="273">
        <f t="shared" si="82"/>
        <v>0</v>
      </c>
      <c r="AC77" s="273">
        <v>0</v>
      </c>
      <c r="AD77" s="273">
        <v>0</v>
      </c>
      <c r="AE77" s="273">
        <v>0</v>
      </c>
      <c r="AF77" s="273">
        <v>0</v>
      </c>
      <c r="AG77" s="273">
        <v>0</v>
      </c>
      <c r="AH77" s="273">
        <v>0</v>
      </c>
      <c r="AI77" s="273">
        <f t="shared" si="83"/>
        <v>210</v>
      </c>
      <c r="AJ77" s="273">
        <f t="shared" si="84"/>
        <v>210</v>
      </c>
      <c r="AK77" s="273">
        <v>0</v>
      </c>
      <c r="AL77" s="273">
        <v>0</v>
      </c>
      <c r="AM77" s="273">
        <v>0</v>
      </c>
      <c r="AN77" s="273">
        <v>210</v>
      </c>
      <c r="AO77" s="273">
        <v>0</v>
      </c>
      <c r="AP77" s="273">
        <v>0</v>
      </c>
      <c r="AQ77" s="273">
        <f t="shared" si="85"/>
        <v>0</v>
      </c>
      <c r="AR77" s="273">
        <v>0</v>
      </c>
      <c r="AS77" s="273">
        <v>0</v>
      </c>
      <c r="AT77" s="273">
        <v>0</v>
      </c>
      <c r="AU77" s="273">
        <v>0</v>
      </c>
      <c r="AV77" s="273">
        <v>0</v>
      </c>
      <c r="AW77" s="273">
        <v>0</v>
      </c>
      <c r="AX77" s="273">
        <f t="shared" si="86"/>
        <v>0</v>
      </c>
      <c r="AY77" s="273">
        <f t="shared" si="87"/>
        <v>0</v>
      </c>
      <c r="AZ77" s="273">
        <v>0</v>
      </c>
      <c r="BA77" s="273">
        <v>0</v>
      </c>
      <c r="BB77" s="273">
        <v>0</v>
      </c>
      <c r="BC77" s="273">
        <v>0</v>
      </c>
      <c r="BD77" s="273">
        <v>0</v>
      </c>
      <c r="BE77" s="273">
        <v>0</v>
      </c>
      <c r="BF77" s="273">
        <f t="shared" si="88"/>
        <v>0</v>
      </c>
      <c r="BG77" s="273">
        <v>0</v>
      </c>
      <c r="BH77" s="273">
        <v>0</v>
      </c>
      <c r="BI77" s="273">
        <v>0</v>
      </c>
      <c r="BJ77" s="273">
        <v>0</v>
      </c>
      <c r="BK77" s="273">
        <v>0</v>
      </c>
      <c r="BL77" s="273">
        <v>0</v>
      </c>
      <c r="BM77" s="273">
        <f t="shared" si="89"/>
        <v>0</v>
      </c>
      <c r="BN77" s="273">
        <f t="shared" si="90"/>
        <v>0</v>
      </c>
      <c r="BO77" s="273">
        <v>0</v>
      </c>
      <c r="BP77" s="273">
        <v>0</v>
      </c>
      <c r="BQ77" s="273">
        <v>0</v>
      </c>
      <c r="BR77" s="273">
        <v>0</v>
      </c>
      <c r="BS77" s="273">
        <v>0</v>
      </c>
      <c r="BT77" s="273">
        <v>0</v>
      </c>
      <c r="BU77" s="273">
        <f t="shared" si="91"/>
        <v>0</v>
      </c>
      <c r="BV77" s="273">
        <v>0</v>
      </c>
      <c r="BW77" s="273">
        <v>0</v>
      </c>
      <c r="BX77" s="273">
        <v>0</v>
      </c>
      <c r="BY77" s="273">
        <v>0</v>
      </c>
      <c r="BZ77" s="273">
        <v>0</v>
      </c>
      <c r="CA77" s="273">
        <v>0</v>
      </c>
      <c r="CB77" s="273">
        <f t="shared" si="92"/>
        <v>0</v>
      </c>
      <c r="CC77" s="273">
        <f t="shared" si="93"/>
        <v>0</v>
      </c>
      <c r="CD77" s="273">
        <v>0</v>
      </c>
      <c r="CE77" s="273">
        <v>0</v>
      </c>
      <c r="CF77" s="273">
        <v>0</v>
      </c>
      <c r="CG77" s="273">
        <v>0</v>
      </c>
      <c r="CH77" s="273">
        <v>0</v>
      </c>
      <c r="CI77" s="273">
        <v>0</v>
      </c>
      <c r="CJ77" s="273">
        <f t="shared" si="94"/>
        <v>0</v>
      </c>
      <c r="CK77" s="273">
        <v>0</v>
      </c>
      <c r="CL77" s="273">
        <v>0</v>
      </c>
      <c r="CM77" s="273">
        <v>0</v>
      </c>
      <c r="CN77" s="273">
        <v>0</v>
      </c>
      <c r="CO77" s="273">
        <v>0</v>
      </c>
      <c r="CP77" s="273">
        <v>0</v>
      </c>
      <c r="CQ77" s="273">
        <f t="shared" si="95"/>
        <v>197</v>
      </c>
      <c r="CR77" s="273">
        <f t="shared" si="96"/>
        <v>197</v>
      </c>
      <c r="CS77" s="273">
        <v>0</v>
      </c>
      <c r="CT77" s="273">
        <v>0</v>
      </c>
      <c r="CU77" s="273">
        <v>0</v>
      </c>
      <c r="CV77" s="273">
        <v>180</v>
      </c>
      <c r="CW77" s="273">
        <v>0</v>
      </c>
      <c r="CX77" s="273">
        <v>17</v>
      </c>
      <c r="CY77" s="273">
        <f t="shared" si="97"/>
        <v>0</v>
      </c>
      <c r="CZ77" s="273">
        <v>0</v>
      </c>
      <c r="DA77" s="273">
        <v>0</v>
      </c>
      <c r="DB77" s="273">
        <v>0</v>
      </c>
      <c r="DC77" s="273">
        <v>0</v>
      </c>
      <c r="DD77" s="273">
        <v>0</v>
      </c>
      <c r="DE77" s="273">
        <v>0</v>
      </c>
      <c r="DF77" s="273">
        <f t="shared" si="98"/>
        <v>0</v>
      </c>
      <c r="DG77" s="273">
        <f t="shared" si="99"/>
        <v>0</v>
      </c>
      <c r="DH77" s="273">
        <v>0</v>
      </c>
      <c r="DI77" s="273">
        <v>0</v>
      </c>
      <c r="DJ77" s="273">
        <v>0</v>
      </c>
      <c r="DK77" s="273">
        <v>0</v>
      </c>
      <c r="DL77" s="273">
        <v>0</v>
      </c>
      <c r="DM77" s="273">
        <v>0</v>
      </c>
      <c r="DN77" s="273">
        <f t="shared" si="100"/>
        <v>0</v>
      </c>
      <c r="DO77" s="273">
        <v>0</v>
      </c>
      <c r="DP77" s="273">
        <v>0</v>
      </c>
      <c r="DQ77" s="273">
        <v>0</v>
      </c>
      <c r="DR77" s="273">
        <v>0</v>
      </c>
      <c r="DS77" s="273">
        <v>0</v>
      </c>
      <c r="DT77" s="273">
        <v>0</v>
      </c>
      <c r="DU77" s="273">
        <f t="shared" si="101"/>
        <v>0</v>
      </c>
      <c r="DV77" s="273">
        <v>0</v>
      </c>
      <c r="DW77" s="273">
        <v>0</v>
      </c>
      <c r="DX77" s="273">
        <v>0</v>
      </c>
      <c r="DY77" s="273">
        <v>0</v>
      </c>
      <c r="DZ77" s="273">
        <f t="shared" si="102"/>
        <v>25</v>
      </c>
      <c r="EA77" s="273">
        <f t="shared" si="103"/>
        <v>25</v>
      </c>
      <c r="EB77" s="273">
        <v>0</v>
      </c>
      <c r="EC77" s="273">
        <v>0</v>
      </c>
      <c r="ED77" s="273">
        <v>17</v>
      </c>
      <c r="EE77" s="273">
        <v>0</v>
      </c>
      <c r="EF77" s="273">
        <v>0</v>
      </c>
      <c r="EG77" s="273">
        <v>8</v>
      </c>
      <c r="EH77" s="273">
        <f t="shared" si="104"/>
        <v>0</v>
      </c>
      <c r="EI77" s="273">
        <v>0</v>
      </c>
      <c r="EJ77" s="273">
        <v>0</v>
      </c>
      <c r="EK77" s="273">
        <v>0</v>
      </c>
      <c r="EL77" s="273">
        <v>0</v>
      </c>
      <c r="EM77" s="273">
        <v>0</v>
      </c>
      <c r="EN77" s="273">
        <v>0</v>
      </c>
    </row>
    <row r="78" spans="1:144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76"/>
        <v>4964</v>
      </c>
      <c r="E78" s="273">
        <f t="shared" si="77"/>
        <v>3994</v>
      </c>
      <c r="F78" s="273">
        <f t="shared" si="78"/>
        <v>3893</v>
      </c>
      <c r="G78" s="273">
        <v>0</v>
      </c>
      <c r="H78" s="273">
        <v>3893</v>
      </c>
      <c r="I78" s="273">
        <v>0</v>
      </c>
      <c r="J78" s="273">
        <v>0</v>
      </c>
      <c r="K78" s="273">
        <v>0</v>
      </c>
      <c r="L78" s="273">
        <v>0</v>
      </c>
      <c r="M78" s="273">
        <f t="shared" si="79"/>
        <v>101</v>
      </c>
      <c r="N78" s="273">
        <v>0</v>
      </c>
      <c r="O78" s="273">
        <v>101</v>
      </c>
      <c r="P78" s="273">
        <v>0</v>
      </c>
      <c r="Q78" s="273">
        <v>0</v>
      </c>
      <c r="R78" s="273">
        <v>0</v>
      </c>
      <c r="S78" s="273">
        <v>0</v>
      </c>
      <c r="T78" s="273">
        <f t="shared" si="80"/>
        <v>9</v>
      </c>
      <c r="U78" s="273">
        <f t="shared" si="81"/>
        <v>9</v>
      </c>
      <c r="V78" s="273">
        <v>0</v>
      </c>
      <c r="W78" s="273">
        <v>0</v>
      </c>
      <c r="X78" s="273">
        <v>0</v>
      </c>
      <c r="Y78" s="273">
        <v>0</v>
      </c>
      <c r="Z78" s="273">
        <v>0</v>
      </c>
      <c r="AA78" s="273">
        <v>9</v>
      </c>
      <c r="AB78" s="273">
        <f t="shared" si="82"/>
        <v>0</v>
      </c>
      <c r="AC78" s="273">
        <v>0</v>
      </c>
      <c r="AD78" s="273">
        <v>0</v>
      </c>
      <c r="AE78" s="273">
        <v>0</v>
      </c>
      <c r="AF78" s="273">
        <v>0</v>
      </c>
      <c r="AG78" s="273">
        <v>0</v>
      </c>
      <c r="AH78" s="273">
        <v>0</v>
      </c>
      <c r="AI78" s="273">
        <f t="shared" si="83"/>
        <v>0</v>
      </c>
      <c r="AJ78" s="273">
        <f t="shared" si="84"/>
        <v>0</v>
      </c>
      <c r="AK78" s="273">
        <v>0</v>
      </c>
      <c r="AL78" s="273">
        <v>0</v>
      </c>
      <c r="AM78" s="273">
        <v>0</v>
      </c>
      <c r="AN78" s="273">
        <v>0</v>
      </c>
      <c r="AO78" s="273">
        <v>0</v>
      </c>
      <c r="AP78" s="273">
        <v>0</v>
      </c>
      <c r="AQ78" s="273">
        <f t="shared" si="85"/>
        <v>0</v>
      </c>
      <c r="AR78" s="273">
        <v>0</v>
      </c>
      <c r="AS78" s="273">
        <v>0</v>
      </c>
      <c r="AT78" s="273">
        <v>0</v>
      </c>
      <c r="AU78" s="273">
        <v>0</v>
      </c>
      <c r="AV78" s="273">
        <v>0</v>
      </c>
      <c r="AW78" s="273">
        <v>0</v>
      </c>
      <c r="AX78" s="273">
        <f t="shared" si="86"/>
        <v>0</v>
      </c>
      <c r="AY78" s="273">
        <f t="shared" si="87"/>
        <v>0</v>
      </c>
      <c r="AZ78" s="273">
        <v>0</v>
      </c>
      <c r="BA78" s="273">
        <v>0</v>
      </c>
      <c r="BB78" s="273">
        <v>0</v>
      </c>
      <c r="BC78" s="273">
        <v>0</v>
      </c>
      <c r="BD78" s="273">
        <v>0</v>
      </c>
      <c r="BE78" s="273">
        <v>0</v>
      </c>
      <c r="BF78" s="273">
        <f t="shared" si="88"/>
        <v>0</v>
      </c>
      <c r="BG78" s="273">
        <v>0</v>
      </c>
      <c r="BH78" s="273">
        <v>0</v>
      </c>
      <c r="BI78" s="273">
        <v>0</v>
      </c>
      <c r="BJ78" s="273">
        <v>0</v>
      </c>
      <c r="BK78" s="273">
        <v>0</v>
      </c>
      <c r="BL78" s="273">
        <v>0</v>
      </c>
      <c r="BM78" s="273">
        <f t="shared" si="89"/>
        <v>0</v>
      </c>
      <c r="BN78" s="273">
        <f t="shared" si="90"/>
        <v>0</v>
      </c>
      <c r="BO78" s="273">
        <v>0</v>
      </c>
      <c r="BP78" s="273">
        <v>0</v>
      </c>
      <c r="BQ78" s="273">
        <v>0</v>
      </c>
      <c r="BR78" s="273">
        <v>0</v>
      </c>
      <c r="BS78" s="273">
        <v>0</v>
      </c>
      <c r="BT78" s="273">
        <v>0</v>
      </c>
      <c r="BU78" s="273">
        <f t="shared" si="91"/>
        <v>0</v>
      </c>
      <c r="BV78" s="273">
        <v>0</v>
      </c>
      <c r="BW78" s="273">
        <v>0</v>
      </c>
      <c r="BX78" s="273">
        <v>0</v>
      </c>
      <c r="BY78" s="273">
        <v>0</v>
      </c>
      <c r="BZ78" s="273">
        <v>0</v>
      </c>
      <c r="CA78" s="273">
        <v>0</v>
      </c>
      <c r="CB78" s="273">
        <f t="shared" si="92"/>
        <v>0</v>
      </c>
      <c r="CC78" s="273">
        <f t="shared" si="93"/>
        <v>0</v>
      </c>
      <c r="CD78" s="273">
        <v>0</v>
      </c>
      <c r="CE78" s="273">
        <v>0</v>
      </c>
      <c r="CF78" s="273">
        <v>0</v>
      </c>
      <c r="CG78" s="273">
        <v>0</v>
      </c>
      <c r="CH78" s="273">
        <v>0</v>
      </c>
      <c r="CI78" s="273">
        <v>0</v>
      </c>
      <c r="CJ78" s="273">
        <f t="shared" si="94"/>
        <v>0</v>
      </c>
      <c r="CK78" s="273">
        <v>0</v>
      </c>
      <c r="CL78" s="273">
        <v>0</v>
      </c>
      <c r="CM78" s="273">
        <v>0</v>
      </c>
      <c r="CN78" s="273">
        <v>0</v>
      </c>
      <c r="CO78" s="273">
        <v>0</v>
      </c>
      <c r="CP78" s="273">
        <v>0</v>
      </c>
      <c r="CQ78" s="273">
        <f t="shared" si="95"/>
        <v>828</v>
      </c>
      <c r="CR78" s="273">
        <f t="shared" si="96"/>
        <v>826</v>
      </c>
      <c r="CS78" s="273">
        <v>0</v>
      </c>
      <c r="CT78" s="273">
        <v>0</v>
      </c>
      <c r="CU78" s="273">
        <v>0</v>
      </c>
      <c r="CV78" s="273">
        <v>826</v>
      </c>
      <c r="CW78" s="273">
        <v>0</v>
      </c>
      <c r="CX78" s="273">
        <v>0</v>
      </c>
      <c r="CY78" s="273">
        <f t="shared" si="97"/>
        <v>2</v>
      </c>
      <c r="CZ78" s="273">
        <v>0</v>
      </c>
      <c r="DA78" s="273">
        <v>0</v>
      </c>
      <c r="DB78" s="273">
        <v>0</v>
      </c>
      <c r="DC78" s="273">
        <v>2</v>
      </c>
      <c r="DD78" s="273">
        <v>0</v>
      </c>
      <c r="DE78" s="273">
        <v>0</v>
      </c>
      <c r="DF78" s="273">
        <f t="shared" si="98"/>
        <v>0</v>
      </c>
      <c r="DG78" s="273">
        <f t="shared" si="99"/>
        <v>0</v>
      </c>
      <c r="DH78" s="273">
        <v>0</v>
      </c>
      <c r="DI78" s="273">
        <v>0</v>
      </c>
      <c r="DJ78" s="273">
        <v>0</v>
      </c>
      <c r="DK78" s="273">
        <v>0</v>
      </c>
      <c r="DL78" s="273">
        <v>0</v>
      </c>
      <c r="DM78" s="273">
        <v>0</v>
      </c>
      <c r="DN78" s="273">
        <f t="shared" si="100"/>
        <v>0</v>
      </c>
      <c r="DO78" s="273">
        <v>0</v>
      </c>
      <c r="DP78" s="273">
        <v>0</v>
      </c>
      <c r="DQ78" s="273">
        <v>0</v>
      </c>
      <c r="DR78" s="273">
        <v>0</v>
      </c>
      <c r="DS78" s="273">
        <v>0</v>
      </c>
      <c r="DT78" s="273">
        <v>0</v>
      </c>
      <c r="DU78" s="273">
        <f t="shared" si="101"/>
        <v>79</v>
      </c>
      <c r="DV78" s="273">
        <v>79</v>
      </c>
      <c r="DW78" s="273">
        <v>0</v>
      </c>
      <c r="DX78" s="273">
        <v>0</v>
      </c>
      <c r="DY78" s="273">
        <v>0</v>
      </c>
      <c r="DZ78" s="273">
        <f t="shared" si="102"/>
        <v>54</v>
      </c>
      <c r="EA78" s="273">
        <f t="shared" si="103"/>
        <v>54</v>
      </c>
      <c r="EB78" s="273">
        <v>0</v>
      </c>
      <c r="EC78" s="273">
        <v>0</v>
      </c>
      <c r="ED78" s="273">
        <v>54</v>
      </c>
      <c r="EE78" s="273">
        <v>0</v>
      </c>
      <c r="EF78" s="273">
        <v>0</v>
      </c>
      <c r="EG78" s="273">
        <v>0</v>
      </c>
      <c r="EH78" s="273">
        <f t="shared" si="104"/>
        <v>0</v>
      </c>
      <c r="EI78" s="273">
        <v>0</v>
      </c>
      <c r="EJ78" s="273">
        <v>0</v>
      </c>
      <c r="EK78" s="273">
        <v>0</v>
      </c>
      <c r="EL78" s="273">
        <v>0</v>
      </c>
      <c r="EM78" s="273">
        <v>0</v>
      </c>
      <c r="EN78" s="273">
        <v>0</v>
      </c>
    </row>
    <row r="79" spans="1:144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76"/>
        <v>2572</v>
      </c>
      <c r="E79" s="273">
        <f t="shared" si="77"/>
        <v>768</v>
      </c>
      <c r="F79" s="273">
        <f t="shared" si="78"/>
        <v>684</v>
      </c>
      <c r="G79" s="273">
        <v>0</v>
      </c>
      <c r="H79" s="273">
        <v>684</v>
      </c>
      <c r="I79" s="273">
        <v>0</v>
      </c>
      <c r="J79" s="273">
        <v>0</v>
      </c>
      <c r="K79" s="273">
        <v>0</v>
      </c>
      <c r="L79" s="273">
        <v>0</v>
      </c>
      <c r="M79" s="273">
        <f t="shared" si="79"/>
        <v>84</v>
      </c>
      <c r="N79" s="273">
        <v>0</v>
      </c>
      <c r="O79" s="273">
        <v>34</v>
      </c>
      <c r="P79" s="273">
        <v>0</v>
      </c>
      <c r="Q79" s="273">
        <v>0</v>
      </c>
      <c r="R79" s="273">
        <v>0</v>
      </c>
      <c r="S79" s="273">
        <v>50</v>
      </c>
      <c r="T79" s="273">
        <f t="shared" si="80"/>
        <v>0</v>
      </c>
      <c r="U79" s="273">
        <f t="shared" si="81"/>
        <v>0</v>
      </c>
      <c r="V79" s="273">
        <v>0</v>
      </c>
      <c r="W79" s="273">
        <v>0</v>
      </c>
      <c r="X79" s="273">
        <v>0</v>
      </c>
      <c r="Y79" s="273">
        <v>0</v>
      </c>
      <c r="Z79" s="273">
        <v>0</v>
      </c>
      <c r="AA79" s="273">
        <v>0</v>
      </c>
      <c r="AB79" s="273">
        <f t="shared" si="82"/>
        <v>0</v>
      </c>
      <c r="AC79" s="273">
        <v>0</v>
      </c>
      <c r="AD79" s="273">
        <v>0</v>
      </c>
      <c r="AE79" s="273">
        <v>0</v>
      </c>
      <c r="AF79" s="273">
        <v>0</v>
      </c>
      <c r="AG79" s="273">
        <v>0</v>
      </c>
      <c r="AH79" s="273">
        <v>0</v>
      </c>
      <c r="AI79" s="273">
        <f t="shared" si="83"/>
        <v>1617</v>
      </c>
      <c r="AJ79" s="273">
        <f t="shared" si="84"/>
        <v>0</v>
      </c>
      <c r="AK79" s="273">
        <v>0</v>
      </c>
      <c r="AL79" s="273">
        <v>0</v>
      </c>
      <c r="AM79" s="273">
        <v>0</v>
      </c>
      <c r="AN79" s="273">
        <v>0</v>
      </c>
      <c r="AO79" s="273">
        <v>0</v>
      </c>
      <c r="AP79" s="273">
        <v>0</v>
      </c>
      <c r="AQ79" s="273">
        <f t="shared" si="85"/>
        <v>1617</v>
      </c>
      <c r="AR79" s="273">
        <v>0</v>
      </c>
      <c r="AS79" s="273">
        <v>0</v>
      </c>
      <c r="AT79" s="273">
        <v>0</v>
      </c>
      <c r="AU79" s="273">
        <v>0</v>
      </c>
      <c r="AV79" s="273">
        <v>1617</v>
      </c>
      <c r="AW79" s="273">
        <v>0</v>
      </c>
      <c r="AX79" s="273">
        <f t="shared" si="86"/>
        <v>0</v>
      </c>
      <c r="AY79" s="273">
        <f t="shared" si="87"/>
        <v>0</v>
      </c>
      <c r="AZ79" s="273">
        <v>0</v>
      </c>
      <c r="BA79" s="273">
        <v>0</v>
      </c>
      <c r="BB79" s="273">
        <v>0</v>
      </c>
      <c r="BC79" s="273">
        <v>0</v>
      </c>
      <c r="BD79" s="273">
        <v>0</v>
      </c>
      <c r="BE79" s="273">
        <v>0</v>
      </c>
      <c r="BF79" s="273">
        <f t="shared" si="88"/>
        <v>0</v>
      </c>
      <c r="BG79" s="273">
        <v>0</v>
      </c>
      <c r="BH79" s="273">
        <v>0</v>
      </c>
      <c r="BI79" s="273">
        <v>0</v>
      </c>
      <c r="BJ79" s="273">
        <v>0</v>
      </c>
      <c r="BK79" s="273">
        <v>0</v>
      </c>
      <c r="BL79" s="273">
        <v>0</v>
      </c>
      <c r="BM79" s="273">
        <f t="shared" si="89"/>
        <v>0</v>
      </c>
      <c r="BN79" s="273">
        <f t="shared" si="90"/>
        <v>0</v>
      </c>
      <c r="BO79" s="273">
        <v>0</v>
      </c>
      <c r="BP79" s="273">
        <v>0</v>
      </c>
      <c r="BQ79" s="273">
        <v>0</v>
      </c>
      <c r="BR79" s="273">
        <v>0</v>
      </c>
      <c r="BS79" s="273">
        <v>0</v>
      </c>
      <c r="BT79" s="273">
        <v>0</v>
      </c>
      <c r="BU79" s="273">
        <f t="shared" si="91"/>
        <v>0</v>
      </c>
      <c r="BV79" s="273">
        <v>0</v>
      </c>
      <c r="BW79" s="273">
        <v>0</v>
      </c>
      <c r="BX79" s="273">
        <v>0</v>
      </c>
      <c r="BY79" s="273">
        <v>0</v>
      </c>
      <c r="BZ79" s="273">
        <v>0</v>
      </c>
      <c r="CA79" s="273">
        <v>0</v>
      </c>
      <c r="CB79" s="273">
        <f t="shared" si="92"/>
        <v>0</v>
      </c>
      <c r="CC79" s="273">
        <f t="shared" si="93"/>
        <v>0</v>
      </c>
      <c r="CD79" s="273">
        <v>0</v>
      </c>
      <c r="CE79" s="273">
        <v>0</v>
      </c>
      <c r="CF79" s="273">
        <v>0</v>
      </c>
      <c r="CG79" s="273">
        <v>0</v>
      </c>
      <c r="CH79" s="273">
        <v>0</v>
      </c>
      <c r="CI79" s="273">
        <v>0</v>
      </c>
      <c r="CJ79" s="273">
        <f t="shared" si="94"/>
        <v>0</v>
      </c>
      <c r="CK79" s="273">
        <v>0</v>
      </c>
      <c r="CL79" s="273">
        <v>0</v>
      </c>
      <c r="CM79" s="273">
        <v>0</v>
      </c>
      <c r="CN79" s="273">
        <v>0</v>
      </c>
      <c r="CO79" s="273">
        <v>0</v>
      </c>
      <c r="CP79" s="273">
        <v>0</v>
      </c>
      <c r="CQ79" s="273">
        <f t="shared" si="95"/>
        <v>52</v>
      </c>
      <c r="CR79" s="273">
        <f t="shared" si="96"/>
        <v>32</v>
      </c>
      <c r="CS79" s="273">
        <v>0</v>
      </c>
      <c r="CT79" s="273">
        <v>0</v>
      </c>
      <c r="CU79" s="273">
        <v>32</v>
      </c>
      <c r="CV79" s="273">
        <v>0</v>
      </c>
      <c r="CW79" s="273">
        <v>0</v>
      </c>
      <c r="CX79" s="273">
        <v>0</v>
      </c>
      <c r="CY79" s="273">
        <f t="shared" si="97"/>
        <v>20</v>
      </c>
      <c r="CZ79" s="273">
        <v>0</v>
      </c>
      <c r="DA79" s="273">
        <v>0</v>
      </c>
      <c r="DB79" s="273">
        <v>9</v>
      </c>
      <c r="DC79" s="273">
        <v>0</v>
      </c>
      <c r="DD79" s="273">
        <v>0</v>
      </c>
      <c r="DE79" s="273">
        <v>11</v>
      </c>
      <c r="DF79" s="273">
        <f t="shared" si="98"/>
        <v>0</v>
      </c>
      <c r="DG79" s="273">
        <f t="shared" si="99"/>
        <v>0</v>
      </c>
      <c r="DH79" s="273">
        <v>0</v>
      </c>
      <c r="DI79" s="273">
        <v>0</v>
      </c>
      <c r="DJ79" s="273">
        <v>0</v>
      </c>
      <c r="DK79" s="273">
        <v>0</v>
      </c>
      <c r="DL79" s="273">
        <v>0</v>
      </c>
      <c r="DM79" s="273">
        <v>0</v>
      </c>
      <c r="DN79" s="273">
        <f t="shared" si="100"/>
        <v>0</v>
      </c>
      <c r="DO79" s="273">
        <v>0</v>
      </c>
      <c r="DP79" s="273">
        <v>0</v>
      </c>
      <c r="DQ79" s="273">
        <v>0</v>
      </c>
      <c r="DR79" s="273">
        <v>0</v>
      </c>
      <c r="DS79" s="273">
        <v>0</v>
      </c>
      <c r="DT79" s="273">
        <v>0</v>
      </c>
      <c r="DU79" s="273">
        <f t="shared" si="101"/>
        <v>135</v>
      </c>
      <c r="DV79" s="273">
        <v>134</v>
      </c>
      <c r="DW79" s="273">
        <v>1</v>
      </c>
      <c r="DX79" s="273">
        <v>0</v>
      </c>
      <c r="DY79" s="273">
        <v>0</v>
      </c>
      <c r="DZ79" s="273">
        <f t="shared" si="102"/>
        <v>0</v>
      </c>
      <c r="EA79" s="273">
        <f t="shared" si="103"/>
        <v>0</v>
      </c>
      <c r="EB79" s="273">
        <v>0</v>
      </c>
      <c r="EC79" s="273">
        <v>0</v>
      </c>
      <c r="ED79" s="273">
        <v>0</v>
      </c>
      <c r="EE79" s="273">
        <v>0</v>
      </c>
      <c r="EF79" s="273">
        <v>0</v>
      </c>
      <c r="EG79" s="273">
        <v>0</v>
      </c>
      <c r="EH79" s="273">
        <f t="shared" si="104"/>
        <v>0</v>
      </c>
      <c r="EI79" s="273">
        <v>0</v>
      </c>
      <c r="EJ79" s="273">
        <v>0</v>
      </c>
      <c r="EK79" s="273">
        <v>0</v>
      </c>
      <c r="EL79" s="273">
        <v>0</v>
      </c>
      <c r="EM79" s="273">
        <v>0</v>
      </c>
      <c r="EN79" s="273">
        <v>0</v>
      </c>
    </row>
    <row r="80" spans="1:144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76"/>
        <v>1360</v>
      </c>
      <c r="E80" s="273">
        <f t="shared" si="77"/>
        <v>1063</v>
      </c>
      <c r="F80" s="273">
        <f t="shared" si="78"/>
        <v>992</v>
      </c>
      <c r="G80" s="273">
        <v>0</v>
      </c>
      <c r="H80" s="273">
        <v>953</v>
      </c>
      <c r="I80" s="273">
        <v>39</v>
      </c>
      <c r="J80" s="273">
        <v>0</v>
      </c>
      <c r="K80" s="273">
        <v>0</v>
      </c>
      <c r="L80" s="273">
        <v>0</v>
      </c>
      <c r="M80" s="273">
        <f t="shared" si="79"/>
        <v>71</v>
      </c>
      <c r="N80" s="273">
        <v>0</v>
      </c>
      <c r="O80" s="273">
        <v>0</v>
      </c>
      <c r="P80" s="273">
        <v>18</v>
      </c>
      <c r="Q80" s="273">
        <v>0</v>
      </c>
      <c r="R80" s="273">
        <v>0</v>
      </c>
      <c r="S80" s="273">
        <v>53</v>
      </c>
      <c r="T80" s="273">
        <f t="shared" si="80"/>
        <v>0</v>
      </c>
      <c r="U80" s="273">
        <f t="shared" si="81"/>
        <v>0</v>
      </c>
      <c r="V80" s="273">
        <v>0</v>
      </c>
      <c r="W80" s="273">
        <v>0</v>
      </c>
      <c r="X80" s="273">
        <v>0</v>
      </c>
      <c r="Y80" s="273">
        <v>0</v>
      </c>
      <c r="Z80" s="273">
        <v>0</v>
      </c>
      <c r="AA80" s="273">
        <v>0</v>
      </c>
      <c r="AB80" s="273">
        <f t="shared" si="82"/>
        <v>0</v>
      </c>
      <c r="AC80" s="273">
        <v>0</v>
      </c>
      <c r="AD80" s="273">
        <v>0</v>
      </c>
      <c r="AE80" s="273">
        <v>0</v>
      </c>
      <c r="AF80" s="273">
        <v>0</v>
      </c>
      <c r="AG80" s="273">
        <v>0</v>
      </c>
      <c r="AH80" s="273">
        <v>0</v>
      </c>
      <c r="AI80" s="273">
        <f t="shared" si="83"/>
        <v>0</v>
      </c>
      <c r="AJ80" s="273">
        <f t="shared" si="84"/>
        <v>0</v>
      </c>
      <c r="AK80" s="273">
        <v>0</v>
      </c>
      <c r="AL80" s="273">
        <v>0</v>
      </c>
      <c r="AM80" s="273">
        <v>0</v>
      </c>
      <c r="AN80" s="273">
        <v>0</v>
      </c>
      <c r="AO80" s="273">
        <v>0</v>
      </c>
      <c r="AP80" s="273">
        <v>0</v>
      </c>
      <c r="AQ80" s="273">
        <f t="shared" si="85"/>
        <v>0</v>
      </c>
      <c r="AR80" s="273">
        <v>0</v>
      </c>
      <c r="AS80" s="273">
        <v>0</v>
      </c>
      <c r="AT80" s="273">
        <v>0</v>
      </c>
      <c r="AU80" s="273">
        <v>0</v>
      </c>
      <c r="AV80" s="273">
        <v>0</v>
      </c>
      <c r="AW80" s="273">
        <v>0</v>
      </c>
      <c r="AX80" s="273">
        <f t="shared" si="86"/>
        <v>0</v>
      </c>
      <c r="AY80" s="273">
        <f t="shared" si="87"/>
        <v>0</v>
      </c>
      <c r="AZ80" s="273">
        <v>0</v>
      </c>
      <c r="BA80" s="273">
        <v>0</v>
      </c>
      <c r="BB80" s="273">
        <v>0</v>
      </c>
      <c r="BC80" s="273">
        <v>0</v>
      </c>
      <c r="BD80" s="273">
        <v>0</v>
      </c>
      <c r="BE80" s="273">
        <v>0</v>
      </c>
      <c r="BF80" s="273">
        <f t="shared" si="88"/>
        <v>0</v>
      </c>
      <c r="BG80" s="273">
        <v>0</v>
      </c>
      <c r="BH80" s="273">
        <v>0</v>
      </c>
      <c r="BI80" s="273">
        <v>0</v>
      </c>
      <c r="BJ80" s="273">
        <v>0</v>
      </c>
      <c r="BK80" s="273">
        <v>0</v>
      </c>
      <c r="BL80" s="273">
        <v>0</v>
      </c>
      <c r="BM80" s="273">
        <f t="shared" si="89"/>
        <v>0</v>
      </c>
      <c r="BN80" s="273">
        <f t="shared" si="90"/>
        <v>0</v>
      </c>
      <c r="BO80" s="273">
        <v>0</v>
      </c>
      <c r="BP80" s="273">
        <v>0</v>
      </c>
      <c r="BQ80" s="273">
        <v>0</v>
      </c>
      <c r="BR80" s="273">
        <v>0</v>
      </c>
      <c r="BS80" s="273">
        <v>0</v>
      </c>
      <c r="BT80" s="273">
        <v>0</v>
      </c>
      <c r="BU80" s="273">
        <f t="shared" si="91"/>
        <v>0</v>
      </c>
      <c r="BV80" s="273">
        <v>0</v>
      </c>
      <c r="BW80" s="273">
        <v>0</v>
      </c>
      <c r="BX80" s="273">
        <v>0</v>
      </c>
      <c r="BY80" s="273">
        <v>0</v>
      </c>
      <c r="BZ80" s="273">
        <v>0</v>
      </c>
      <c r="CA80" s="273">
        <v>0</v>
      </c>
      <c r="CB80" s="273">
        <f t="shared" si="92"/>
        <v>0</v>
      </c>
      <c r="CC80" s="273">
        <f t="shared" si="93"/>
        <v>0</v>
      </c>
      <c r="CD80" s="273">
        <v>0</v>
      </c>
      <c r="CE80" s="273">
        <v>0</v>
      </c>
      <c r="CF80" s="273">
        <v>0</v>
      </c>
      <c r="CG80" s="273">
        <v>0</v>
      </c>
      <c r="CH80" s="273">
        <v>0</v>
      </c>
      <c r="CI80" s="273">
        <v>0</v>
      </c>
      <c r="CJ80" s="273">
        <f t="shared" si="94"/>
        <v>0</v>
      </c>
      <c r="CK80" s="273">
        <v>0</v>
      </c>
      <c r="CL80" s="273">
        <v>0</v>
      </c>
      <c r="CM80" s="273">
        <v>0</v>
      </c>
      <c r="CN80" s="273">
        <v>0</v>
      </c>
      <c r="CO80" s="273">
        <v>0</v>
      </c>
      <c r="CP80" s="273">
        <v>0</v>
      </c>
      <c r="CQ80" s="273">
        <f t="shared" si="95"/>
        <v>45</v>
      </c>
      <c r="CR80" s="273">
        <f t="shared" si="96"/>
        <v>17</v>
      </c>
      <c r="CS80" s="273">
        <v>0</v>
      </c>
      <c r="CT80" s="273">
        <v>0</v>
      </c>
      <c r="CU80" s="273">
        <v>17</v>
      </c>
      <c r="CV80" s="273">
        <v>0</v>
      </c>
      <c r="CW80" s="273">
        <v>0</v>
      </c>
      <c r="CX80" s="273">
        <v>0</v>
      </c>
      <c r="CY80" s="273">
        <f t="shared" si="97"/>
        <v>28</v>
      </c>
      <c r="CZ80" s="273">
        <v>0</v>
      </c>
      <c r="DA80" s="273">
        <v>0</v>
      </c>
      <c r="DB80" s="273">
        <v>8</v>
      </c>
      <c r="DC80" s="273">
        <v>0</v>
      </c>
      <c r="DD80" s="273">
        <v>0</v>
      </c>
      <c r="DE80" s="273">
        <v>20</v>
      </c>
      <c r="DF80" s="273">
        <f t="shared" si="98"/>
        <v>0</v>
      </c>
      <c r="DG80" s="273">
        <f t="shared" si="99"/>
        <v>0</v>
      </c>
      <c r="DH80" s="273">
        <v>0</v>
      </c>
      <c r="DI80" s="273">
        <v>0</v>
      </c>
      <c r="DJ80" s="273">
        <v>0</v>
      </c>
      <c r="DK80" s="273">
        <v>0</v>
      </c>
      <c r="DL80" s="273">
        <v>0</v>
      </c>
      <c r="DM80" s="273">
        <v>0</v>
      </c>
      <c r="DN80" s="273">
        <f t="shared" si="100"/>
        <v>0</v>
      </c>
      <c r="DO80" s="273">
        <v>0</v>
      </c>
      <c r="DP80" s="273">
        <v>0</v>
      </c>
      <c r="DQ80" s="273">
        <v>0</v>
      </c>
      <c r="DR80" s="273">
        <v>0</v>
      </c>
      <c r="DS80" s="273">
        <v>0</v>
      </c>
      <c r="DT80" s="273">
        <v>0</v>
      </c>
      <c r="DU80" s="273">
        <f t="shared" si="101"/>
        <v>252</v>
      </c>
      <c r="DV80" s="273">
        <v>252</v>
      </c>
      <c r="DW80" s="273">
        <v>0</v>
      </c>
      <c r="DX80" s="273">
        <v>0</v>
      </c>
      <c r="DY80" s="273">
        <v>0</v>
      </c>
      <c r="DZ80" s="273">
        <f t="shared" si="102"/>
        <v>0</v>
      </c>
      <c r="EA80" s="273">
        <f t="shared" si="103"/>
        <v>0</v>
      </c>
      <c r="EB80" s="273">
        <v>0</v>
      </c>
      <c r="EC80" s="273">
        <v>0</v>
      </c>
      <c r="ED80" s="273">
        <v>0</v>
      </c>
      <c r="EE80" s="273">
        <v>0</v>
      </c>
      <c r="EF80" s="273">
        <v>0</v>
      </c>
      <c r="EG80" s="273">
        <v>0</v>
      </c>
      <c r="EH80" s="273">
        <f t="shared" si="104"/>
        <v>0</v>
      </c>
      <c r="EI80" s="273">
        <v>0</v>
      </c>
      <c r="EJ80" s="273">
        <v>0</v>
      </c>
      <c r="EK80" s="273">
        <v>0</v>
      </c>
      <c r="EL80" s="273">
        <v>0</v>
      </c>
      <c r="EM80" s="273">
        <v>0</v>
      </c>
      <c r="EN80" s="273">
        <v>0</v>
      </c>
    </row>
    <row r="81" spans="1:144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76"/>
        <v>2733</v>
      </c>
      <c r="E81" s="273">
        <f t="shared" si="77"/>
        <v>2361</v>
      </c>
      <c r="F81" s="273">
        <f t="shared" si="78"/>
        <v>1738</v>
      </c>
      <c r="G81" s="273">
        <v>0</v>
      </c>
      <c r="H81" s="273">
        <v>1598</v>
      </c>
      <c r="I81" s="273">
        <v>0</v>
      </c>
      <c r="J81" s="273">
        <v>140</v>
      </c>
      <c r="K81" s="273">
        <v>0</v>
      </c>
      <c r="L81" s="273">
        <v>0</v>
      </c>
      <c r="M81" s="273">
        <f t="shared" si="79"/>
        <v>623</v>
      </c>
      <c r="N81" s="273">
        <v>0</v>
      </c>
      <c r="O81" s="273">
        <v>623</v>
      </c>
      <c r="P81" s="273">
        <v>0</v>
      </c>
      <c r="Q81" s="273">
        <v>0</v>
      </c>
      <c r="R81" s="273">
        <v>0</v>
      </c>
      <c r="S81" s="273">
        <v>0</v>
      </c>
      <c r="T81" s="273">
        <f t="shared" si="80"/>
        <v>0</v>
      </c>
      <c r="U81" s="273">
        <f t="shared" si="81"/>
        <v>0</v>
      </c>
      <c r="V81" s="273">
        <v>0</v>
      </c>
      <c r="W81" s="273">
        <v>0</v>
      </c>
      <c r="X81" s="273">
        <v>0</v>
      </c>
      <c r="Y81" s="273">
        <v>0</v>
      </c>
      <c r="Z81" s="273">
        <v>0</v>
      </c>
      <c r="AA81" s="273">
        <v>0</v>
      </c>
      <c r="AB81" s="273">
        <f t="shared" si="82"/>
        <v>0</v>
      </c>
      <c r="AC81" s="273">
        <v>0</v>
      </c>
      <c r="AD81" s="273">
        <v>0</v>
      </c>
      <c r="AE81" s="273">
        <v>0</v>
      </c>
      <c r="AF81" s="273">
        <v>0</v>
      </c>
      <c r="AG81" s="273">
        <v>0</v>
      </c>
      <c r="AH81" s="273">
        <v>0</v>
      </c>
      <c r="AI81" s="273">
        <f t="shared" si="83"/>
        <v>0</v>
      </c>
      <c r="AJ81" s="273">
        <f t="shared" si="84"/>
        <v>0</v>
      </c>
      <c r="AK81" s="273">
        <v>0</v>
      </c>
      <c r="AL81" s="273">
        <v>0</v>
      </c>
      <c r="AM81" s="273">
        <v>0</v>
      </c>
      <c r="AN81" s="273">
        <v>0</v>
      </c>
      <c r="AO81" s="273">
        <v>0</v>
      </c>
      <c r="AP81" s="273">
        <v>0</v>
      </c>
      <c r="AQ81" s="273">
        <f t="shared" si="85"/>
        <v>0</v>
      </c>
      <c r="AR81" s="273">
        <v>0</v>
      </c>
      <c r="AS81" s="273">
        <v>0</v>
      </c>
      <c r="AT81" s="273">
        <v>0</v>
      </c>
      <c r="AU81" s="273">
        <v>0</v>
      </c>
      <c r="AV81" s="273">
        <v>0</v>
      </c>
      <c r="AW81" s="273">
        <v>0</v>
      </c>
      <c r="AX81" s="273">
        <f t="shared" si="86"/>
        <v>0</v>
      </c>
      <c r="AY81" s="273">
        <f t="shared" si="87"/>
        <v>0</v>
      </c>
      <c r="AZ81" s="273">
        <v>0</v>
      </c>
      <c r="BA81" s="273">
        <v>0</v>
      </c>
      <c r="BB81" s="273">
        <v>0</v>
      </c>
      <c r="BC81" s="273">
        <v>0</v>
      </c>
      <c r="BD81" s="273">
        <v>0</v>
      </c>
      <c r="BE81" s="273">
        <v>0</v>
      </c>
      <c r="BF81" s="273">
        <f t="shared" si="88"/>
        <v>0</v>
      </c>
      <c r="BG81" s="273">
        <v>0</v>
      </c>
      <c r="BH81" s="273">
        <v>0</v>
      </c>
      <c r="BI81" s="273">
        <v>0</v>
      </c>
      <c r="BJ81" s="273">
        <v>0</v>
      </c>
      <c r="BK81" s="273">
        <v>0</v>
      </c>
      <c r="BL81" s="273">
        <v>0</v>
      </c>
      <c r="BM81" s="273">
        <f t="shared" si="89"/>
        <v>0</v>
      </c>
      <c r="BN81" s="273">
        <f t="shared" si="90"/>
        <v>0</v>
      </c>
      <c r="BO81" s="273">
        <v>0</v>
      </c>
      <c r="BP81" s="273">
        <v>0</v>
      </c>
      <c r="BQ81" s="273">
        <v>0</v>
      </c>
      <c r="BR81" s="273">
        <v>0</v>
      </c>
      <c r="BS81" s="273">
        <v>0</v>
      </c>
      <c r="BT81" s="273">
        <v>0</v>
      </c>
      <c r="BU81" s="273">
        <f t="shared" si="91"/>
        <v>0</v>
      </c>
      <c r="BV81" s="273">
        <v>0</v>
      </c>
      <c r="BW81" s="273">
        <v>0</v>
      </c>
      <c r="BX81" s="273">
        <v>0</v>
      </c>
      <c r="BY81" s="273">
        <v>0</v>
      </c>
      <c r="BZ81" s="273">
        <v>0</v>
      </c>
      <c r="CA81" s="273">
        <v>0</v>
      </c>
      <c r="CB81" s="273">
        <f t="shared" si="92"/>
        <v>0</v>
      </c>
      <c r="CC81" s="273">
        <f t="shared" si="93"/>
        <v>0</v>
      </c>
      <c r="CD81" s="273">
        <v>0</v>
      </c>
      <c r="CE81" s="273">
        <v>0</v>
      </c>
      <c r="CF81" s="273">
        <v>0</v>
      </c>
      <c r="CG81" s="273">
        <v>0</v>
      </c>
      <c r="CH81" s="273">
        <v>0</v>
      </c>
      <c r="CI81" s="273">
        <v>0</v>
      </c>
      <c r="CJ81" s="273">
        <f t="shared" si="94"/>
        <v>0</v>
      </c>
      <c r="CK81" s="273">
        <v>0</v>
      </c>
      <c r="CL81" s="273">
        <v>0</v>
      </c>
      <c r="CM81" s="273">
        <v>0</v>
      </c>
      <c r="CN81" s="273">
        <v>0</v>
      </c>
      <c r="CO81" s="273">
        <v>0</v>
      </c>
      <c r="CP81" s="273">
        <v>0</v>
      </c>
      <c r="CQ81" s="273">
        <f t="shared" si="95"/>
        <v>0</v>
      </c>
      <c r="CR81" s="273">
        <f t="shared" si="96"/>
        <v>0</v>
      </c>
      <c r="CS81" s="273">
        <v>0</v>
      </c>
      <c r="CT81" s="273">
        <v>0</v>
      </c>
      <c r="CU81" s="273">
        <v>0</v>
      </c>
      <c r="CV81" s="273">
        <v>0</v>
      </c>
      <c r="CW81" s="273">
        <v>0</v>
      </c>
      <c r="CX81" s="273">
        <v>0</v>
      </c>
      <c r="CY81" s="273">
        <f t="shared" si="97"/>
        <v>0</v>
      </c>
      <c r="CZ81" s="273">
        <v>0</v>
      </c>
      <c r="DA81" s="273">
        <v>0</v>
      </c>
      <c r="DB81" s="273">
        <v>0</v>
      </c>
      <c r="DC81" s="273">
        <v>0</v>
      </c>
      <c r="DD81" s="273">
        <v>0</v>
      </c>
      <c r="DE81" s="273">
        <v>0</v>
      </c>
      <c r="DF81" s="273">
        <f t="shared" si="98"/>
        <v>0</v>
      </c>
      <c r="DG81" s="273">
        <f t="shared" si="99"/>
        <v>0</v>
      </c>
      <c r="DH81" s="273">
        <v>0</v>
      </c>
      <c r="DI81" s="273">
        <v>0</v>
      </c>
      <c r="DJ81" s="273">
        <v>0</v>
      </c>
      <c r="DK81" s="273">
        <v>0</v>
      </c>
      <c r="DL81" s="273">
        <v>0</v>
      </c>
      <c r="DM81" s="273">
        <v>0</v>
      </c>
      <c r="DN81" s="273">
        <f t="shared" si="100"/>
        <v>0</v>
      </c>
      <c r="DO81" s="273">
        <v>0</v>
      </c>
      <c r="DP81" s="273">
        <v>0</v>
      </c>
      <c r="DQ81" s="273">
        <v>0</v>
      </c>
      <c r="DR81" s="273">
        <v>0</v>
      </c>
      <c r="DS81" s="273">
        <v>0</v>
      </c>
      <c r="DT81" s="273">
        <v>0</v>
      </c>
      <c r="DU81" s="273">
        <f t="shared" si="101"/>
        <v>372</v>
      </c>
      <c r="DV81" s="273">
        <v>372</v>
      </c>
      <c r="DW81" s="273">
        <v>0</v>
      </c>
      <c r="DX81" s="273">
        <v>0</v>
      </c>
      <c r="DY81" s="273">
        <v>0</v>
      </c>
      <c r="DZ81" s="273">
        <f t="shared" si="102"/>
        <v>0</v>
      </c>
      <c r="EA81" s="273">
        <f t="shared" si="103"/>
        <v>0</v>
      </c>
      <c r="EB81" s="273">
        <v>0</v>
      </c>
      <c r="EC81" s="273">
        <v>0</v>
      </c>
      <c r="ED81" s="273">
        <v>0</v>
      </c>
      <c r="EE81" s="273">
        <v>0</v>
      </c>
      <c r="EF81" s="273">
        <v>0</v>
      </c>
      <c r="EG81" s="273">
        <v>0</v>
      </c>
      <c r="EH81" s="273">
        <f t="shared" si="104"/>
        <v>0</v>
      </c>
      <c r="EI81" s="273">
        <v>0</v>
      </c>
      <c r="EJ81" s="273">
        <v>0</v>
      </c>
      <c r="EK81" s="273">
        <v>0</v>
      </c>
      <c r="EL81" s="273">
        <v>0</v>
      </c>
      <c r="EM81" s="273">
        <v>0</v>
      </c>
      <c r="EN81" s="273">
        <v>0</v>
      </c>
    </row>
    <row r="82" spans="1:144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76"/>
        <v>381</v>
      </c>
      <c r="E82" s="273">
        <f t="shared" si="77"/>
        <v>301</v>
      </c>
      <c r="F82" s="273">
        <f t="shared" si="78"/>
        <v>301</v>
      </c>
      <c r="G82" s="273">
        <v>0</v>
      </c>
      <c r="H82" s="273">
        <v>301</v>
      </c>
      <c r="I82" s="273">
        <v>0</v>
      </c>
      <c r="J82" s="273">
        <v>0</v>
      </c>
      <c r="K82" s="273">
        <v>0</v>
      </c>
      <c r="L82" s="273">
        <v>0</v>
      </c>
      <c r="M82" s="273">
        <f t="shared" si="79"/>
        <v>0</v>
      </c>
      <c r="N82" s="273">
        <v>0</v>
      </c>
      <c r="O82" s="273">
        <v>0</v>
      </c>
      <c r="P82" s="273">
        <v>0</v>
      </c>
      <c r="Q82" s="273">
        <v>0</v>
      </c>
      <c r="R82" s="273">
        <v>0</v>
      </c>
      <c r="S82" s="273">
        <v>0</v>
      </c>
      <c r="T82" s="273">
        <f t="shared" si="80"/>
        <v>13</v>
      </c>
      <c r="U82" s="273">
        <f t="shared" si="81"/>
        <v>13</v>
      </c>
      <c r="V82" s="273">
        <v>0</v>
      </c>
      <c r="W82" s="273">
        <v>0</v>
      </c>
      <c r="X82" s="273">
        <v>0</v>
      </c>
      <c r="Y82" s="273">
        <v>0</v>
      </c>
      <c r="Z82" s="273">
        <v>0</v>
      </c>
      <c r="AA82" s="273">
        <v>13</v>
      </c>
      <c r="AB82" s="273">
        <f t="shared" si="82"/>
        <v>0</v>
      </c>
      <c r="AC82" s="273">
        <v>0</v>
      </c>
      <c r="AD82" s="273">
        <v>0</v>
      </c>
      <c r="AE82" s="273">
        <v>0</v>
      </c>
      <c r="AF82" s="273">
        <v>0</v>
      </c>
      <c r="AG82" s="273">
        <v>0</v>
      </c>
      <c r="AH82" s="273">
        <v>0</v>
      </c>
      <c r="AI82" s="273">
        <f t="shared" si="83"/>
        <v>0</v>
      </c>
      <c r="AJ82" s="273">
        <f t="shared" si="84"/>
        <v>0</v>
      </c>
      <c r="AK82" s="273">
        <v>0</v>
      </c>
      <c r="AL82" s="273">
        <v>0</v>
      </c>
      <c r="AM82" s="273">
        <v>0</v>
      </c>
      <c r="AN82" s="273">
        <v>0</v>
      </c>
      <c r="AO82" s="273">
        <v>0</v>
      </c>
      <c r="AP82" s="273">
        <v>0</v>
      </c>
      <c r="AQ82" s="273">
        <f t="shared" si="85"/>
        <v>0</v>
      </c>
      <c r="AR82" s="273">
        <v>0</v>
      </c>
      <c r="AS82" s="273">
        <v>0</v>
      </c>
      <c r="AT82" s="273">
        <v>0</v>
      </c>
      <c r="AU82" s="273">
        <v>0</v>
      </c>
      <c r="AV82" s="273">
        <v>0</v>
      </c>
      <c r="AW82" s="273">
        <v>0</v>
      </c>
      <c r="AX82" s="273">
        <f t="shared" si="86"/>
        <v>0</v>
      </c>
      <c r="AY82" s="273">
        <f t="shared" si="87"/>
        <v>0</v>
      </c>
      <c r="AZ82" s="273">
        <v>0</v>
      </c>
      <c r="BA82" s="273">
        <v>0</v>
      </c>
      <c r="BB82" s="273">
        <v>0</v>
      </c>
      <c r="BC82" s="273">
        <v>0</v>
      </c>
      <c r="BD82" s="273">
        <v>0</v>
      </c>
      <c r="BE82" s="273">
        <v>0</v>
      </c>
      <c r="BF82" s="273">
        <f t="shared" si="88"/>
        <v>0</v>
      </c>
      <c r="BG82" s="273">
        <v>0</v>
      </c>
      <c r="BH82" s="273">
        <v>0</v>
      </c>
      <c r="BI82" s="273">
        <v>0</v>
      </c>
      <c r="BJ82" s="273">
        <v>0</v>
      </c>
      <c r="BK82" s="273">
        <v>0</v>
      </c>
      <c r="BL82" s="273">
        <v>0</v>
      </c>
      <c r="BM82" s="273">
        <f t="shared" si="89"/>
        <v>0</v>
      </c>
      <c r="BN82" s="273">
        <f t="shared" si="90"/>
        <v>0</v>
      </c>
      <c r="BO82" s="273">
        <v>0</v>
      </c>
      <c r="BP82" s="273">
        <v>0</v>
      </c>
      <c r="BQ82" s="273">
        <v>0</v>
      </c>
      <c r="BR82" s="273">
        <v>0</v>
      </c>
      <c r="BS82" s="273">
        <v>0</v>
      </c>
      <c r="BT82" s="273">
        <v>0</v>
      </c>
      <c r="BU82" s="273">
        <f t="shared" si="91"/>
        <v>0</v>
      </c>
      <c r="BV82" s="273">
        <v>0</v>
      </c>
      <c r="BW82" s="273">
        <v>0</v>
      </c>
      <c r="BX82" s="273">
        <v>0</v>
      </c>
      <c r="BY82" s="273">
        <v>0</v>
      </c>
      <c r="BZ82" s="273">
        <v>0</v>
      </c>
      <c r="CA82" s="273">
        <v>0</v>
      </c>
      <c r="CB82" s="273">
        <f t="shared" si="92"/>
        <v>0</v>
      </c>
      <c r="CC82" s="273">
        <f t="shared" si="93"/>
        <v>0</v>
      </c>
      <c r="CD82" s="273">
        <v>0</v>
      </c>
      <c r="CE82" s="273">
        <v>0</v>
      </c>
      <c r="CF82" s="273">
        <v>0</v>
      </c>
      <c r="CG82" s="273">
        <v>0</v>
      </c>
      <c r="CH82" s="273">
        <v>0</v>
      </c>
      <c r="CI82" s="273">
        <v>0</v>
      </c>
      <c r="CJ82" s="273">
        <f t="shared" si="94"/>
        <v>0</v>
      </c>
      <c r="CK82" s="273">
        <v>0</v>
      </c>
      <c r="CL82" s="273">
        <v>0</v>
      </c>
      <c r="CM82" s="273">
        <v>0</v>
      </c>
      <c r="CN82" s="273">
        <v>0</v>
      </c>
      <c r="CO82" s="273">
        <v>0</v>
      </c>
      <c r="CP82" s="273">
        <v>0</v>
      </c>
      <c r="CQ82" s="273">
        <f t="shared" si="95"/>
        <v>59</v>
      </c>
      <c r="CR82" s="273">
        <f t="shared" si="96"/>
        <v>59</v>
      </c>
      <c r="CS82" s="273">
        <v>0</v>
      </c>
      <c r="CT82" s="273">
        <v>0</v>
      </c>
      <c r="CU82" s="273">
        <v>0</v>
      </c>
      <c r="CV82" s="273">
        <v>59</v>
      </c>
      <c r="CW82" s="273">
        <v>0</v>
      </c>
      <c r="CX82" s="273">
        <v>0</v>
      </c>
      <c r="CY82" s="273">
        <f t="shared" si="97"/>
        <v>0</v>
      </c>
      <c r="CZ82" s="273">
        <v>0</v>
      </c>
      <c r="DA82" s="273">
        <v>0</v>
      </c>
      <c r="DB82" s="273">
        <v>0</v>
      </c>
      <c r="DC82" s="273">
        <v>0</v>
      </c>
      <c r="DD82" s="273">
        <v>0</v>
      </c>
      <c r="DE82" s="273">
        <v>0</v>
      </c>
      <c r="DF82" s="273">
        <f t="shared" si="98"/>
        <v>0</v>
      </c>
      <c r="DG82" s="273">
        <f t="shared" si="99"/>
        <v>0</v>
      </c>
      <c r="DH82" s="273">
        <v>0</v>
      </c>
      <c r="DI82" s="273">
        <v>0</v>
      </c>
      <c r="DJ82" s="273">
        <v>0</v>
      </c>
      <c r="DK82" s="273">
        <v>0</v>
      </c>
      <c r="DL82" s="273">
        <v>0</v>
      </c>
      <c r="DM82" s="273">
        <v>0</v>
      </c>
      <c r="DN82" s="273">
        <f t="shared" si="100"/>
        <v>0</v>
      </c>
      <c r="DO82" s="273">
        <v>0</v>
      </c>
      <c r="DP82" s="273">
        <v>0</v>
      </c>
      <c r="DQ82" s="273">
        <v>0</v>
      </c>
      <c r="DR82" s="273">
        <v>0</v>
      </c>
      <c r="DS82" s="273">
        <v>0</v>
      </c>
      <c r="DT82" s="273">
        <v>0</v>
      </c>
      <c r="DU82" s="273">
        <f t="shared" si="101"/>
        <v>3</v>
      </c>
      <c r="DV82" s="273">
        <v>3</v>
      </c>
      <c r="DW82" s="273">
        <v>0</v>
      </c>
      <c r="DX82" s="273">
        <v>0</v>
      </c>
      <c r="DY82" s="273">
        <v>0</v>
      </c>
      <c r="DZ82" s="273">
        <f t="shared" si="102"/>
        <v>5</v>
      </c>
      <c r="EA82" s="273">
        <f t="shared" si="103"/>
        <v>5</v>
      </c>
      <c r="EB82" s="273">
        <v>0</v>
      </c>
      <c r="EC82" s="273">
        <v>0</v>
      </c>
      <c r="ED82" s="273">
        <v>5</v>
      </c>
      <c r="EE82" s="273">
        <v>0</v>
      </c>
      <c r="EF82" s="273">
        <v>0</v>
      </c>
      <c r="EG82" s="273">
        <v>0</v>
      </c>
      <c r="EH82" s="273">
        <f t="shared" si="104"/>
        <v>0</v>
      </c>
      <c r="EI82" s="273">
        <v>0</v>
      </c>
      <c r="EJ82" s="273">
        <v>0</v>
      </c>
      <c r="EK82" s="273">
        <v>0</v>
      </c>
      <c r="EL82" s="273">
        <v>0</v>
      </c>
      <c r="EM82" s="273">
        <v>0</v>
      </c>
      <c r="EN82" s="273">
        <v>0</v>
      </c>
    </row>
    <row r="83" spans="1:144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76"/>
        <v>2184</v>
      </c>
      <c r="E83" s="273">
        <f t="shared" si="77"/>
        <v>1788</v>
      </c>
      <c r="F83" s="273">
        <f t="shared" si="78"/>
        <v>1402</v>
      </c>
      <c r="G83" s="273">
        <v>0</v>
      </c>
      <c r="H83" s="273">
        <v>1402</v>
      </c>
      <c r="I83" s="273">
        <v>0</v>
      </c>
      <c r="J83" s="273">
        <v>0</v>
      </c>
      <c r="K83" s="273">
        <v>0</v>
      </c>
      <c r="L83" s="273">
        <v>0</v>
      </c>
      <c r="M83" s="273">
        <f t="shared" si="79"/>
        <v>386</v>
      </c>
      <c r="N83" s="273">
        <v>0</v>
      </c>
      <c r="O83" s="273">
        <v>386</v>
      </c>
      <c r="P83" s="273">
        <v>0</v>
      </c>
      <c r="Q83" s="273">
        <v>0</v>
      </c>
      <c r="R83" s="273">
        <v>0</v>
      </c>
      <c r="S83" s="273">
        <v>0</v>
      </c>
      <c r="T83" s="273">
        <f t="shared" si="80"/>
        <v>12</v>
      </c>
      <c r="U83" s="273">
        <f t="shared" si="81"/>
        <v>12</v>
      </c>
      <c r="V83" s="273">
        <v>0</v>
      </c>
      <c r="W83" s="273">
        <v>0</v>
      </c>
      <c r="X83" s="273">
        <v>0</v>
      </c>
      <c r="Y83" s="273">
        <v>0</v>
      </c>
      <c r="Z83" s="273">
        <v>0</v>
      </c>
      <c r="AA83" s="273">
        <v>12</v>
      </c>
      <c r="AB83" s="273">
        <f t="shared" si="82"/>
        <v>0</v>
      </c>
      <c r="AC83" s="273">
        <v>0</v>
      </c>
      <c r="AD83" s="273">
        <v>0</v>
      </c>
      <c r="AE83" s="273">
        <v>0</v>
      </c>
      <c r="AF83" s="273">
        <v>0</v>
      </c>
      <c r="AG83" s="273">
        <v>0</v>
      </c>
      <c r="AH83" s="273">
        <v>0</v>
      </c>
      <c r="AI83" s="273">
        <f t="shared" si="83"/>
        <v>0</v>
      </c>
      <c r="AJ83" s="273">
        <f t="shared" si="84"/>
        <v>0</v>
      </c>
      <c r="AK83" s="273">
        <v>0</v>
      </c>
      <c r="AL83" s="273">
        <v>0</v>
      </c>
      <c r="AM83" s="273">
        <v>0</v>
      </c>
      <c r="AN83" s="273">
        <v>0</v>
      </c>
      <c r="AO83" s="273">
        <v>0</v>
      </c>
      <c r="AP83" s="273">
        <v>0</v>
      </c>
      <c r="AQ83" s="273">
        <f t="shared" si="85"/>
        <v>0</v>
      </c>
      <c r="AR83" s="273">
        <v>0</v>
      </c>
      <c r="AS83" s="273">
        <v>0</v>
      </c>
      <c r="AT83" s="273">
        <v>0</v>
      </c>
      <c r="AU83" s="273">
        <v>0</v>
      </c>
      <c r="AV83" s="273">
        <v>0</v>
      </c>
      <c r="AW83" s="273">
        <v>0</v>
      </c>
      <c r="AX83" s="273">
        <f t="shared" si="86"/>
        <v>0</v>
      </c>
      <c r="AY83" s="273">
        <f t="shared" si="87"/>
        <v>0</v>
      </c>
      <c r="AZ83" s="273">
        <v>0</v>
      </c>
      <c r="BA83" s="273">
        <v>0</v>
      </c>
      <c r="BB83" s="273">
        <v>0</v>
      </c>
      <c r="BC83" s="273">
        <v>0</v>
      </c>
      <c r="BD83" s="273">
        <v>0</v>
      </c>
      <c r="BE83" s="273">
        <v>0</v>
      </c>
      <c r="BF83" s="273">
        <f t="shared" si="88"/>
        <v>0</v>
      </c>
      <c r="BG83" s="273">
        <v>0</v>
      </c>
      <c r="BH83" s="273">
        <v>0</v>
      </c>
      <c r="BI83" s="273">
        <v>0</v>
      </c>
      <c r="BJ83" s="273">
        <v>0</v>
      </c>
      <c r="BK83" s="273">
        <v>0</v>
      </c>
      <c r="BL83" s="273">
        <v>0</v>
      </c>
      <c r="BM83" s="273">
        <f t="shared" si="89"/>
        <v>0</v>
      </c>
      <c r="BN83" s="273">
        <f t="shared" si="90"/>
        <v>0</v>
      </c>
      <c r="BO83" s="273">
        <v>0</v>
      </c>
      <c r="BP83" s="273">
        <v>0</v>
      </c>
      <c r="BQ83" s="273">
        <v>0</v>
      </c>
      <c r="BR83" s="273">
        <v>0</v>
      </c>
      <c r="BS83" s="273">
        <v>0</v>
      </c>
      <c r="BT83" s="273">
        <v>0</v>
      </c>
      <c r="BU83" s="273">
        <f t="shared" si="91"/>
        <v>0</v>
      </c>
      <c r="BV83" s="273">
        <v>0</v>
      </c>
      <c r="BW83" s="273">
        <v>0</v>
      </c>
      <c r="BX83" s="273">
        <v>0</v>
      </c>
      <c r="BY83" s="273">
        <v>0</v>
      </c>
      <c r="BZ83" s="273">
        <v>0</v>
      </c>
      <c r="CA83" s="273">
        <v>0</v>
      </c>
      <c r="CB83" s="273">
        <f t="shared" si="92"/>
        <v>0</v>
      </c>
      <c r="CC83" s="273">
        <f t="shared" si="93"/>
        <v>0</v>
      </c>
      <c r="CD83" s="273">
        <v>0</v>
      </c>
      <c r="CE83" s="273">
        <v>0</v>
      </c>
      <c r="CF83" s="273">
        <v>0</v>
      </c>
      <c r="CG83" s="273">
        <v>0</v>
      </c>
      <c r="CH83" s="273">
        <v>0</v>
      </c>
      <c r="CI83" s="273">
        <v>0</v>
      </c>
      <c r="CJ83" s="273">
        <f t="shared" si="94"/>
        <v>0</v>
      </c>
      <c r="CK83" s="273">
        <v>0</v>
      </c>
      <c r="CL83" s="273">
        <v>0</v>
      </c>
      <c r="CM83" s="273">
        <v>0</v>
      </c>
      <c r="CN83" s="273">
        <v>0</v>
      </c>
      <c r="CO83" s="273">
        <v>0</v>
      </c>
      <c r="CP83" s="273">
        <v>0</v>
      </c>
      <c r="CQ83" s="273">
        <f t="shared" si="95"/>
        <v>358</v>
      </c>
      <c r="CR83" s="273">
        <f t="shared" si="96"/>
        <v>358</v>
      </c>
      <c r="CS83" s="273">
        <v>0</v>
      </c>
      <c r="CT83" s="273">
        <v>0</v>
      </c>
      <c r="CU83" s="273">
        <v>0</v>
      </c>
      <c r="CV83" s="273">
        <v>358</v>
      </c>
      <c r="CW83" s="273">
        <v>0</v>
      </c>
      <c r="CX83" s="273">
        <v>0</v>
      </c>
      <c r="CY83" s="273">
        <f t="shared" si="97"/>
        <v>0</v>
      </c>
      <c r="CZ83" s="273">
        <v>0</v>
      </c>
      <c r="DA83" s="273">
        <v>0</v>
      </c>
      <c r="DB83" s="273">
        <v>0</v>
      </c>
      <c r="DC83" s="273">
        <v>0</v>
      </c>
      <c r="DD83" s="273">
        <v>0</v>
      </c>
      <c r="DE83" s="273">
        <v>0</v>
      </c>
      <c r="DF83" s="273">
        <f t="shared" si="98"/>
        <v>0</v>
      </c>
      <c r="DG83" s="273">
        <f t="shared" si="99"/>
        <v>0</v>
      </c>
      <c r="DH83" s="273">
        <v>0</v>
      </c>
      <c r="DI83" s="273">
        <v>0</v>
      </c>
      <c r="DJ83" s="273">
        <v>0</v>
      </c>
      <c r="DK83" s="273">
        <v>0</v>
      </c>
      <c r="DL83" s="273">
        <v>0</v>
      </c>
      <c r="DM83" s="273">
        <v>0</v>
      </c>
      <c r="DN83" s="273">
        <f t="shared" si="100"/>
        <v>0</v>
      </c>
      <c r="DO83" s="273">
        <v>0</v>
      </c>
      <c r="DP83" s="273">
        <v>0</v>
      </c>
      <c r="DQ83" s="273">
        <v>0</v>
      </c>
      <c r="DR83" s="273">
        <v>0</v>
      </c>
      <c r="DS83" s="273">
        <v>0</v>
      </c>
      <c r="DT83" s="273">
        <v>0</v>
      </c>
      <c r="DU83" s="273">
        <f t="shared" si="101"/>
        <v>0</v>
      </c>
      <c r="DV83" s="273">
        <v>0</v>
      </c>
      <c r="DW83" s="273">
        <v>0</v>
      </c>
      <c r="DX83" s="273">
        <v>0</v>
      </c>
      <c r="DY83" s="273">
        <v>0</v>
      </c>
      <c r="DZ83" s="273">
        <f t="shared" si="102"/>
        <v>26</v>
      </c>
      <c r="EA83" s="273">
        <f t="shared" si="103"/>
        <v>26</v>
      </c>
      <c r="EB83" s="273">
        <v>0</v>
      </c>
      <c r="EC83" s="273">
        <v>0</v>
      </c>
      <c r="ED83" s="273">
        <v>26</v>
      </c>
      <c r="EE83" s="273">
        <v>0</v>
      </c>
      <c r="EF83" s="273">
        <v>0</v>
      </c>
      <c r="EG83" s="273">
        <v>0</v>
      </c>
      <c r="EH83" s="273">
        <f t="shared" si="104"/>
        <v>0</v>
      </c>
      <c r="EI83" s="273">
        <v>0</v>
      </c>
      <c r="EJ83" s="273">
        <v>0</v>
      </c>
      <c r="EK83" s="273">
        <v>0</v>
      </c>
      <c r="EL83" s="273">
        <v>0</v>
      </c>
      <c r="EM83" s="273">
        <v>0</v>
      </c>
      <c r="EN83" s="273">
        <v>0</v>
      </c>
    </row>
    <row r="84" spans="1:144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76"/>
        <v>503</v>
      </c>
      <c r="E84" s="273">
        <f t="shared" si="77"/>
        <v>414</v>
      </c>
      <c r="F84" s="273">
        <f t="shared" si="78"/>
        <v>274</v>
      </c>
      <c r="G84" s="273">
        <v>0</v>
      </c>
      <c r="H84" s="273">
        <v>274</v>
      </c>
      <c r="I84" s="273">
        <v>0</v>
      </c>
      <c r="J84" s="273">
        <v>0</v>
      </c>
      <c r="K84" s="273">
        <v>0</v>
      </c>
      <c r="L84" s="273">
        <v>0</v>
      </c>
      <c r="M84" s="273">
        <f t="shared" si="79"/>
        <v>140</v>
      </c>
      <c r="N84" s="273">
        <v>0</v>
      </c>
      <c r="O84" s="273">
        <v>140</v>
      </c>
      <c r="P84" s="273">
        <v>0</v>
      </c>
      <c r="Q84" s="273">
        <v>0</v>
      </c>
      <c r="R84" s="273">
        <v>0</v>
      </c>
      <c r="S84" s="273">
        <v>0</v>
      </c>
      <c r="T84" s="273">
        <f t="shared" si="80"/>
        <v>8</v>
      </c>
      <c r="U84" s="273">
        <f t="shared" si="81"/>
        <v>7</v>
      </c>
      <c r="V84" s="273">
        <v>0</v>
      </c>
      <c r="W84" s="273">
        <v>0</v>
      </c>
      <c r="X84" s="273">
        <v>0</v>
      </c>
      <c r="Y84" s="273">
        <v>7</v>
      </c>
      <c r="Z84" s="273">
        <v>0</v>
      </c>
      <c r="AA84" s="273">
        <v>0</v>
      </c>
      <c r="AB84" s="273">
        <f t="shared" si="82"/>
        <v>1</v>
      </c>
      <c r="AC84" s="273">
        <v>0</v>
      </c>
      <c r="AD84" s="273">
        <v>0</v>
      </c>
      <c r="AE84" s="273">
        <v>0</v>
      </c>
      <c r="AF84" s="273">
        <v>1</v>
      </c>
      <c r="AG84" s="273">
        <v>0</v>
      </c>
      <c r="AH84" s="273">
        <v>0</v>
      </c>
      <c r="AI84" s="273">
        <f t="shared" si="83"/>
        <v>0</v>
      </c>
      <c r="AJ84" s="273">
        <f t="shared" si="84"/>
        <v>0</v>
      </c>
      <c r="AK84" s="273">
        <v>0</v>
      </c>
      <c r="AL84" s="273">
        <v>0</v>
      </c>
      <c r="AM84" s="273">
        <v>0</v>
      </c>
      <c r="AN84" s="273">
        <v>0</v>
      </c>
      <c r="AO84" s="273">
        <v>0</v>
      </c>
      <c r="AP84" s="273">
        <v>0</v>
      </c>
      <c r="AQ84" s="273">
        <f t="shared" si="85"/>
        <v>0</v>
      </c>
      <c r="AR84" s="273">
        <v>0</v>
      </c>
      <c r="AS84" s="273">
        <v>0</v>
      </c>
      <c r="AT84" s="273">
        <v>0</v>
      </c>
      <c r="AU84" s="273">
        <v>0</v>
      </c>
      <c r="AV84" s="273">
        <v>0</v>
      </c>
      <c r="AW84" s="273">
        <v>0</v>
      </c>
      <c r="AX84" s="273">
        <f t="shared" si="86"/>
        <v>0</v>
      </c>
      <c r="AY84" s="273">
        <f t="shared" si="87"/>
        <v>0</v>
      </c>
      <c r="AZ84" s="273">
        <v>0</v>
      </c>
      <c r="BA84" s="273">
        <v>0</v>
      </c>
      <c r="BB84" s="273">
        <v>0</v>
      </c>
      <c r="BC84" s="273">
        <v>0</v>
      </c>
      <c r="BD84" s="273">
        <v>0</v>
      </c>
      <c r="BE84" s="273">
        <v>0</v>
      </c>
      <c r="BF84" s="273">
        <f t="shared" si="88"/>
        <v>0</v>
      </c>
      <c r="BG84" s="273">
        <v>0</v>
      </c>
      <c r="BH84" s="273">
        <v>0</v>
      </c>
      <c r="BI84" s="273">
        <v>0</v>
      </c>
      <c r="BJ84" s="273">
        <v>0</v>
      </c>
      <c r="BK84" s="273">
        <v>0</v>
      </c>
      <c r="BL84" s="273">
        <v>0</v>
      </c>
      <c r="BM84" s="273">
        <f t="shared" si="89"/>
        <v>0</v>
      </c>
      <c r="BN84" s="273">
        <f t="shared" si="90"/>
        <v>0</v>
      </c>
      <c r="BO84" s="273">
        <v>0</v>
      </c>
      <c r="BP84" s="273">
        <v>0</v>
      </c>
      <c r="BQ84" s="273">
        <v>0</v>
      </c>
      <c r="BR84" s="273">
        <v>0</v>
      </c>
      <c r="BS84" s="273">
        <v>0</v>
      </c>
      <c r="BT84" s="273">
        <v>0</v>
      </c>
      <c r="BU84" s="273">
        <f t="shared" si="91"/>
        <v>0</v>
      </c>
      <c r="BV84" s="273">
        <v>0</v>
      </c>
      <c r="BW84" s="273">
        <v>0</v>
      </c>
      <c r="BX84" s="273">
        <v>0</v>
      </c>
      <c r="BY84" s="273">
        <v>0</v>
      </c>
      <c r="BZ84" s="273">
        <v>0</v>
      </c>
      <c r="CA84" s="273">
        <v>0</v>
      </c>
      <c r="CB84" s="273">
        <f t="shared" si="92"/>
        <v>0</v>
      </c>
      <c r="CC84" s="273">
        <f t="shared" si="93"/>
        <v>0</v>
      </c>
      <c r="CD84" s="273">
        <v>0</v>
      </c>
      <c r="CE84" s="273">
        <v>0</v>
      </c>
      <c r="CF84" s="273">
        <v>0</v>
      </c>
      <c r="CG84" s="273">
        <v>0</v>
      </c>
      <c r="CH84" s="273">
        <v>0</v>
      </c>
      <c r="CI84" s="273">
        <v>0</v>
      </c>
      <c r="CJ84" s="273">
        <f t="shared" si="94"/>
        <v>0</v>
      </c>
      <c r="CK84" s="273">
        <v>0</v>
      </c>
      <c r="CL84" s="273">
        <v>0</v>
      </c>
      <c r="CM84" s="273">
        <v>0</v>
      </c>
      <c r="CN84" s="273">
        <v>0</v>
      </c>
      <c r="CO84" s="273">
        <v>0</v>
      </c>
      <c r="CP84" s="273">
        <v>0</v>
      </c>
      <c r="CQ84" s="273">
        <f t="shared" si="95"/>
        <v>0</v>
      </c>
      <c r="CR84" s="273">
        <f t="shared" si="96"/>
        <v>0</v>
      </c>
      <c r="CS84" s="273">
        <v>0</v>
      </c>
      <c r="CT84" s="273">
        <v>0</v>
      </c>
      <c r="CU84" s="273">
        <v>0</v>
      </c>
      <c r="CV84" s="273">
        <v>0</v>
      </c>
      <c r="CW84" s="273">
        <v>0</v>
      </c>
      <c r="CX84" s="273">
        <v>0</v>
      </c>
      <c r="CY84" s="273">
        <f t="shared" si="97"/>
        <v>0</v>
      </c>
      <c r="CZ84" s="273">
        <v>0</v>
      </c>
      <c r="DA84" s="273">
        <v>0</v>
      </c>
      <c r="DB84" s="273">
        <v>0</v>
      </c>
      <c r="DC84" s="273">
        <v>0</v>
      </c>
      <c r="DD84" s="273">
        <v>0</v>
      </c>
      <c r="DE84" s="273">
        <v>0</v>
      </c>
      <c r="DF84" s="273">
        <f t="shared" si="98"/>
        <v>0</v>
      </c>
      <c r="DG84" s="273">
        <f t="shared" si="99"/>
        <v>0</v>
      </c>
      <c r="DH84" s="273">
        <v>0</v>
      </c>
      <c r="DI84" s="273">
        <v>0</v>
      </c>
      <c r="DJ84" s="273">
        <v>0</v>
      </c>
      <c r="DK84" s="273">
        <v>0</v>
      </c>
      <c r="DL84" s="273">
        <v>0</v>
      </c>
      <c r="DM84" s="273">
        <v>0</v>
      </c>
      <c r="DN84" s="273">
        <f t="shared" si="100"/>
        <v>0</v>
      </c>
      <c r="DO84" s="273">
        <v>0</v>
      </c>
      <c r="DP84" s="273">
        <v>0</v>
      </c>
      <c r="DQ84" s="273">
        <v>0</v>
      </c>
      <c r="DR84" s="273">
        <v>0</v>
      </c>
      <c r="DS84" s="273">
        <v>0</v>
      </c>
      <c r="DT84" s="273">
        <v>0</v>
      </c>
      <c r="DU84" s="273">
        <f t="shared" si="101"/>
        <v>73</v>
      </c>
      <c r="DV84" s="273">
        <v>57</v>
      </c>
      <c r="DW84" s="273">
        <v>0</v>
      </c>
      <c r="DX84" s="273">
        <v>16</v>
      </c>
      <c r="DY84" s="273">
        <v>0</v>
      </c>
      <c r="DZ84" s="273">
        <f t="shared" si="102"/>
        <v>8</v>
      </c>
      <c r="EA84" s="273">
        <f t="shared" si="103"/>
        <v>4</v>
      </c>
      <c r="EB84" s="273">
        <v>0</v>
      </c>
      <c r="EC84" s="273">
        <v>0</v>
      </c>
      <c r="ED84" s="273">
        <v>4</v>
      </c>
      <c r="EE84" s="273">
        <v>0</v>
      </c>
      <c r="EF84" s="273">
        <v>0</v>
      </c>
      <c r="EG84" s="273">
        <v>0</v>
      </c>
      <c r="EH84" s="273">
        <f t="shared" si="104"/>
        <v>4</v>
      </c>
      <c r="EI84" s="273">
        <v>0</v>
      </c>
      <c r="EJ84" s="273">
        <v>0</v>
      </c>
      <c r="EK84" s="273">
        <v>4</v>
      </c>
      <c r="EL84" s="273">
        <v>0</v>
      </c>
      <c r="EM84" s="273">
        <v>0</v>
      </c>
      <c r="EN84" s="273">
        <v>0</v>
      </c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84">
    <sortCondition ref="A8:A84"/>
    <sortCondition ref="B8:B84"/>
    <sortCondition ref="C8:C8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83" man="1"/>
    <brk id="34" min="1" max="83" man="1"/>
    <brk id="49" min="1" max="83" man="1"/>
    <brk id="64" min="1" max="83" man="1"/>
    <brk id="79" min="1" max="83" man="1"/>
    <brk id="94" min="1" max="83" man="1"/>
    <brk id="109" min="1" max="83" man="1"/>
    <brk id="124" min="1" max="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長野県</v>
      </c>
      <c r="B7" s="283" t="str">
        <f>ごみ処理概要!B7</f>
        <v>20000</v>
      </c>
      <c r="C7" s="284" t="s">
        <v>3</v>
      </c>
      <c r="D7" s="285">
        <f t="shared" ref="D7:D38" si="0">SUM(E7,F7,N7,O7)</f>
        <v>554363</v>
      </c>
      <c r="E7" s="285">
        <f t="shared" ref="E7:E38" si="1">+Q7</f>
        <v>452651</v>
      </c>
      <c r="F7" s="285">
        <f t="shared" ref="F7:F38" si="2">SUM(G7:M7)</f>
        <v>57232</v>
      </c>
      <c r="G7" s="285">
        <f t="shared" ref="G7:M7" si="3">SUM(G$8:G$207)</f>
        <v>12472</v>
      </c>
      <c r="H7" s="285">
        <f t="shared" si="3"/>
        <v>5401</v>
      </c>
      <c r="I7" s="285">
        <f t="shared" si="3"/>
        <v>0</v>
      </c>
      <c r="J7" s="285">
        <f t="shared" si="3"/>
        <v>0</v>
      </c>
      <c r="K7" s="285">
        <f t="shared" si="3"/>
        <v>4</v>
      </c>
      <c r="L7" s="285">
        <f t="shared" si="3"/>
        <v>37977</v>
      </c>
      <c r="M7" s="285">
        <f t="shared" si="3"/>
        <v>1378</v>
      </c>
      <c r="N7" s="285">
        <f t="shared" ref="N7:N38" si="4">+AA7</f>
        <v>3054</v>
      </c>
      <c r="O7" s="285">
        <f>+資源化量内訳!AC7</f>
        <v>41426</v>
      </c>
      <c r="P7" s="285">
        <f t="shared" ref="P7:P38" si="5">+SUM(Q7,R7)</f>
        <v>462224</v>
      </c>
      <c r="Q7" s="285">
        <f>SUM(Q$8:Q$207)</f>
        <v>452651</v>
      </c>
      <c r="R7" s="285">
        <f t="shared" ref="R7:R38" si="6">+SUM(S7,T7,U7,V7,W7,X7,Y7)</f>
        <v>9573</v>
      </c>
      <c r="S7" s="285">
        <f t="shared" ref="S7:Y7" si="7">SUM(S$8:S$207)</f>
        <v>8764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809</v>
      </c>
      <c r="Y7" s="285">
        <f t="shared" si="7"/>
        <v>0</v>
      </c>
      <c r="Z7" s="285">
        <f t="shared" ref="Z7:Z38" si="8">SUM(AA7:AC7)</f>
        <v>23645</v>
      </c>
      <c r="AA7" s="285">
        <f>SUM(AA$8:AA$207)</f>
        <v>3054</v>
      </c>
      <c r="AB7" s="285">
        <f>SUM(AB$8:AB$207)</f>
        <v>17727</v>
      </c>
      <c r="AC7" s="285">
        <f t="shared" ref="AC7:AC38" si="9">SUM(AD7:AJ7)</f>
        <v>2864</v>
      </c>
      <c r="AD7" s="285">
        <f t="shared" ref="AD7:AJ7" si="10">SUM(AD$8:AD$207)</f>
        <v>179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1333</v>
      </c>
      <c r="AJ7" s="285">
        <f t="shared" si="10"/>
        <v>1352</v>
      </c>
      <c r="AK7" s="285">
        <f t="shared" ref="AK7:AK3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105659</v>
      </c>
      <c r="E8" s="273">
        <f t="shared" si="1"/>
        <v>85224</v>
      </c>
      <c r="F8" s="273">
        <f t="shared" si="2"/>
        <v>9592</v>
      </c>
      <c r="G8" s="273">
        <v>5898</v>
      </c>
      <c r="H8" s="273">
        <v>0</v>
      </c>
      <c r="I8" s="273">
        <v>0</v>
      </c>
      <c r="J8" s="273">
        <v>0</v>
      </c>
      <c r="K8" s="273">
        <v>0</v>
      </c>
      <c r="L8" s="273">
        <v>3694</v>
      </c>
      <c r="M8" s="273">
        <v>0</v>
      </c>
      <c r="N8" s="273">
        <f t="shared" si="4"/>
        <v>0</v>
      </c>
      <c r="O8" s="273">
        <f>+資源化量内訳!AC8</f>
        <v>10843</v>
      </c>
      <c r="P8" s="273">
        <f t="shared" si="5"/>
        <v>89697</v>
      </c>
      <c r="Q8" s="273">
        <v>85224</v>
      </c>
      <c r="R8" s="273">
        <f t="shared" si="6"/>
        <v>4473</v>
      </c>
      <c r="S8" s="273">
        <v>4338</v>
      </c>
      <c r="T8" s="273">
        <v>0</v>
      </c>
      <c r="U8" s="273">
        <v>0</v>
      </c>
      <c r="V8" s="273">
        <v>0</v>
      </c>
      <c r="W8" s="273">
        <v>0</v>
      </c>
      <c r="X8" s="273">
        <v>135</v>
      </c>
      <c r="Y8" s="273">
        <v>0</v>
      </c>
      <c r="Z8" s="273">
        <f t="shared" si="8"/>
        <v>1532</v>
      </c>
      <c r="AA8" s="273">
        <v>0</v>
      </c>
      <c r="AB8" s="273">
        <v>1532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78992</v>
      </c>
      <c r="E9" s="273">
        <f t="shared" si="1"/>
        <v>69614</v>
      </c>
      <c r="F9" s="273">
        <f t="shared" si="2"/>
        <v>4109</v>
      </c>
      <c r="G9" s="273">
        <v>1958</v>
      </c>
      <c r="H9" s="273">
        <v>0</v>
      </c>
      <c r="I9" s="273">
        <v>0</v>
      </c>
      <c r="J9" s="273">
        <v>0</v>
      </c>
      <c r="K9" s="273">
        <v>0</v>
      </c>
      <c r="L9" s="273">
        <v>1509</v>
      </c>
      <c r="M9" s="273">
        <v>642</v>
      </c>
      <c r="N9" s="273">
        <f t="shared" si="4"/>
        <v>0</v>
      </c>
      <c r="O9" s="273">
        <f>+資源化量内訳!AC9</f>
        <v>5269</v>
      </c>
      <c r="P9" s="273">
        <f t="shared" si="5"/>
        <v>71489</v>
      </c>
      <c r="Q9" s="273">
        <v>69614</v>
      </c>
      <c r="R9" s="273">
        <f t="shared" si="6"/>
        <v>1875</v>
      </c>
      <c r="S9" s="273">
        <v>1875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2309</v>
      </c>
      <c r="AA9" s="273">
        <v>0</v>
      </c>
      <c r="AB9" s="273">
        <v>1667</v>
      </c>
      <c r="AC9" s="273">
        <f t="shared" si="9"/>
        <v>642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642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40115</v>
      </c>
      <c r="E10" s="273">
        <f t="shared" si="1"/>
        <v>31776</v>
      </c>
      <c r="F10" s="273">
        <f t="shared" si="2"/>
        <v>5341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5341</v>
      </c>
      <c r="M10" s="273">
        <v>0</v>
      </c>
      <c r="N10" s="273">
        <f t="shared" si="4"/>
        <v>0</v>
      </c>
      <c r="O10" s="273">
        <f>+資源化量内訳!AC10</f>
        <v>2998</v>
      </c>
      <c r="P10" s="273">
        <f t="shared" si="5"/>
        <v>31776</v>
      </c>
      <c r="Q10" s="273">
        <v>31776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1942</v>
      </c>
      <c r="AA10" s="273">
        <v>0</v>
      </c>
      <c r="AB10" s="273">
        <v>1432</v>
      </c>
      <c r="AC10" s="273">
        <f t="shared" si="9"/>
        <v>510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510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11354</v>
      </c>
      <c r="E11" s="273">
        <f t="shared" si="1"/>
        <v>9750</v>
      </c>
      <c r="F11" s="273">
        <f t="shared" si="2"/>
        <v>627</v>
      </c>
      <c r="G11" s="273">
        <v>0</v>
      </c>
      <c r="H11" s="273">
        <v>107</v>
      </c>
      <c r="I11" s="273">
        <v>0</v>
      </c>
      <c r="J11" s="273">
        <v>0</v>
      </c>
      <c r="K11" s="273">
        <v>0</v>
      </c>
      <c r="L11" s="273">
        <v>520</v>
      </c>
      <c r="M11" s="273">
        <v>0</v>
      </c>
      <c r="N11" s="273">
        <f t="shared" si="4"/>
        <v>117</v>
      </c>
      <c r="O11" s="273">
        <f>+資源化量内訳!AC11</f>
        <v>860</v>
      </c>
      <c r="P11" s="273">
        <f t="shared" si="5"/>
        <v>9750</v>
      </c>
      <c r="Q11" s="273">
        <v>9750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347</v>
      </c>
      <c r="AA11" s="273">
        <v>117</v>
      </c>
      <c r="AB11" s="273">
        <v>230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24821</v>
      </c>
      <c r="E12" s="273">
        <f t="shared" si="1"/>
        <v>20081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907</v>
      </c>
      <c r="O12" s="273">
        <f>+資源化量内訳!AC12</f>
        <v>3833</v>
      </c>
      <c r="P12" s="273">
        <f t="shared" si="5"/>
        <v>20081</v>
      </c>
      <c r="Q12" s="273">
        <v>20081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907</v>
      </c>
      <c r="AA12" s="273">
        <v>907</v>
      </c>
      <c r="AB12" s="273">
        <v>0</v>
      </c>
      <c r="AC12" s="273">
        <f t="shared" si="9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14154</v>
      </c>
      <c r="E13" s="273">
        <f t="shared" si="1"/>
        <v>11469</v>
      </c>
      <c r="F13" s="273">
        <f t="shared" si="2"/>
        <v>2685</v>
      </c>
      <c r="G13" s="273">
        <v>0</v>
      </c>
      <c r="H13" s="273">
        <v>873</v>
      </c>
      <c r="I13" s="273">
        <v>0</v>
      </c>
      <c r="J13" s="273">
        <v>0</v>
      </c>
      <c r="K13" s="273">
        <v>0</v>
      </c>
      <c r="L13" s="273">
        <v>1672</v>
      </c>
      <c r="M13" s="273">
        <v>140</v>
      </c>
      <c r="N13" s="273">
        <f t="shared" si="4"/>
        <v>0</v>
      </c>
      <c r="O13" s="273">
        <f>+資源化量内訳!AC13</f>
        <v>0</v>
      </c>
      <c r="P13" s="273">
        <f t="shared" si="5"/>
        <v>11469</v>
      </c>
      <c r="Q13" s="273">
        <v>11469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413</v>
      </c>
      <c r="AA13" s="273">
        <v>0</v>
      </c>
      <c r="AB13" s="273">
        <v>273</v>
      </c>
      <c r="AC13" s="273">
        <f t="shared" si="9"/>
        <v>140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140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12318</v>
      </c>
      <c r="E14" s="273">
        <f t="shared" si="1"/>
        <v>10187</v>
      </c>
      <c r="F14" s="273">
        <f t="shared" si="2"/>
        <v>1111</v>
      </c>
      <c r="G14" s="273">
        <v>402</v>
      </c>
      <c r="H14" s="273">
        <v>68</v>
      </c>
      <c r="I14" s="273">
        <v>0</v>
      </c>
      <c r="J14" s="273">
        <v>0</v>
      </c>
      <c r="K14" s="273">
        <v>0</v>
      </c>
      <c r="L14" s="273">
        <v>641</v>
      </c>
      <c r="M14" s="273">
        <v>0</v>
      </c>
      <c r="N14" s="273">
        <f t="shared" si="4"/>
        <v>0</v>
      </c>
      <c r="O14" s="273">
        <f>+資源化量内訳!AC14</f>
        <v>1020</v>
      </c>
      <c r="P14" s="273">
        <f t="shared" si="5"/>
        <v>10368</v>
      </c>
      <c r="Q14" s="273">
        <v>10187</v>
      </c>
      <c r="R14" s="273">
        <f t="shared" si="6"/>
        <v>181</v>
      </c>
      <c r="S14" s="273">
        <v>181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175</v>
      </c>
      <c r="AA14" s="273">
        <v>0</v>
      </c>
      <c r="AB14" s="273">
        <v>175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10318</v>
      </c>
      <c r="E15" s="273">
        <f t="shared" si="1"/>
        <v>6578</v>
      </c>
      <c r="F15" s="273">
        <f t="shared" si="2"/>
        <v>2471</v>
      </c>
      <c r="G15" s="273">
        <v>474</v>
      </c>
      <c r="H15" s="273">
        <v>0</v>
      </c>
      <c r="I15" s="273">
        <v>0</v>
      </c>
      <c r="J15" s="273">
        <v>0</v>
      </c>
      <c r="K15" s="273">
        <v>0</v>
      </c>
      <c r="L15" s="273">
        <v>1997</v>
      </c>
      <c r="M15" s="273">
        <v>0</v>
      </c>
      <c r="N15" s="273">
        <f t="shared" si="4"/>
        <v>0</v>
      </c>
      <c r="O15" s="273">
        <f>+資源化量内訳!AC15</f>
        <v>1269</v>
      </c>
      <c r="P15" s="273">
        <f t="shared" si="5"/>
        <v>7030</v>
      </c>
      <c r="Q15" s="273">
        <v>6578</v>
      </c>
      <c r="R15" s="273">
        <f t="shared" si="6"/>
        <v>452</v>
      </c>
      <c r="S15" s="273">
        <v>353</v>
      </c>
      <c r="T15" s="273">
        <v>0</v>
      </c>
      <c r="U15" s="273">
        <v>0</v>
      </c>
      <c r="V15" s="273">
        <v>0</v>
      </c>
      <c r="W15" s="273">
        <v>0</v>
      </c>
      <c r="X15" s="273">
        <v>99</v>
      </c>
      <c r="Y15" s="273">
        <v>0</v>
      </c>
      <c r="Z15" s="273">
        <f t="shared" si="8"/>
        <v>829</v>
      </c>
      <c r="AA15" s="273">
        <v>0</v>
      </c>
      <c r="AB15" s="273">
        <v>829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14272</v>
      </c>
      <c r="E16" s="273">
        <f t="shared" si="1"/>
        <v>11845</v>
      </c>
      <c r="F16" s="273">
        <f t="shared" si="2"/>
        <v>1584</v>
      </c>
      <c r="G16" s="273">
        <v>733</v>
      </c>
      <c r="H16" s="273">
        <v>0</v>
      </c>
      <c r="I16" s="273">
        <v>0</v>
      </c>
      <c r="J16" s="273">
        <v>0</v>
      </c>
      <c r="K16" s="273">
        <v>0</v>
      </c>
      <c r="L16" s="273">
        <v>851</v>
      </c>
      <c r="M16" s="273">
        <v>0</v>
      </c>
      <c r="N16" s="273">
        <f t="shared" si="4"/>
        <v>0</v>
      </c>
      <c r="O16" s="273">
        <f>+資源化量内訳!AC16</f>
        <v>843</v>
      </c>
      <c r="P16" s="273">
        <f t="shared" si="5"/>
        <v>12430</v>
      </c>
      <c r="Q16" s="273">
        <v>11845</v>
      </c>
      <c r="R16" s="273">
        <f t="shared" si="6"/>
        <v>585</v>
      </c>
      <c r="S16" s="273">
        <v>585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477</v>
      </c>
      <c r="AA16" s="273">
        <v>0</v>
      </c>
      <c r="AB16" s="273">
        <v>467</v>
      </c>
      <c r="AC16" s="273">
        <f t="shared" si="9"/>
        <v>10</v>
      </c>
      <c r="AD16" s="273">
        <v>10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7309</v>
      </c>
      <c r="E17" s="273">
        <f t="shared" si="1"/>
        <v>5818</v>
      </c>
      <c r="F17" s="273">
        <f t="shared" si="2"/>
        <v>1437</v>
      </c>
      <c r="G17" s="273">
        <v>204</v>
      </c>
      <c r="H17" s="273">
        <v>0</v>
      </c>
      <c r="I17" s="273">
        <v>0</v>
      </c>
      <c r="J17" s="273">
        <v>0</v>
      </c>
      <c r="K17" s="273">
        <v>0</v>
      </c>
      <c r="L17" s="273">
        <v>1233</v>
      </c>
      <c r="M17" s="273">
        <v>0</v>
      </c>
      <c r="N17" s="273">
        <f t="shared" si="4"/>
        <v>18</v>
      </c>
      <c r="O17" s="273">
        <f>+資源化量内訳!AC17</f>
        <v>36</v>
      </c>
      <c r="P17" s="273">
        <f t="shared" si="5"/>
        <v>5942</v>
      </c>
      <c r="Q17" s="273">
        <v>5818</v>
      </c>
      <c r="R17" s="273">
        <f t="shared" si="6"/>
        <v>124</v>
      </c>
      <c r="S17" s="273">
        <v>124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250</v>
      </c>
      <c r="AA17" s="273">
        <v>18</v>
      </c>
      <c r="AB17" s="273">
        <v>229</v>
      </c>
      <c r="AC17" s="273">
        <f t="shared" si="9"/>
        <v>3</v>
      </c>
      <c r="AD17" s="273">
        <v>3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11015</v>
      </c>
      <c r="E18" s="273">
        <f t="shared" si="1"/>
        <v>10060</v>
      </c>
      <c r="F18" s="273">
        <f t="shared" si="2"/>
        <v>167</v>
      </c>
      <c r="G18" s="273">
        <v>0</v>
      </c>
      <c r="H18" s="273">
        <v>0</v>
      </c>
      <c r="I18" s="273">
        <v>0</v>
      </c>
      <c r="J18" s="273">
        <v>0</v>
      </c>
      <c r="K18" s="273">
        <v>0</v>
      </c>
      <c r="L18" s="273">
        <v>167</v>
      </c>
      <c r="M18" s="273">
        <v>0</v>
      </c>
      <c r="N18" s="273">
        <f t="shared" si="4"/>
        <v>106</v>
      </c>
      <c r="O18" s="273">
        <f>+資源化量内訳!AC18</f>
        <v>682</v>
      </c>
      <c r="P18" s="273">
        <f t="shared" si="5"/>
        <v>10066</v>
      </c>
      <c r="Q18" s="273">
        <v>10060</v>
      </c>
      <c r="R18" s="273">
        <f t="shared" si="6"/>
        <v>6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6</v>
      </c>
      <c r="Y18" s="273">
        <v>0</v>
      </c>
      <c r="Z18" s="273">
        <f t="shared" si="8"/>
        <v>544</v>
      </c>
      <c r="AA18" s="273">
        <v>106</v>
      </c>
      <c r="AB18" s="273">
        <v>438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8047</v>
      </c>
      <c r="E19" s="273">
        <f t="shared" si="1"/>
        <v>6294</v>
      </c>
      <c r="F19" s="273">
        <f t="shared" si="2"/>
        <v>561</v>
      </c>
      <c r="G19" s="273">
        <v>182</v>
      </c>
      <c r="H19" s="273">
        <v>199</v>
      </c>
      <c r="I19" s="273">
        <v>0</v>
      </c>
      <c r="J19" s="273">
        <v>0</v>
      </c>
      <c r="K19" s="273">
        <v>0</v>
      </c>
      <c r="L19" s="273">
        <v>180</v>
      </c>
      <c r="M19" s="273">
        <v>0</v>
      </c>
      <c r="N19" s="273">
        <f t="shared" si="4"/>
        <v>197</v>
      </c>
      <c r="O19" s="273">
        <f>+資源化量内訳!AC19</f>
        <v>995</v>
      </c>
      <c r="P19" s="273">
        <f t="shared" si="5"/>
        <v>6455</v>
      </c>
      <c r="Q19" s="273">
        <v>6294</v>
      </c>
      <c r="R19" s="273">
        <f t="shared" si="6"/>
        <v>161</v>
      </c>
      <c r="S19" s="273">
        <v>155</v>
      </c>
      <c r="T19" s="273">
        <v>0</v>
      </c>
      <c r="U19" s="273">
        <v>0</v>
      </c>
      <c r="V19" s="273">
        <v>0</v>
      </c>
      <c r="W19" s="273">
        <v>0</v>
      </c>
      <c r="X19" s="273">
        <v>6</v>
      </c>
      <c r="Y19" s="273">
        <v>0</v>
      </c>
      <c r="Z19" s="273">
        <f t="shared" si="8"/>
        <v>870</v>
      </c>
      <c r="AA19" s="273">
        <v>197</v>
      </c>
      <c r="AB19" s="273">
        <v>673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5321</v>
      </c>
      <c r="E20" s="273">
        <f t="shared" si="1"/>
        <v>4737</v>
      </c>
      <c r="F20" s="273">
        <f t="shared" si="2"/>
        <v>78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78</v>
      </c>
      <c r="M20" s="273">
        <v>0</v>
      </c>
      <c r="N20" s="273">
        <f t="shared" si="4"/>
        <v>0</v>
      </c>
      <c r="O20" s="273">
        <f>+資源化量内訳!AC20</f>
        <v>506</v>
      </c>
      <c r="P20" s="273">
        <f t="shared" si="5"/>
        <v>4737</v>
      </c>
      <c r="Q20" s="273">
        <v>4737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540</v>
      </c>
      <c r="AA20" s="273">
        <v>0</v>
      </c>
      <c r="AB20" s="273">
        <v>540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17172</v>
      </c>
      <c r="E21" s="273">
        <f t="shared" si="1"/>
        <v>15412</v>
      </c>
      <c r="F21" s="273">
        <f t="shared" si="2"/>
        <v>1760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1760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15598</v>
      </c>
      <c r="Q21" s="273">
        <v>15412</v>
      </c>
      <c r="R21" s="273">
        <f t="shared" si="6"/>
        <v>186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186</v>
      </c>
      <c r="Y21" s="273">
        <v>0</v>
      </c>
      <c r="Z21" s="273">
        <f t="shared" si="8"/>
        <v>1020</v>
      </c>
      <c r="AA21" s="273">
        <v>0</v>
      </c>
      <c r="AB21" s="273">
        <v>1017</v>
      </c>
      <c r="AC21" s="273">
        <f t="shared" si="9"/>
        <v>3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3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17562</v>
      </c>
      <c r="E22" s="273">
        <f t="shared" si="1"/>
        <v>13888</v>
      </c>
      <c r="F22" s="273">
        <f t="shared" si="2"/>
        <v>3657</v>
      </c>
      <c r="G22" s="273">
        <v>460</v>
      </c>
      <c r="H22" s="273">
        <v>442</v>
      </c>
      <c r="I22" s="273">
        <v>0</v>
      </c>
      <c r="J22" s="273">
        <v>0</v>
      </c>
      <c r="K22" s="273">
        <v>0</v>
      </c>
      <c r="L22" s="273">
        <v>2615</v>
      </c>
      <c r="M22" s="273">
        <v>140</v>
      </c>
      <c r="N22" s="273">
        <f t="shared" si="4"/>
        <v>0</v>
      </c>
      <c r="O22" s="273">
        <f>+資源化量内訳!AC22</f>
        <v>17</v>
      </c>
      <c r="P22" s="273">
        <f t="shared" si="5"/>
        <v>14329</v>
      </c>
      <c r="Q22" s="273">
        <v>13888</v>
      </c>
      <c r="R22" s="273">
        <f t="shared" si="6"/>
        <v>441</v>
      </c>
      <c r="S22" s="273">
        <v>441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1227</v>
      </c>
      <c r="AA22" s="273">
        <v>0</v>
      </c>
      <c r="AB22" s="273">
        <v>1087</v>
      </c>
      <c r="AC22" s="273">
        <f t="shared" si="9"/>
        <v>140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140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22626</v>
      </c>
      <c r="E23" s="273">
        <f t="shared" si="1"/>
        <v>17997</v>
      </c>
      <c r="F23" s="273">
        <f t="shared" si="2"/>
        <v>1659</v>
      </c>
      <c r="G23" s="273">
        <v>0</v>
      </c>
      <c r="H23" s="273">
        <v>689</v>
      </c>
      <c r="I23" s="273">
        <v>0</v>
      </c>
      <c r="J23" s="273">
        <v>0</v>
      </c>
      <c r="K23" s="273">
        <v>0</v>
      </c>
      <c r="L23" s="273">
        <v>970</v>
      </c>
      <c r="M23" s="273">
        <v>0</v>
      </c>
      <c r="N23" s="273">
        <f t="shared" si="4"/>
        <v>523</v>
      </c>
      <c r="O23" s="273">
        <f>+資源化量内訳!AC23</f>
        <v>2447</v>
      </c>
      <c r="P23" s="273">
        <f t="shared" si="5"/>
        <v>18034</v>
      </c>
      <c r="Q23" s="273">
        <v>17997</v>
      </c>
      <c r="R23" s="273">
        <f t="shared" si="6"/>
        <v>37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37</v>
      </c>
      <c r="Y23" s="273">
        <v>0</v>
      </c>
      <c r="Z23" s="273">
        <f t="shared" si="8"/>
        <v>523</v>
      </c>
      <c r="AA23" s="273">
        <v>523</v>
      </c>
      <c r="AB23" s="273">
        <v>0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15009</v>
      </c>
      <c r="E24" s="273">
        <f t="shared" si="1"/>
        <v>12528</v>
      </c>
      <c r="F24" s="273">
        <f t="shared" si="2"/>
        <v>2481</v>
      </c>
      <c r="G24" s="273">
        <v>17</v>
      </c>
      <c r="H24" s="273">
        <v>0</v>
      </c>
      <c r="I24" s="273">
        <v>0</v>
      </c>
      <c r="J24" s="273">
        <v>0</v>
      </c>
      <c r="K24" s="273">
        <v>0</v>
      </c>
      <c r="L24" s="273">
        <v>2464</v>
      </c>
      <c r="M24" s="273">
        <v>0</v>
      </c>
      <c r="N24" s="273">
        <f t="shared" si="4"/>
        <v>0</v>
      </c>
      <c r="O24" s="273">
        <f>+資源化量内訳!AC24</f>
        <v>0</v>
      </c>
      <c r="P24" s="273">
        <f t="shared" si="5"/>
        <v>12576</v>
      </c>
      <c r="Q24" s="273">
        <v>12528</v>
      </c>
      <c r="R24" s="273">
        <f t="shared" si="6"/>
        <v>48</v>
      </c>
      <c r="S24" s="273">
        <v>14</v>
      </c>
      <c r="T24" s="273">
        <v>0</v>
      </c>
      <c r="U24" s="273">
        <v>0</v>
      </c>
      <c r="V24" s="273">
        <v>0</v>
      </c>
      <c r="W24" s="273">
        <v>0</v>
      </c>
      <c r="X24" s="273">
        <v>34</v>
      </c>
      <c r="Y24" s="273">
        <v>0</v>
      </c>
      <c r="Z24" s="273">
        <f t="shared" si="8"/>
        <v>500</v>
      </c>
      <c r="AA24" s="273">
        <v>0</v>
      </c>
      <c r="AB24" s="273">
        <v>261</v>
      </c>
      <c r="AC24" s="273">
        <f t="shared" si="9"/>
        <v>239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239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5627</v>
      </c>
      <c r="E25" s="273">
        <f t="shared" si="1"/>
        <v>3567</v>
      </c>
      <c r="F25" s="273">
        <f t="shared" si="2"/>
        <v>942</v>
      </c>
      <c r="G25" s="273">
        <v>0</v>
      </c>
      <c r="H25" s="273">
        <v>501</v>
      </c>
      <c r="I25" s="273">
        <v>0</v>
      </c>
      <c r="J25" s="273">
        <v>0</v>
      </c>
      <c r="K25" s="273">
        <v>0</v>
      </c>
      <c r="L25" s="273">
        <v>441</v>
      </c>
      <c r="M25" s="273">
        <v>0</v>
      </c>
      <c r="N25" s="273">
        <f t="shared" si="4"/>
        <v>0</v>
      </c>
      <c r="O25" s="273">
        <f>+資源化量内訳!AC25</f>
        <v>1118</v>
      </c>
      <c r="P25" s="273">
        <f t="shared" si="5"/>
        <v>3567</v>
      </c>
      <c r="Q25" s="273">
        <v>3567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452</v>
      </c>
      <c r="AA25" s="273">
        <v>0</v>
      </c>
      <c r="AB25" s="273">
        <v>384</v>
      </c>
      <c r="AC25" s="273">
        <f t="shared" si="9"/>
        <v>68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68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27434</v>
      </c>
      <c r="E26" s="273">
        <f t="shared" si="1"/>
        <v>24723</v>
      </c>
      <c r="F26" s="273">
        <f t="shared" si="2"/>
        <v>486</v>
      </c>
      <c r="G26" s="273">
        <v>5</v>
      </c>
      <c r="H26" s="273">
        <v>0</v>
      </c>
      <c r="I26" s="273">
        <v>0</v>
      </c>
      <c r="J26" s="273">
        <v>0</v>
      </c>
      <c r="K26" s="273">
        <v>0</v>
      </c>
      <c r="L26" s="273">
        <v>481</v>
      </c>
      <c r="M26" s="273">
        <v>0</v>
      </c>
      <c r="N26" s="273">
        <f t="shared" si="4"/>
        <v>247</v>
      </c>
      <c r="O26" s="273">
        <f>+資源化量内訳!AC26</f>
        <v>1978</v>
      </c>
      <c r="P26" s="273">
        <f t="shared" si="5"/>
        <v>24726</v>
      </c>
      <c r="Q26" s="273">
        <v>24723</v>
      </c>
      <c r="R26" s="273">
        <f t="shared" si="6"/>
        <v>3</v>
      </c>
      <c r="S26" s="273">
        <v>2</v>
      </c>
      <c r="T26" s="273">
        <v>0</v>
      </c>
      <c r="U26" s="273">
        <v>0</v>
      </c>
      <c r="V26" s="273">
        <v>0</v>
      </c>
      <c r="W26" s="273">
        <v>0</v>
      </c>
      <c r="X26" s="273">
        <v>1</v>
      </c>
      <c r="Y26" s="273">
        <v>0</v>
      </c>
      <c r="Z26" s="273">
        <f t="shared" si="8"/>
        <v>2975</v>
      </c>
      <c r="AA26" s="273">
        <v>247</v>
      </c>
      <c r="AB26" s="273">
        <v>2345</v>
      </c>
      <c r="AC26" s="273">
        <f t="shared" si="9"/>
        <v>383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383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1043</v>
      </c>
      <c r="E27" s="273">
        <f t="shared" si="1"/>
        <v>795</v>
      </c>
      <c r="F27" s="273">
        <f t="shared" si="2"/>
        <v>61</v>
      </c>
      <c r="G27" s="273">
        <v>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61</v>
      </c>
      <c r="N27" s="273">
        <f t="shared" si="4"/>
        <v>0</v>
      </c>
      <c r="O27" s="273">
        <f>+資源化量内訳!AC27</f>
        <v>187</v>
      </c>
      <c r="P27" s="273">
        <f t="shared" si="5"/>
        <v>795</v>
      </c>
      <c r="Q27" s="273">
        <v>795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61</v>
      </c>
      <c r="AA27" s="273">
        <v>0</v>
      </c>
      <c r="AB27" s="273">
        <v>0</v>
      </c>
      <c r="AC27" s="273">
        <f t="shared" si="9"/>
        <v>61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61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492</v>
      </c>
      <c r="E28" s="273">
        <f t="shared" si="1"/>
        <v>290</v>
      </c>
      <c r="F28" s="273">
        <f t="shared" si="2"/>
        <v>184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142</v>
      </c>
      <c r="M28" s="273">
        <v>42</v>
      </c>
      <c r="N28" s="273">
        <f t="shared" si="4"/>
        <v>0</v>
      </c>
      <c r="O28" s="273">
        <f>+資源化量内訳!AC28</f>
        <v>18</v>
      </c>
      <c r="P28" s="273">
        <f t="shared" si="5"/>
        <v>290</v>
      </c>
      <c r="Q28" s="273">
        <v>290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88</v>
      </c>
      <c r="AA28" s="273">
        <v>0</v>
      </c>
      <c r="AB28" s="273">
        <v>70</v>
      </c>
      <c r="AC28" s="273">
        <f t="shared" si="9"/>
        <v>18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18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354</v>
      </c>
      <c r="E29" s="273">
        <f t="shared" si="1"/>
        <v>200</v>
      </c>
      <c r="F29" s="273">
        <f t="shared" si="2"/>
        <v>10</v>
      </c>
      <c r="G29" s="273">
        <v>10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f t="shared" si="4"/>
        <v>46</v>
      </c>
      <c r="O29" s="273">
        <f>+資源化量内訳!AC29</f>
        <v>98</v>
      </c>
      <c r="P29" s="273">
        <f t="shared" si="5"/>
        <v>200</v>
      </c>
      <c r="Q29" s="273">
        <v>200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56</v>
      </c>
      <c r="AA29" s="273">
        <v>46</v>
      </c>
      <c r="AB29" s="273">
        <v>10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171</v>
      </c>
      <c r="E30" s="273">
        <f t="shared" si="1"/>
        <v>117</v>
      </c>
      <c r="F30" s="273">
        <f t="shared" si="2"/>
        <v>44</v>
      </c>
      <c r="G30" s="273">
        <v>5</v>
      </c>
      <c r="H30" s="273">
        <v>0</v>
      </c>
      <c r="I30" s="273">
        <v>0</v>
      </c>
      <c r="J30" s="273">
        <v>0</v>
      </c>
      <c r="K30" s="273">
        <v>0</v>
      </c>
      <c r="L30" s="273">
        <v>39</v>
      </c>
      <c r="M30" s="273">
        <v>0</v>
      </c>
      <c r="N30" s="273">
        <f t="shared" si="4"/>
        <v>10</v>
      </c>
      <c r="O30" s="273">
        <f>+資源化量内訳!AC30</f>
        <v>0</v>
      </c>
      <c r="P30" s="273">
        <f t="shared" si="5"/>
        <v>117</v>
      </c>
      <c r="Q30" s="273">
        <v>117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11</v>
      </c>
      <c r="AA30" s="273">
        <v>10</v>
      </c>
      <c r="AB30" s="273">
        <v>0</v>
      </c>
      <c r="AC30" s="273">
        <f t="shared" si="9"/>
        <v>1</v>
      </c>
      <c r="AD30" s="273">
        <v>1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104</v>
      </c>
      <c r="E31" s="273">
        <f t="shared" si="1"/>
        <v>74</v>
      </c>
      <c r="F31" s="273">
        <f t="shared" si="2"/>
        <v>30</v>
      </c>
      <c r="G31" s="273">
        <v>1</v>
      </c>
      <c r="H31" s="273">
        <v>0</v>
      </c>
      <c r="I31" s="273">
        <v>0</v>
      </c>
      <c r="J31" s="273">
        <v>0</v>
      </c>
      <c r="K31" s="273">
        <v>0</v>
      </c>
      <c r="L31" s="273">
        <v>21</v>
      </c>
      <c r="M31" s="273">
        <v>8</v>
      </c>
      <c r="N31" s="273">
        <f t="shared" si="4"/>
        <v>0</v>
      </c>
      <c r="O31" s="273">
        <f>+資源化量内訳!AC31</f>
        <v>0</v>
      </c>
      <c r="P31" s="273">
        <f t="shared" si="5"/>
        <v>74</v>
      </c>
      <c r="Q31" s="273">
        <v>74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16</v>
      </c>
      <c r="AA31" s="273">
        <v>0</v>
      </c>
      <c r="AB31" s="273">
        <v>8</v>
      </c>
      <c r="AC31" s="273">
        <f t="shared" si="9"/>
        <v>8</v>
      </c>
      <c r="AD31" s="273">
        <v>1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7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1966</v>
      </c>
      <c r="E32" s="273">
        <f t="shared" si="1"/>
        <v>1576</v>
      </c>
      <c r="F32" s="273">
        <f t="shared" si="2"/>
        <v>390</v>
      </c>
      <c r="G32" s="273">
        <v>45</v>
      </c>
      <c r="H32" s="273">
        <v>0</v>
      </c>
      <c r="I32" s="273">
        <v>0</v>
      </c>
      <c r="J32" s="273">
        <v>0</v>
      </c>
      <c r="K32" s="273">
        <v>0</v>
      </c>
      <c r="L32" s="273">
        <v>311</v>
      </c>
      <c r="M32" s="273">
        <v>34</v>
      </c>
      <c r="N32" s="273">
        <f t="shared" si="4"/>
        <v>0</v>
      </c>
      <c r="O32" s="273">
        <f>+資源化量内訳!AC32</f>
        <v>0</v>
      </c>
      <c r="P32" s="273">
        <f t="shared" si="5"/>
        <v>1576</v>
      </c>
      <c r="Q32" s="273">
        <v>1576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69</v>
      </c>
      <c r="AA32" s="273">
        <v>0</v>
      </c>
      <c r="AB32" s="273">
        <v>32</v>
      </c>
      <c r="AC32" s="273">
        <f t="shared" si="9"/>
        <v>37</v>
      </c>
      <c r="AD32" s="273">
        <v>3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34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12437</v>
      </c>
      <c r="E33" s="273">
        <f t="shared" si="1"/>
        <v>9163</v>
      </c>
      <c r="F33" s="273">
        <f t="shared" si="2"/>
        <v>2581</v>
      </c>
      <c r="G33" s="273">
        <v>766</v>
      </c>
      <c r="H33" s="273">
        <v>0</v>
      </c>
      <c r="I33" s="273">
        <v>0</v>
      </c>
      <c r="J33" s="273">
        <v>0</v>
      </c>
      <c r="K33" s="273">
        <v>0</v>
      </c>
      <c r="L33" s="273">
        <v>1651</v>
      </c>
      <c r="M33" s="273">
        <v>164</v>
      </c>
      <c r="N33" s="273">
        <f t="shared" si="4"/>
        <v>0</v>
      </c>
      <c r="O33" s="273">
        <f>+資源化量内訳!AC33</f>
        <v>693</v>
      </c>
      <c r="P33" s="273">
        <f t="shared" si="5"/>
        <v>9163</v>
      </c>
      <c r="Q33" s="273">
        <v>9163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290</v>
      </c>
      <c r="AA33" s="273">
        <v>0</v>
      </c>
      <c r="AB33" s="273">
        <v>0</v>
      </c>
      <c r="AC33" s="273">
        <f t="shared" si="9"/>
        <v>290</v>
      </c>
      <c r="AD33" s="273">
        <v>126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164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3020</v>
      </c>
      <c r="E34" s="273">
        <f t="shared" si="1"/>
        <v>1826</v>
      </c>
      <c r="F34" s="273">
        <f t="shared" si="2"/>
        <v>508</v>
      </c>
      <c r="G34" s="273">
        <v>27</v>
      </c>
      <c r="H34" s="273">
        <v>0</v>
      </c>
      <c r="I34" s="273">
        <v>0</v>
      </c>
      <c r="J34" s="273">
        <v>0</v>
      </c>
      <c r="K34" s="273">
        <v>0</v>
      </c>
      <c r="L34" s="273">
        <v>476</v>
      </c>
      <c r="M34" s="273">
        <v>5</v>
      </c>
      <c r="N34" s="273">
        <f t="shared" si="4"/>
        <v>98</v>
      </c>
      <c r="O34" s="273">
        <f>+資源化量内訳!AC34</f>
        <v>588</v>
      </c>
      <c r="P34" s="273">
        <f t="shared" si="5"/>
        <v>1826</v>
      </c>
      <c r="Q34" s="273">
        <v>1826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130</v>
      </c>
      <c r="AA34" s="273">
        <v>98</v>
      </c>
      <c r="AB34" s="273">
        <v>1</v>
      </c>
      <c r="AC34" s="273">
        <f t="shared" si="9"/>
        <v>31</v>
      </c>
      <c r="AD34" s="273">
        <v>4</v>
      </c>
      <c r="AE34" s="273">
        <v>0</v>
      </c>
      <c r="AF34" s="273">
        <v>0</v>
      </c>
      <c r="AG34" s="273">
        <v>0</v>
      </c>
      <c r="AH34" s="273">
        <v>0</v>
      </c>
      <c r="AI34" s="273">
        <v>23</v>
      </c>
      <c r="AJ34" s="273">
        <v>4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1902</v>
      </c>
      <c r="E35" s="273">
        <f t="shared" si="1"/>
        <v>1536</v>
      </c>
      <c r="F35" s="273">
        <f t="shared" si="2"/>
        <v>366</v>
      </c>
      <c r="G35" s="273">
        <v>36</v>
      </c>
      <c r="H35" s="273">
        <v>0</v>
      </c>
      <c r="I35" s="273">
        <v>0</v>
      </c>
      <c r="J35" s="273">
        <v>0</v>
      </c>
      <c r="K35" s="273">
        <v>0</v>
      </c>
      <c r="L35" s="273">
        <v>330</v>
      </c>
      <c r="M35" s="273">
        <v>0</v>
      </c>
      <c r="N35" s="273">
        <f t="shared" si="4"/>
        <v>0</v>
      </c>
      <c r="O35" s="273">
        <f>+資源化量内訳!AC35</f>
        <v>0</v>
      </c>
      <c r="P35" s="273">
        <f t="shared" si="5"/>
        <v>1536</v>
      </c>
      <c r="Q35" s="273">
        <v>1536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0</v>
      </c>
      <c r="AA35" s="273">
        <v>0</v>
      </c>
      <c r="AB35" s="273">
        <v>0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924</v>
      </c>
      <c r="E36" s="273">
        <f t="shared" si="1"/>
        <v>546</v>
      </c>
      <c r="F36" s="273">
        <f t="shared" si="2"/>
        <v>195</v>
      </c>
      <c r="G36" s="273">
        <v>195</v>
      </c>
      <c r="H36" s="273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f t="shared" si="4"/>
        <v>96</v>
      </c>
      <c r="O36" s="273">
        <f>+資源化量内訳!AC36</f>
        <v>87</v>
      </c>
      <c r="P36" s="273">
        <f t="shared" si="5"/>
        <v>546</v>
      </c>
      <c r="Q36" s="273">
        <v>546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115</v>
      </c>
      <c r="AA36" s="273">
        <v>96</v>
      </c>
      <c r="AB36" s="273">
        <v>19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1321</v>
      </c>
      <c r="E37" s="273">
        <f t="shared" si="1"/>
        <v>867</v>
      </c>
      <c r="F37" s="273">
        <f t="shared" si="2"/>
        <v>454</v>
      </c>
      <c r="G37" s="273">
        <v>0</v>
      </c>
      <c r="H37" s="273">
        <v>53</v>
      </c>
      <c r="I37" s="273">
        <v>0</v>
      </c>
      <c r="J37" s="273">
        <v>0</v>
      </c>
      <c r="K37" s="273">
        <v>0</v>
      </c>
      <c r="L37" s="273">
        <v>401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867</v>
      </c>
      <c r="Q37" s="273">
        <v>867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86</v>
      </c>
      <c r="AA37" s="273">
        <v>0</v>
      </c>
      <c r="AB37" s="273">
        <v>86</v>
      </c>
      <c r="AC37" s="273">
        <f t="shared" si="9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5508</v>
      </c>
      <c r="E38" s="273">
        <f t="shared" si="1"/>
        <v>4391</v>
      </c>
      <c r="F38" s="273">
        <f t="shared" si="2"/>
        <v>638</v>
      </c>
      <c r="G38" s="273">
        <v>0</v>
      </c>
      <c r="H38" s="273">
        <v>131</v>
      </c>
      <c r="I38" s="273">
        <v>0</v>
      </c>
      <c r="J38" s="273">
        <v>0</v>
      </c>
      <c r="K38" s="273">
        <v>0</v>
      </c>
      <c r="L38" s="273">
        <v>491</v>
      </c>
      <c r="M38" s="273">
        <v>16</v>
      </c>
      <c r="N38" s="273">
        <f t="shared" si="4"/>
        <v>0</v>
      </c>
      <c r="O38" s="273">
        <f>+資源化量内訳!AC38</f>
        <v>479</v>
      </c>
      <c r="P38" s="273">
        <f t="shared" si="5"/>
        <v>4391</v>
      </c>
      <c r="Q38" s="273">
        <v>4391</v>
      </c>
      <c r="R38" s="273">
        <f t="shared" si="6"/>
        <v>0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120</v>
      </c>
      <c r="AA38" s="273">
        <v>0</v>
      </c>
      <c r="AB38" s="273">
        <v>104</v>
      </c>
      <c r="AC38" s="273">
        <f t="shared" si="9"/>
        <v>16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16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13">SUM(E39,F39,N39,O39)</f>
        <v>3565</v>
      </c>
      <c r="E39" s="273">
        <f t="shared" ref="E39:E70" si="14">+Q39</f>
        <v>3016</v>
      </c>
      <c r="F39" s="273">
        <f t="shared" ref="F39:F70" si="15">SUM(G39:M39)</f>
        <v>458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458</v>
      </c>
      <c r="M39" s="273">
        <v>0</v>
      </c>
      <c r="N39" s="273">
        <f t="shared" ref="N39:N70" si="16">+AA39</f>
        <v>0</v>
      </c>
      <c r="O39" s="273">
        <f>+資源化量内訳!AC39</f>
        <v>91</v>
      </c>
      <c r="P39" s="273">
        <f t="shared" ref="P39:P70" si="17">+SUM(Q39,R39)</f>
        <v>3100</v>
      </c>
      <c r="Q39" s="273">
        <v>3016</v>
      </c>
      <c r="R39" s="273">
        <f t="shared" ref="R39:R70" si="18">+SUM(S39,T39,U39,V39,W39,X39,Y39)</f>
        <v>84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84</v>
      </c>
      <c r="Y39" s="273">
        <v>0</v>
      </c>
      <c r="Z39" s="273">
        <f t="shared" ref="Z39:Z70" si="19">SUM(AA39:AC39)</f>
        <v>229</v>
      </c>
      <c r="AA39" s="273">
        <v>0</v>
      </c>
      <c r="AB39" s="273">
        <v>229</v>
      </c>
      <c r="AC39" s="273">
        <f t="shared" ref="AC39:AC70" si="20">SUM(AD39:AJ39)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ref="AK39:AK70" si="21">SUM(AL39:AS39)</f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3"/>
        <v>2073</v>
      </c>
      <c r="E40" s="273">
        <f t="shared" si="14"/>
        <v>1675</v>
      </c>
      <c r="F40" s="273">
        <f t="shared" si="15"/>
        <v>398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398</v>
      </c>
      <c r="M40" s="273">
        <v>0</v>
      </c>
      <c r="N40" s="273">
        <f t="shared" si="16"/>
        <v>0</v>
      </c>
      <c r="O40" s="273">
        <f>+資源化量内訳!AC40</f>
        <v>0</v>
      </c>
      <c r="P40" s="273">
        <f t="shared" si="17"/>
        <v>1720</v>
      </c>
      <c r="Q40" s="273">
        <v>1675</v>
      </c>
      <c r="R40" s="273">
        <f t="shared" si="18"/>
        <v>45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45</v>
      </c>
      <c r="Y40" s="273">
        <v>0</v>
      </c>
      <c r="Z40" s="273">
        <f t="shared" si="19"/>
        <v>0</v>
      </c>
      <c r="AA40" s="273">
        <v>0</v>
      </c>
      <c r="AB40" s="273">
        <v>0</v>
      </c>
      <c r="AC40" s="273">
        <f t="shared" si="20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2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3"/>
        <v>3686</v>
      </c>
      <c r="E41" s="273">
        <f t="shared" si="14"/>
        <v>2908</v>
      </c>
      <c r="F41" s="273">
        <f t="shared" si="15"/>
        <v>511</v>
      </c>
      <c r="G41" s="273">
        <v>226</v>
      </c>
      <c r="H41" s="273">
        <v>0</v>
      </c>
      <c r="I41" s="273">
        <v>0</v>
      </c>
      <c r="J41" s="273">
        <v>0</v>
      </c>
      <c r="K41" s="273">
        <v>0</v>
      </c>
      <c r="L41" s="273">
        <v>285</v>
      </c>
      <c r="M41" s="273">
        <v>0</v>
      </c>
      <c r="N41" s="273">
        <f t="shared" si="16"/>
        <v>0</v>
      </c>
      <c r="O41" s="273">
        <f>+資源化量内訳!AC41</f>
        <v>267</v>
      </c>
      <c r="P41" s="273">
        <f t="shared" si="17"/>
        <v>3072</v>
      </c>
      <c r="Q41" s="273">
        <v>2908</v>
      </c>
      <c r="R41" s="273">
        <f t="shared" si="18"/>
        <v>164</v>
      </c>
      <c r="S41" s="273">
        <v>164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19"/>
        <v>118</v>
      </c>
      <c r="AA41" s="273">
        <v>0</v>
      </c>
      <c r="AB41" s="273">
        <v>115</v>
      </c>
      <c r="AC41" s="273">
        <f t="shared" si="20"/>
        <v>3</v>
      </c>
      <c r="AD41" s="273">
        <v>3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2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3"/>
        <v>4545</v>
      </c>
      <c r="E42" s="273">
        <f t="shared" si="14"/>
        <v>3915</v>
      </c>
      <c r="F42" s="273">
        <f t="shared" si="15"/>
        <v>630</v>
      </c>
      <c r="G42" s="273">
        <v>343</v>
      </c>
      <c r="H42" s="273">
        <v>0</v>
      </c>
      <c r="I42" s="273">
        <v>0</v>
      </c>
      <c r="J42" s="273">
        <v>0</v>
      </c>
      <c r="K42" s="273">
        <v>0</v>
      </c>
      <c r="L42" s="273">
        <v>287</v>
      </c>
      <c r="M42" s="273">
        <v>0</v>
      </c>
      <c r="N42" s="273">
        <f t="shared" si="16"/>
        <v>0</v>
      </c>
      <c r="O42" s="273">
        <f>+資源化量内訳!AC42</f>
        <v>0</v>
      </c>
      <c r="P42" s="273">
        <f t="shared" si="17"/>
        <v>4206</v>
      </c>
      <c r="Q42" s="273">
        <v>3915</v>
      </c>
      <c r="R42" s="273">
        <f t="shared" si="18"/>
        <v>291</v>
      </c>
      <c r="S42" s="273">
        <v>291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19"/>
        <v>159</v>
      </c>
      <c r="AA42" s="273">
        <v>0</v>
      </c>
      <c r="AB42" s="273">
        <v>154</v>
      </c>
      <c r="AC42" s="273">
        <f t="shared" si="20"/>
        <v>5</v>
      </c>
      <c r="AD42" s="273">
        <v>5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2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3"/>
        <v>1662</v>
      </c>
      <c r="E43" s="273">
        <f t="shared" si="14"/>
        <v>1261</v>
      </c>
      <c r="F43" s="273">
        <f t="shared" si="15"/>
        <v>394</v>
      </c>
      <c r="G43" s="273">
        <v>59</v>
      </c>
      <c r="H43" s="273">
        <v>0</v>
      </c>
      <c r="I43" s="273">
        <v>0</v>
      </c>
      <c r="J43" s="273">
        <v>0</v>
      </c>
      <c r="K43" s="273">
        <v>0</v>
      </c>
      <c r="L43" s="273">
        <v>335</v>
      </c>
      <c r="M43" s="273">
        <v>0</v>
      </c>
      <c r="N43" s="273">
        <f t="shared" si="16"/>
        <v>5</v>
      </c>
      <c r="O43" s="273">
        <f>+資源化量内訳!AC43</f>
        <v>2</v>
      </c>
      <c r="P43" s="273">
        <f t="shared" si="17"/>
        <v>1296</v>
      </c>
      <c r="Q43" s="273">
        <v>1261</v>
      </c>
      <c r="R43" s="273">
        <f t="shared" si="18"/>
        <v>35</v>
      </c>
      <c r="S43" s="273">
        <v>35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19"/>
        <v>56</v>
      </c>
      <c r="AA43" s="273">
        <v>5</v>
      </c>
      <c r="AB43" s="273">
        <v>50</v>
      </c>
      <c r="AC43" s="273">
        <f t="shared" si="20"/>
        <v>1</v>
      </c>
      <c r="AD43" s="273">
        <v>1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2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3"/>
        <v>2945</v>
      </c>
      <c r="E44" s="273">
        <f t="shared" si="14"/>
        <v>2552</v>
      </c>
      <c r="F44" s="273">
        <f t="shared" si="15"/>
        <v>315</v>
      </c>
      <c r="G44" s="273">
        <v>127</v>
      </c>
      <c r="H44" s="273">
        <v>0</v>
      </c>
      <c r="I44" s="273">
        <v>0</v>
      </c>
      <c r="J44" s="273">
        <v>0</v>
      </c>
      <c r="K44" s="273">
        <v>0</v>
      </c>
      <c r="L44" s="273">
        <v>188</v>
      </c>
      <c r="M44" s="273">
        <v>0</v>
      </c>
      <c r="N44" s="273">
        <f t="shared" si="16"/>
        <v>0</v>
      </c>
      <c r="O44" s="273">
        <f>+資源化量内訳!AC44</f>
        <v>78</v>
      </c>
      <c r="P44" s="273">
        <f t="shared" si="17"/>
        <v>2639</v>
      </c>
      <c r="Q44" s="273">
        <v>2552</v>
      </c>
      <c r="R44" s="273">
        <f t="shared" si="18"/>
        <v>87</v>
      </c>
      <c r="S44" s="273">
        <v>87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19"/>
        <v>102</v>
      </c>
      <c r="AA44" s="273">
        <v>0</v>
      </c>
      <c r="AB44" s="273">
        <v>100</v>
      </c>
      <c r="AC44" s="273">
        <f t="shared" si="20"/>
        <v>2</v>
      </c>
      <c r="AD44" s="273">
        <v>2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2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3"/>
        <v>741</v>
      </c>
      <c r="E45" s="273">
        <f t="shared" si="14"/>
        <v>545</v>
      </c>
      <c r="F45" s="273">
        <f t="shared" si="15"/>
        <v>189</v>
      </c>
      <c r="G45" s="273">
        <v>27</v>
      </c>
      <c r="H45" s="273">
        <v>0</v>
      </c>
      <c r="I45" s="273">
        <v>0</v>
      </c>
      <c r="J45" s="273">
        <v>0</v>
      </c>
      <c r="K45" s="273">
        <v>0</v>
      </c>
      <c r="L45" s="273">
        <v>162</v>
      </c>
      <c r="M45" s="273">
        <v>0</v>
      </c>
      <c r="N45" s="273">
        <f t="shared" si="16"/>
        <v>1</v>
      </c>
      <c r="O45" s="273">
        <f>+資源化量内訳!AC45</f>
        <v>6</v>
      </c>
      <c r="P45" s="273">
        <f t="shared" si="17"/>
        <v>556</v>
      </c>
      <c r="Q45" s="273">
        <v>545</v>
      </c>
      <c r="R45" s="273">
        <f t="shared" si="18"/>
        <v>11</v>
      </c>
      <c r="S45" s="273">
        <v>11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19"/>
        <v>22</v>
      </c>
      <c r="AA45" s="273">
        <v>1</v>
      </c>
      <c r="AB45" s="273">
        <v>21</v>
      </c>
      <c r="AC45" s="273">
        <f t="shared" si="20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2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3"/>
        <v>2078</v>
      </c>
      <c r="E46" s="273">
        <f t="shared" si="14"/>
        <v>1519</v>
      </c>
      <c r="F46" s="273">
        <f t="shared" si="15"/>
        <v>552</v>
      </c>
      <c r="G46" s="273">
        <v>76</v>
      </c>
      <c r="H46" s="273">
        <v>0</v>
      </c>
      <c r="I46" s="273">
        <v>0</v>
      </c>
      <c r="J46" s="273">
        <v>0</v>
      </c>
      <c r="K46" s="273">
        <v>0</v>
      </c>
      <c r="L46" s="273">
        <v>476</v>
      </c>
      <c r="M46" s="273">
        <v>0</v>
      </c>
      <c r="N46" s="273">
        <f t="shared" si="16"/>
        <v>3</v>
      </c>
      <c r="O46" s="273">
        <f>+資源化量内訳!AC46</f>
        <v>4</v>
      </c>
      <c r="P46" s="273">
        <f t="shared" si="17"/>
        <v>1574</v>
      </c>
      <c r="Q46" s="273">
        <v>1519</v>
      </c>
      <c r="R46" s="273">
        <f t="shared" si="18"/>
        <v>55</v>
      </c>
      <c r="S46" s="273">
        <v>55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19"/>
        <v>64</v>
      </c>
      <c r="AA46" s="273">
        <v>3</v>
      </c>
      <c r="AB46" s="273">
        <v>60</v>
      </c>
      <c r="AC46" s="273">
        <f t="shared" si="20"/>
        <v>1</v>
      </c>
      <c r="AD46" s="273">
        <v>1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2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3"/>
        <v>2362</v>
      </c>
      <c r="E47" s="273">
        <f t="shared" si="14"/>
        <v>1776</v>
      </c>
      <c r="F47" s="273">
        <f t="shared" si="15"/>
        <v>264</v>
      </c>
      <c r="G47" s="273">
        <v>24</v>
      </c>
      <c r="H47" s="273">
        <v>43</v>
      </c>
      <c r="I47" s="273">
        <v>0</v>
      </c>
      <c r="J47" s="273">
        <v>0</v>
      </c>
      <c r="K47" s="273">
        <v>0</v>
      </c>
      <c r="L47" s="273">
        <v>193</v>
      </c>
      <c r="M47" s="273">
        <v>4</v>
      </c>
      <c r="N47" s="273">
        <f t="shared" si="16"/>
        <v>44</v>
      </c>
      <c r="O47" s="273">
        <f>+資源化量内訳!AC47</f>
        <v>278</v>
      </c>
      <c r="P47" s="273">
        <f t="shared" si="17"/>
        <v>1776</v>
      </c>
      <c r="Q47" s="273">
        <v>1776</v>
      </c>
      <c r="R47" s="273">
        <f t="shared" si="18"/>
        <v>0</v>
      </c>
      <c r="S47" s="273">
        <v>0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19"/>
        <v>293</v>
      </c>
      <c r="AA47" s="273">
        <v>44</v>
      </c>
      <c r="AB47" s="273">
        <v>245</v>
      </c>
      <c r="AC47" s="273">
        <f t="shared" si="20"/>
        <v>4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4</v>
      </c>
      <c r="AK47" s="271">
        <f t="shared" si="2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3"/>
        <v>2077</v>
      </c>
      <c r="E48" s="273">
        <f t="shared" si="14"/>
        <v>1591</v>
      </c>
      <c r="F48" s="273">
        <f t="shared" si="15"/>
        <v>288</v>
      </c>
      <c r="G48" s="273">
        <v>0</v>
      </c>
      <c r="H48" s="273">
        <v>0</v>
      </c>
      <c r="I48" s="273">
        <v>0</v>
      </c>
      <c r="J48" s="273">
        <v>0</v>
      </c>
      <c r="K48" s="273">
        <v>0</v>
      </c>
      <c r="L48" s="273">
        <v>281</v>
      </c>
      <c r="M48" s="273">
        <v>7</v>
      </c>
      <c r="N48" s="273">
        <f t="shared" si="16"/>
        <v>36</v>
      </c>
      <c r="O48" s="273">
        <f>+資源化量内訳!AC48</f>
        <v>162</v>
      </c>
      <c r="P48" s="273">
        <f t="shared" si="17"/>
        <v>1591</v>
      </c>
      <c r="Q48" s="273">
        <v>1591</v>
      </c>
      <c r="R48" s="273">
        <f t="shared" si="18"/>
        <v>0</v>
      </c>
      <c r="S48" s="273">
        <v>0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19"/>
        <v>237</v>
      </c>
      <c r="AA48" s="273">
        <v>36</v>
      </c>
      <c r="AB48" s="273">
        <v>194</v>
      </c>
      <c r="AC48" s="273">
        <f t="shared" si="20"/>
        <v>7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7</v>
      </c>
      <c r="AK48" s="271">
        <f t="shared" si="2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3"/>
        <v>730</v>
      </c>
      <c r="E49" s="273">
        <f t="shared" si="14"/>
        <v>460</v>
      </c>
      <c r="F49" s="273">
        <f t="shared" si="15"/>
        <v>0</v>
      </c>
      <c r="G49" s="273">
        <v>0</v>
      </c>
      <c r="H49" s="273">
        <v>0</v>
      </c>
      <c r="I49" s="273">
        <v>0</v>
      </c>
      <c r="J49" s="273">
        <v>0</v>
      </c>
      <c r="K49" s="273">
        <v>0</v>
      </c>
      <c r="L49" s="273">
        <v>0</v>
      </c>
      <c r="M49" s="273">
        <v>0</v>
      </c>
      <c r="N49" s="273">
        <f t="shared" si="16"/>
        <v>195</v>
      </c>
      <c r="O49" s="273">
        <f>+資源化量内訳!AC49</f>
        <v>75</v>
      </c>
      <c r="P49" s="273">
        <f t="shared" si="17"/>
        <v>460</v>
      </c>
      <c r="Q49" s="273">
        <v>460</v>
      </c>
      <c r="R49" s="273">
        <f t="shared" si="18"/>
        <v>0</v>
      </c>
      <c r="S49" s="273">
        <v>0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19"/>
        <v>214</v>
      </c>
      <c r="AA49" s="273">
        <v>195</v>
      </c>
      <c r="AB49" s="273">
        <v>19</v>
      </c>
      <c r="AC49" s="273">
        <f t="shared" si="20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2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3"/>
        <v>1703</v>
      </c>
      <c r="E50" s="273">
        <f t="shared" si="14"/>
        <v>1458</v>
      </c>
      <c r="F50" s="273">
        <f t="shared" si="15"/>
        <v>7</v>
      </c>
      <c r="G50" s="273">
        <v>7</v>
      </c>
      <c r="H50" s="273">
        <v>0</v>
      </c>
      <c r="I50" s="273">
        <v>0</v>
      </c>
      <c r="J50" s="273">
        <v>0</v>
      </c>
      <c r="K50" s="273">
        <v>0</v>
      </c>
      <c r="L50" s="273">
        <v>0</v>
      </c>
      <c r="M50" s="273">
        <v>0</v>
      </c>
      <c r="N50" s="273">
        <f t="shared" si="16"/>
        <v>10</v>
      </c>
      <c r="O50" s="273">
        <f>+資源化量内訳!AC50</f>
        <v>228</v>
      </c>
      <c r="P50" s="273">
        <f t="shared" si="17"/>
        <v>1458</v>
      </c>
      <c r="Q50" s="273">
        <v>1458</v>
      </c>
      <c r="R50" s="273">
        <f t="shared" si="18"/>
        <v>0</v>
      </c>
      <c r="S50" s="273">
        <v>0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19"/>
        <v>108</v>
      </c>
      <c r="AA50" s="273">
        <v>10</v>
      </c>
      <c r="AB50" s="273">
        <v>91</v>
      </c>
      <c r="AC50" s="273">
        <f t="shared" si="20"/>
        <v>7</v>
      </c>
      <c r="AD50" s="273">
        <v>7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2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3"/>
        <v>63</v>
      </c>
      <c r="E51" s="273">
        <f t="shared" si="14"/>
        <v>47</v>
      </c>
      <c r="F51" s="273">
        <f t="shared" si="15"/>
        <v>0</v>
      </c>
      <c r="G51" s="273">
        <v>0</v>
      </c>
      <c r="H51" s="273">
        <v>0</v>
      </c>
      <c r="I51" s="273">
        <v>0</v>
      </c>
      <c r="J51" s="273">
        <v>0</v>
      </c>
      <c r="K51" s="273">
        <v>0</v>
      </c>
      <c r="L51" s="273">
        <v>0</v>
      </c>
      <c r="M51" s="273">
        <v>0</v>
      </c>
      <c r="N51" s="273">
        <f t="shared" si="16"/>
        <v>0</v>
      </c>
      <c r="O51" s="273">
        <f>+資源化量内訳!AC51</f>
        <v>16</v>
      </c>
      <c r="P51" s="273">
        <f t="shared" si="17"/>
        <v>47</v>
      </c>
      <c r="Q51" s="273">
        <v>47</v>
      </c>
      <c r="R51" s="273">
        <f t="shared" si="18"/>
        <v>0</v>
      </c>
      <c r="S51" s="273">
        <v>0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19"/>
        <v>7</v>
      </c>
      <c r="AA51" s="273">
        <v>0</v>
      </c>
      <c r="AB51" s="273">
        <v>7</v>
      </c>
      <c r="AC51" s="273">
        <f t="shared" si="20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2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13"/>
        <v>212</v>
      </c>
      <c r="E52" s="273">
        <f t="shared" si="14"/>
        <v>176</v>
      </c>
      <c r="F52" s="273">
        <f t="shared" si="15"/>
        <v>29</v>
      </c>
      <c r="G52" s="273">
        <v>9</v>
      </c>
      <c r="H52" s="273">
        <v>0</v>
      </c>
      <c r="I52" s="273">
        <v>0</v>
      </c>
      <c r="J52" s="273">
        <v>0</v>
      </c>
      <c r="K52" s="273">
        <v>0</v>
      </c>
      <c r="L52" s="273">
        <v>15</v>
      </c>
      <c r="M52" s="273">
        <v>5</v>
      </c>
      <c r="N52" s="273">
        <f t="shared" si="16"/>
        <v>0</v>
      </c>
      <c r="O52" s="273">
        <f>+資源化量内訳!AC52</f>
        <v>7</v>
      </c>
      <c r="P52" s="273">
        <f t="shared" si="17"/>
        <v>185</v>
      </c>
      <c r="Q52" s="273">
        <v>176</v>
      </c>
      <c r="R52" s="273">
        <f t="shared" si="18"/>
        <v>9</v>
      </c>
      <c r="S52" s="273">
        <v>9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f t="shared" si="19"/>
        <v>38</v>
      </c>
      <c r="AA52" s="273">
        <v>0</v>
      </c>
      <c r="AB52" s="273">
        <v>33</v>
      </c>
      <c r="AC52" s="273">
        <f t="shared" si="20"/>
        <v>5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5</v>
      </c>
      <c r="AK52" s="271">
        <f t="shared" si="2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13"/>
        <v>578</v>
      </c>
      <c r="E53" s="273">
        <f t="shared" si="14"/>
        <v>388</v>
      </c>
      <c r="F53" s="273">
        <f t="shared" si="15"/>
        <v>4</v>
      </c>
      <c r="G53" s="273">
        <v>0</v>
      </c>
      <c r="H53" s="273">
        <v>0</v>
      </c>
      <c r="I53" s="273">
        <v>0</v>
      </c>
      <c r="J53" s="273">
        <v>0</v>
      </c>
      <c r="K53" s="273">
        <v>2</v>
      </c>
      <c r="L53" s="273">
        <v>0</v>
      </c>
      <c r="M53" s="273">
        <v>2</v>
      </c>
      <c r="N53" s="273">
        <f t="shared" si="16"/>
        <v>54</v>
      </c>
      <c r="O53" s="273">
        <f>+資源化量内訳!AC53</f>
        <v>132</v>
      </c>
      <c r="P53" s="273">
        <f t="shared" si="17"/>
        <v>388</v>
      </c>
      <c r="Q53" s="273">
        <v>388</v>
      </c>
      <c r="R53" s="273">
        <f t="shared" si="18"/>
        <v>0</v>
      </c>
      <c r="S53" s="273">
        <v>0</v>
      </c>
      <c r="T53" s="273">
        <v>0</v>
      </c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f t="shared" si="19"/>
        <v>107</v>
      </c>
      <c r="AA53" s="273">
        <v>54</v>
      </c>
      <c r="AB53" s="273">
        <v>51</v>
      </c>
      <c r="AC53" s="273">
        <f t="shared" si="20"/>
        <v>2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2</v>
      </c>
      <c r="AK53" s="271">
        <f t="shared" si="21"/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</row>
    <row r="54" spans="1:45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13"/>
        <v>113</v>
      </c>
      <c r="E54" s="273">
        <f t="shared" si="14"/>
        <v>70</v>
      </c>
      <c r="F54" s="273">
        <f t="shared" si="15"/>
        <v>9</v>
      </c>
      <c r="G54" s="273">
        <v>9</v>
      </c>
      <c r="H54" s="273">
        <v>0</v>
      </c>
      <c r="I54" s="273">
        <v>0</v>
      </c>
      <c r="J54" s="273">
        <v>0</v>
      </c>
      <c r="K54" s="273">
        <v>0</v>
      </c>
      <c r="L54" s="273">
        <v>0</v>
      </c>
      <c r="M54" s="273">
        <v>0</v>
      </c>
      <c r="N54" s="273">
        <f t="shared" si="16"/>
        <v>0</v>
      </c>
      <c r="O54" s="273">
        <f>+資源化量内訳!AC54</f>
        <v>34</v>
      </c>
      <c r="P54" s="273">
        <f t="shared" si="17"/>
        <v>70</v>
      </c>
      <c r="Q54" s="273">
        <v>70</v>
      </c>
      <c r="R54" s="273">
        <f t="shared" si="18"/>
        <v>0</v>
      </c>
      <c r="S54" s="273">
        <v>0</v>
      </c>
      <c r="T54" s="273">
        <v>0</v>
      </c>
      <c r="U54" s="273"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f t="shared" si="19"/>
        <v>9</v>
      </c>
      <c r="AA54" s="273">
        <v>0</v>
      </c>
      <c r="AB54" s="273">
        <v>9</v>
      </c>
      <c r="AC54" s="273">
        <f t="shared" si="20"/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1">
        <f t="shared" si="21"/>
        <v>0</v>
      </c>
      <c r="AL54" s="271">
        <v>0</v>
      </c>
      <c r="AM54" s="271">
        <v>0</v>
      </c>
      <c r="AN54" s="271">
        <v>0</v>
      </c>
      <c r="AO54" s="271">
        <v>0</v>
      </c>
      <c r="AP54" s="271">
        <v>0</v>
      </c>
      <c r="AQ54" s="271">
        <v>0</v>
      </c>
      <c r="AR54" s="271">
        <v>0</v>
      </c>
      <c r="AS54" s="271">
        <v>0</v>
      </c>
    </row>
    <row r="55" spans="1:45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13"/>
        <v>242</v>
      </c>
      <c r="E55" s="273">
        <f t="shared" si="14"/>
        <v>146</v>
      </c>
      <c r="F55" s="273">
        <f t="shared" si="15"/>
        <v>2</v>
      </c>
      <c r="G55" s="273">
        <v>0</v>
      </c>
      <c r="H55" s="273">
        <v>0</v>
      </c>
      <c r="I55" s="273">
        <v>0</v>
      </c>
      <c r="J55" s="273">
        <v>0</v>
      </c>
      <c r="K55" s="273">
        <v>0</v>
      </c>
      <c r="L55" s="273">
        <v>0</v>
      </c>
      <c r="M55" s="273">
        <v>2</v>
      </c>
      <c r="N55" s="273">
        <f t="shared" si="16"/>
        <v>52</v>
      </c>
      <c r="O55" s="273">
        <f>+資源化量内訳!AC55</f>
        <v>42</v>
      </c>
      <c r="P55" s="273">
        <f t="shared" si="17"/>
        <v>146</v>
      </c>
      <c r="Q55" s="273">
        <v>146</v>
      </c>
      <c r="R55" s="273">
        <f t="shared" si="18"/>
        <v>0</v>
      </c>
      <c r="S55" s="273">
        <v>0</v>
      </c>
      <c r="T55" s="273">
        <v>0</v>
      </c>
      <c r="U55" s="273">
        <v>0</v>
      </c>
      <c r="V55" s="273">
        <v>0</v>
      </c>
      <c r="W55" s="273">
        <v>0</v>
      </c>
      <c r="X55" s="273">
        <v>0</v>
      </c>
      <c r="Y55" s="273">
        <v>0</v>
      </c>
      <c r="Z55" s="273">
        <f t="shared" si="19"/>
        <v>74</v>
      </c>
      <c r="AA55" s="273">
        <v>52</v>
      </c>
      <c r="AB55" s="273">
        <v>20</v>
      </c>
      <c r="AC55" s="273">
        <f t="shared" si="20"/>
        <v>2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2</v>
      </c>
      <c r="AK55" s="271">
        <f t="shared" si="21"/>
        <v>0</v>
      </c>
      <c r="AL55" s="271">
        <v>0</v>
      </c>
      <c r="AM55" s="271">
        <v>0</v>
      </c>
      <c r="AN55" s="271">
        <v>0</v>
      </c>
      <c r="AO55" s="271">
        <v>0</v>
      </c>
      <c r="AP55" s="271">
        <v>0</v>
      </c>
      <c r="AQ55" s="271">
        <v>0</v>
      </c>
      <c r="AR55" s="271">
        <v>0</v>
      </c>
      <c r="AS55" s="271">
        <v>0</v>
      </c>
    </row>
    <row r="56" spans="1:45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13"/>
        <v>228</v>
      </c>
      <c r="E56" s="273">
        <f t="shared" si="14"/>
        <v>147</v>
      </c>
      <c r="F56" s="273">
        <f t="shared" si="15"/>
        <v>9</v>
      </c>
      <c r="G56" s="273">
        <v>5</v>
      </c>
      <c r="H56" s="273">
        <v>0</v>
      </c>
      <c r="I56" s="273">
        <v>0</v>
      </c>
      <c r="J56" s="273">
        <v>0</v>
      </c>
      <c r="K56" s="273">
        <v>0</v>
      </c>
      <c r="L56" s="273">
        <v>0</v>
      </c>
      <c r="M56" s="273">
        <v>4</v>
      </c>
      <c r="N56" s="273">
        <f t="shared" si="16"/>
        <v>20</v>
      </c>
      <c r="O56" s="273">
        <f>+資源化量内訳!AC56</f>
        <v>52</v>
      </c>
      <c r="P56" s="273">
        <f t="shared" si="17"/>
        <v>147</v>
      </c>
      <c r="Q56" s="273">
        <v>147</v>
      </c>
      <c r="R56" s="273">
        <f t="shared" si="18"/>
        <v>0</v>
      </c>
      <c r="S56" s="273">
        <v>0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f t="shared" si="19"/>
        <v>48</v>
      </c>
      <c r="AA56" s="273">
        <v>20</v>
      </c>
      <c r="AB56" s="273">
        <v>19</v>
      </c>
      <c r="AC56" s="273">
        <f t="shared" si="20"/>
        <v>9</v>
      </c>
      <c r="AD56" s="273">
        <v>5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4</v>
      </c>
      <c r="AK56" s="271">
        <f t="shared" si="21"/>
        <v>0</v>
      </c>
      <c r="AL56" s="271">
        <v>0</v>
      </c>
      <c r="AM56" s="271">
        <v>0</v>
      </c>
      <c r="AN56" s="271">
        <v>0</v>
      </c>
      <c r="AO56" s="271">
        <v>0</v>
      </c>
      <c r="AP56" s="271">
        <v>0</v>
      </c>
      <c r="AQ56" s="271">
        <v>0</v>
      </c>
      <c r="AR56" s="271">
        <v>0</v>
      </c>
      <c r="AS56" s="271">
        <v>0</v>
      </c>
    </row>
    <row r="57" spans="1:45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13"/>
        <v>992</v>
      </c>
      <c r="E57" s="273">
        <f t="shared" si="14"/>
        <v>779</v>
      </c>
      <c r="F57" s="273">
        <f t="shared" si="15"/>
        <v>113</v>
      </c>
      <c r="G57" s="273">
        <v>4</v>
      </c>
      <c r="H57" s="273">
        <v>0</v>
      </c>
      <c r="I57" s="273">
        <v>0</v>
      </c>
      <c r="J57" s="273">
        <v>0</v>
      </c>
      <c r="K57" s="273">
        <v>2</v>
      </c>
      <c r="L57" s="273">
        <v>105</v>
      </c>
      <c r="M57" s="273">
        <v>2</v>
      </c>
      <c r="N57" s="273">
        <f t="shared" si="16"/>
        <v>48</v>
      </c>
      <c r="O57" s="273">
        <f>+資源化量内訳!AC57</f>
        <v>52</v>
      </c>
      <c r="P57" s="273">
        <f t="shared" si="17"/>
        <v>779</v>
      </c>
      <c r="Q57" s="273">
        <v>779</v>
      </c>
      <c r="R57" s="273">
        <f t="shared" si="18"/>
        <v>0</v>
      </c>
      <c r="S57" s="273">
        <v>0</v>
      </c>
      <c r="T57" s="273">
        <v>0</v>
      </c>
      <c r="U57" s="273">
        <v>0</v>
      </c>
      <c r="V57" s="273">
        <v>0</v>
      </c>
      <c r="W57" s="273">
        <v>0</v>
      </c>
      <c r="X57" s="273">
        <v>0</v>
      </c>
      <c r="Y57" s="273">
        <v>0</v>
      </c>
      <c r="Z57" s="273">
        <f t="shared" si="19"/>
        <v>145</v>
      </c>
      <c r="AA57" s="273">
        <v>48</v>
      </c>
      <c r="AB57" s="273">
        <v>91</v>
      </c>
      <c r="AC57" s="273">
        <f t="shared" si="20"/>
        <v>6</v>
      </c>
      <c r="AD57" s="273">
        <v>4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2</v>
      </c>
      <c r="AK57" s="271">
        <f t="shared" si="21"/>
        <v>0</v>
      </c>
      <c r="AL57" s="271">
        <v>0</v>
      </c>
      <c r="AM57" s="271">
        <v>0</v>
      </c>
      <c r="AN57" s="271">
        <v>0</v>
      </c>
      <c r="AO57" s="271">
        <v>0</v>
      </c>
      <c r="AP57" s="271">
        <v>0</v>
      </c>
      <c r="AQ57" s="271">
        <v>0</v>
      </c>
      <c r="AR57" s="271">
        <v>0</v>
      </c>
      <c r="AS57" s="271">
        <v>0</v>
      </c>
    </row>
    <row r="58" spans="1:45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13"/>
        <v>1071</v>
      </c>
      <c r="E58" s="273">
        <f t="shared" si="14"/>
        <v>792</v>
      </c>
      <c r="F58" s="273">
        <f t="shared" si="15"/>
        <v>8</v>
      </c>
      <c r="G58" s="273">
        <v>6</v>
      </c>
      <c r="H58" s="273">
        <v>0</v>
      </c>
      <c r="I58" s="273">
        <v>0</v>
      </c>
      <c r="J58" s="273">
        <v>0</v>
      </c>
      <c r="K58" s="273">
        <v>0</v>
      </c>
      <c r="L58" s="273">
        <v>2</v>
      </c>
      <c r="M58" s="273">
        <v>0</v>
      </c>
      <c r="N58" s="273">
        <f t="shared" si="16"/>
        <v>13</v>
      </c>
      <c r="O58" s="273">
        <f>+資源化量内訳!AC58</f>
        <v>258</v>
      </c>
      <c r="P58" s="273">
        <f t="shared" si="17"/>
        <v>793</v>
      </c>
      <c r="Q58" s="273">
        <v>792</v>
      </c>
      <c r="R58" s="273">
        <f t="shared" si="18"/>
        <v>1</v>
      </c>
      <c r="S58" s="273">
        <v>1</v>
      </c>
      <c r="T58" s="273">
        <v>0</v>
      </c>
      <c r="U58" s="273">
        <v>0</v>
      </c>
      <c r="V58" s="273">
        <v>0</v>
      </c>
      <c r="W58" s="273">
        <v>0</v>
      </c>
      <c r="X58" s="273">
        <v>0</v>
      </c>
      <c r="Y58" s="273">
        <v>0</v>
      </c>
      <c r="Z58" s="273">
        <f t="shared" si="19"/>
        <v>116</v>
      </c>
      <c r="AA58" s="273">
        <v>13</v>
      </c>
      <c r="AB58" s="273">
        <v>101</v>
      </c>
      <c r="AC58" s="273">
        <f t="shared" si="20"/>
        <v>2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2</v>
      </c>
      <c r="AJ58" s="273">
        <v>0</v>
      </c>
      <c r="AK58" s="271">
        <f t="shared" si="21"/>
        <v>0</v>
      </c>
      <c r="AL58" s="271">
        <v>0</v>
      </c>
      <c r="AM58" s="271">
        <v>0</v>
      </c>
      <c r="AN58" s="271">
        <v>0</v>
      </c>
      <c r="AO58" s="271">
        <v>0</v>
      </c>
      <c r="AP58" s="271">
        <v>0</v>
      </c>
      <c r="AQ58" s="271">
        <v>0</v>
      </c>
      <c r="AR58" s="271">
        <v>0</v>
      </c>
      <c r="AS58" s="271">
        <v>0</v>
      </c>
    </row>
    <row r="59" spans="1:45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13"/>
        <v>152</v>
      </c>
      <c r="E59" s="273">
        <f t="shared" si="14"/>
        <v>92</v>
      </c>
      <c r="F59" s="273">
        <f t="shared" si="15"/>
        <v>3</v>
      </c>
      <c r="G59" s="273">
        <v>2</v>
      </c>
      <c r="H59" s="273">
        <v>0</v>
      </c>
      <c r="I59" s="273">
        <v>0</v>
      </c>
      <c r="J59" s="273">
        <v>0</v>
      </c>
      <c r="K59" s="273">
        <v>0</v>
      </c>
      <c r="L59" s="273">
        <v>1</v>
      </c>
      <c r="M59" s="273">
        <v>0</v>
      </c>
      <c r="N59" s="273">
        <f t="shared" si="16"/>
        <v>9</v>
      </c>
      <c r="O59" s="273">
        <f>+資源化量内訳!AC59</f>
        <v>48</v>
      </c>
      <c r="P59" s="273">
        <f t="shared" si="17"/>
        <v>92</v>
      </c>
      <c r="Q59" s="273">
        <v>92</v>
      </c>
      <c r="R59" s="273">
        <f t="shared" si="18"/>
        <v>0</v>
      </c>
      <c r="S59" s="273">
        <v>0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f t="shared" si="19"/>
        <v>9</v>
      </c>
      <c r="AA59" s="273">
        <v>9</v>
      </c>
      <c r="AB59" s="273">
        <v>0</v>
      </c>
      <c r="AC59" s="273">
        <f t="shared" si="20"/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1">
        <f t="shared" si="21"/>
        <v>0</v>
      </c>
      <c r="AL59" s="271">
        <v>0</v>
      </c>
      <c r="AM59" s="271">
        <v>0</v>
      </c>
      <c r="AN59" s="271">
        <v>0</v>
      </c>
      <c r="AO59" s="271">
        <v>0</v>
      </c>
      <c r="AP59" s="271">
        <v>0</v>
      </c>
      <c r="AQ59" s="271">
        <v>0</v>
      </c>
      <c r="AR59" s="271">
        <v>0</v>
      </c>
      <c r="AS59" s="271">
        <v>0</v>
      </c>
    </row>
    <row r="60" spans="1:45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13"/>
        <v>1043</v>
      </c>
      <c r="E60" s="273">
        <f t="shared" si="14"/>
        <v>627</v>
      </c>
      <c r="F60" s="273">
        <f t="shared" si="15"/>
        <v>143</v>
      </c>
      <c r="G60" s="273">
        <v>0</v>
      </c>
      <c r="H60" s="273">
        <v>91</v>
      </c>
      <c r="I60" s="273">
        <v>0</v>
      </c>
      <c r="J60" s="273">
        <v>0</v>
      </c>
      <c r="K60" s="273">
        <v>0</v>
      </c>
      <c r="L60" s="273">
        <v>52</v>
      </c>
      <c r="M60" s="273">
        <v>0</v>
      </c>
      <c r="N60" s="273">
        <f t="shared" si="16"/>
        <v>0</v>
      </c>
      <c r="O60" s="273">
        <f>+資源化量内訳!AC60</f>
        <v>273</v>
      </c>
      <c r="P60" s="273">
        <f t="shared" si="17"/>
        <v>631</v>
      </c>
      <c r="Q60" s="273">
        <v>627</v>
      </c>
      <c r="R60" s="273">
        <f t="shared" si="18"/>
        <v>4</v>
      </c>
      <c r="S60" s="273">
        <v>0</v>
      </c>
      <c r="T60" s="273">
        <v>0</v>
      </c>
      <c r="U60" s="273">
        <v>0</v>
      </c>
      <c r="V60" s="273">
        <v>0</v>
      </c>
      <c r="W60" s="273">
        <v>0</v>
      </c>
      <c r="X60" s="273">
        <v>4</v>
      </c>
      <c r="Y60" s="273">
        <v>0</v>
      </c>
      <c r="Z60" s="273">
        <f t="shared" si="19"/>
        <v>74</v>
      </c>
      <c r="AA60" s="273">
        <v>0</v>
      </c>
      <c r="AB60" s="273">
        <v>69</v>
      </c>
      <c r="AC60" s="273">
        <f t="shared" si="20"/>
        <v>5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5</v>
      </c>
      <c r="AJ60" s="273">
        <v>0</v>
      </c>
      <c r="AK60" s="271">
        <f t="shared" si="21"/>
        <v>0</v>
      </c>
      <c r="AL60" s="271">
        <v>0</v>
      </c>
      <c r="AM60" s="271">
        <v>0</v>
      </c>
      <c r="AN60" s="271">
        <v>0</v>
      </c>
      <c r="AO60" s="271">
        <v>0</v>
      </c>
      <c r="AP60" s="271">
        <v>0</v>
      </c>
      <c r="AQ60" s="271">
        <v>0</v>
      </c>
      <c r="AR60" s="271">
        <v>0</v>
      </c>
      <c r="AS60" s="271">
        <v>0</v>
      </c>
    </row>
    <row r="61" spans="1:45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13"/>
        <v>881</v>
      </c>
      <c r="E61" s="273">
        <f t="shared" si="14"/>
        <v>540</v>
      </c>
      <c r="F61" s="273">
        <f t="shared" si="15"/>
        <v>134</v>
      </c>
      <c r="G61" s="273">
        <v>0</v>
      </c>
      <c r="H61" s="273">
        <v>92</v>
      </c>
      <c r="I61" s="273">
        <v>0</v>
      </c>
      <c r="J61" s="273">
        <v>0</v>
      </c>
      <c r="K61" s="273">
        <v>0</v>
      </c>
      <c r="L61" s="273">
        <v>42</v>
      </c>
      <c r="M61" s="273">
        <v>0</v>
      </c>
      <c r="N61" s="273">
        <f t="shared" si="16"/>
        <v>0</v>
      </c>
      <c r="O61" s="273">
        <f>+資源化量内訳!AC61</f>
        <v>207</v>
      </c>
      <c r="P61" s="273">
        <f t="shared" si="17"/>
        <v>543</v>
      </c>
      <c r="Q61" s="273">
        <v>540</v>
      </c>
      <c r="R61" s="273">
        <f t="shared" si="18"/>
        <v>3</v>
      </c>
      <c r="S61" s="273">
        <v>0</v>
      </c>
      <c r="T61" s="273">
        <v>0</v>
      </c>
      <c r="U61" s="273">
        <v>0</v>
      </c>
      <c r="V61" s="273">
        <v>0</v>
      </c>
      <c r="W61" s="273">
        <v>0</v>
      </c>
      <c r="X61" s="273">
        <v>3</v>
      </c>
      <c r="Y61" s="273">
        <v>0</v>
      </c>
      <c r="Z61" s="273">
        <f t="shared" si="19"/>
        <v>61</v>
      </c>
      <c r="AA61" s="273">
        <v>0</v>
      </c>
      <c r="AB61" s="273">
        <v>57</v>
      </c>
      <c r="AC61" s="273">
        <f t="shared" si="20"/>
        <v>4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4</v>
      </c>
      <c r="AJ61" s="273">
        <v>0</v>
      </c>
      <c r="AK61" s="271">
        <f t="shared" si="21"/>
        <v>0</v>
      </c>
      <c r="AL61" s="271">
        <v>0</v>
      </c>
      <c r="AM61" s="271">
        <v>0</v>
      </c>
      <c r="AN61" s="271">
        <v>0</v>
      </c>
      <c r="AO61" s="271">
        <v>0</v>
      </c>
      <c r="AP61" s="271">
        <v>0</v>
      </c>
      <c r="AQ61" s="271">
        <v>0</v>
      </c>
      <c r="AR61" s="271">
        <v>0</v>
      </c>
      <c r="AS61" s="271">
        <v>0</v>
      </c>
    </row>
    <row r="62" spans="1:45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13"/>
        <v>593</v>
      </c>
      <c r="E62" s="273">
        <f t="shared" si="14"/>
        <v>379</v>
      </c>
      <c r="F62" s="273">
        <f t="shared" si="15"/>
        <v>77</v>
      </c>
      <c r="G62" s="273">
        <v>0</v>
      </c>
      <c r="H62" s="273">
        <v>43</v>
      </c>
      <c r="I62" s="273">
        <v>0</v>
      </c>
      <c r="J62" s="273">
        <v>0</v>
      </c>
      <c r="K62" s="273">
        <v>0</v>
      </c>
      <c r="L62" s="273">
        <v>34</v>
      </c>
      <c r="M62" s="273">
        <v>0</v>
      </c>
      <c r="N62" s="273">
        <f t="shared" si="16"/>
        <v>0</v>
      </c>
      <c r="O62" s="273">
        <f>+資源化量内訳!AC62</f>
        <v>137</v>
      </c>
      <c r="P62" s="273">
        <f t="shared" si="17"/>
        <v>382</v>
      </c>
      <c r="Q62" s="273">
        <v>379</v>
      </c>
      <c r="R62" s="273">
        <f t="shared" si="18"/>
        <v>3</v>
      </c>
      <c r="S62" s="273">
        <v>0</v>
      </c>
      <c r="T62" s="273">
        <v>0</v>
      </c>
      <c r="U62" s="273">
        <v>0</v>
      </c>
      <c r="V62" s="273">
        <v>0</v>
      </c>
      <c r="W62" s="273">
        <v>0</v>
      </c>
      <c r="X62" s="273">
        <v>3</v>
      </c>
      <c r="Y62" s="273">
        <v>0</v>
      </c>
      <c r="Z62" s="273">
        <f t="shared" si="19"/>
        <v>43</v>
      </c>
      <c r="AA62" s="273">
        <v>0</v>
      </c>
      <c r="AB62" s="273">
        <v>40</v>
      </c>
      <c r="AC62" s="273">
        <f t="shared" si="20"/>
        <v>3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3</v>
      </c>
      <c r="AJ62" s="273">
        <v>0</v>
      </c>
      <c r="AK62" s="271">
        <f t="shared" si="21"/>
        <v>0</v>
      </c>
      <c r="AL62" s="271">
        <v>0</v>
      </c>
      <c r="AM62" s="271">
        <v>0</v>
      </c>
      <c r="AN62" s="271">
        <v>0</v>
      </c>
      <c r="AO62" s="271">
        <v>0</v>
      </c>
      <c r="AP62" s="271">
        <v>0</v>
      </c>
      <c r="AQ62" s="271">
        <v>0</v>
      </c>
      <c r="AR62" s="271">
        <v>0</v>
      </c>
      <c r="AS62" s="271">
        <v>0</v>
      </c>
    </row>
    <row r="63" spans="1:45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13"/>
        <v>201</v>
      </c>
      <c r="E63" s="273">
        <f t="shared" si="14"/>
        <v>135</v>
      </c>
      <c r="F63" s="273">
        <f t="shared" si="15"/>
        <v>24</v>
      </c>
      <c r="G63" s="273">
        <v>0</v>
      </c>
      <c r="H63" s="273">
        <v>12</v>
      </c>
      <c r="I63" s="273">
        <v>0</v>
      </c>
      <c r="J63" s="273">
        <v>0</v>
      </c>
      <c r="K63" s="273">
        <v>0</v>
      </c>
      <c r="L63" s="273">
        <v>12</v>
      </c>
      <c r="M63" s="273">
        <v>0</v>
      </c>
      <c r="N63" s="273">
        <f t="shared" si="16"/>
        <v>0</v>
      </c>
      <c r="O63" s="273">
        <f>+資源化量内訳!AC63</f>
        <v>42</v>
      </c>
      <c r="P63" s="273">
        <f t="shared" si="17"/>
        <v>136</v>
      </c>
      <c r="Q63" s="273">
        <v>135</v>
      </c>
      <c r="R63" s="273">
        <f t="shared" si="18"/>
        <v>1</v>
      </c>
      <c r="S63" s="273">
        <v>0</v>
      </c>
      <c r="T63" s="273">
        <v>0</v>
      </c>
      <c r="U63" s="273">
        <v>0</v>
      </c>
      <c r="V63" s="273">
        <v>0</v>
      </c>
      <c r="W63" s="273">
        <v>0</v>
      </c>
      <c r="X63" s="273">
        <v>1</v>
      </c>
      <c r="Y63" s="273">
        <v>0</v>
      </c>
      <c r="Z63" s="273">
        <f t="shared" si="19"/>
        <v>17</v>
      </c>
      <c r="AA63" s="273">
        <v>0</v>
      </c>
      <c r="AB63" s="273">
        <v>15</v>
      </c>
      <c r="AC63" s="273">
        <f t="shared" si="20"/>
        <v>2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2</v>
      </c>
      <c r="AJ63" s="273">
        <v>0</v>
      </c>
      <c r="AK63" s="271">
        <f t="shared" si="21"/>
        <v>0</v>
      </c>
      <c r="AL63" s="271">
        <v>0</v>
      </c>
      <c r="AM63" s="271">
        <v>0</v>
      </c>
      <c r="AN63" s="271">
        <v>0</v>
      </c>
      <c r="AO63" s="271">
        <v>0</v>
      </c>
      <c r="AP63" s="271">
        <v>0</v>
      </c>
      <c r="AQ63" s="271">
        <v>0</v>
      </c>
      <c r="AR63" s="271">
        <v>0</v>
      </c>
      <c r="AS63" s="271">
        <v>0</v>
      </c>
    </row>
    <row r="64" spans="1:45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13"/>
        <v>842</v>
      </c>
      <c r="E64" s="273">
        <f t="shared" si="14"/>
        <v>574</v>
      </c>
      <c r="F64" s="273">
        <f t="shared" si="15"/>
        <v>96</v>
      </c>
      <c r="G64" s="273">
        <v>0</v>
      </c>
      <c r="H64" s="273">
        <v>46</v>
      </c>
      <c r="I64" s="273">
        <v>0</v>
      </c>
      <c r="J64" s="273">
        <v>0</v>
      </c>
      <c r="K64" s="273">
        <v>0</v>
      </c>
      <c r="L64" s="273">
        <v>50</v>
      </c>
      <c r="M64" s="273">
        <v>0</v>
      </c>
      <c r="N64" s="273">
        <f t="shared" si="16"/>
        <v>0</v>
      </c>
      <c r="O64" s="273">
        <f>+資源化量内訳!AC64</f>
        <v>172</v>
      </c>
      <c r="P64" s="273">
        <f t="shared" si="17"/>
        <v>578</v>
      </c>
      <c r="Q64" s="273">
        <v>574</v>
      </c>
      <c r="R64" s="273">
        <f t="shared" si="18"/>
        <v>4</v>
      </c>
      <c r="S64" s="273">
        <v>0</v>
      </c>
      <c r="T64" s="273">
        <v>0</v>
      </c>
      <c r="U64" s="273">
        <v>0</v>
      </c>
      <c r="V64" s="273">
        <v>0</v>
      </c>
      <c r="W64" s="273">
        <v>0</v>
      </c>
      <c r="X64" s="273">
        <v>4</v>
      </c>
      <c r="Y64" s="273">
        <v>0</v>
      </c>
      <c r="Z64" s="273">
        <f t="shared" si="19"/>
        <v>68</v>
      </c>
      <c r="AA64" s="273">
        <v>0</v>
      </c>
      <c r="AB64" s="273">
        <v>64</v>
      </c>
      <c r="AC64" s="273">
        <f t="shared" si="20"/>
        <v>4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4</v>
      </c>
      <c r="AJ64" s="273">
        <v>0</v>
      </c>
      <c r="AK64" s="271">
        <f t="shared" si="21"/>
        <v>0</v>
      </c>
      <c r="AL64" s="271">
        <v>0</v>
      </c>
      <c r="AM64" s="271">
        <v>0</v>
      </c>
      <c r="AN64" s="271">
        <v>0</v>
      </c>
      <c r="AO64" s="271">
        <v>0</v>
      </c>
      <c r="AP64" s="271">
        <v>0</v>
      </c>
      <c r="AQ64" s="271">
        <v>0</v>
      </c>
      <c r="AR64" s="271">
        <v>0</v>
      </c>
      <c r="AS64" s="271">
        <v>0</v>
      </c>
    </row>
    <row r="65" spans="1:45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13"/>
        <v>3310</v>
      </c>
      <c r="E65" s="273">
        <f t="shared" si="14"/>
        <v>2543</v>
      </c>
      <c r="F65" s="273">
        <f t="shared" si="15"/>
        <v>297</v>
      </c>
      <c r="G65" s="273">
        <v>0</v>
      </c>
      <c r="H65" s="273">
        <v>123</v>
      </c>
      <c r="I65" s="273">
        <v>0</v>
      </c>
      <c r="J65" s="273">
        <v>0</v>
      </c>
      <c r="K65" s="273">
        <v>0</v>
      </c>
      <c r="L65" s="273">
        <v>174</v>
      </c>
      <c r="M65" s="273">
        <v>0</v>
      </c>
      <c r="N65" s="273">
        <f t="shared" si="16"/>
        <v>0</v>
      </c>
      <c r="O65" s="273">
        <f>+資源化量内訳!AC65</f>
        <v>470</v>
      </c>
      <c r="P65" s="273">
        <f t="shared" si="17"/>
        <v>2556</v>
      </c>
      <c r="Q65" s="273">
        <v>2543</v>
      </c>
      <c r="R65" s="273">
        <f t="shared" si="18"/>
        <v>13</v>
      </c>
      <c r="S65" s="273">
        <v>0</v>
      </c>
      <c r="T65" s="273">
        <v>0</v>
      </c>
      <c r="U65" s="273">
        <v>0</v>
      </c>
      <c r="V65" s="273">
        <v>0</v>
      </c>
      <c r="W65" s="273">
        <v>0</v>
      </c>
      <c r="X65" s="273">
        <v>13</v>
      </c>
      <c r="Y65" s="273">
        <v>0</v>
      </c>
      <c r="Z65" s="273">
        <f t="shared" si="19"/>
        <v>292</v>
      </c>
      <c r="AA65" s="273">
        <v>0</v>
      </c>
      <c r="AB65" s="273">
        <v>275</v>
      </c>
      <c r="AC65" s="273">
        <f t="shared" si="20"/>
        <v>17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17</v>
      </c>
      <c r="AJ65" s="273">
        <v>0</v>
      </c>
      <c r="AK65" s="271">
        <f t="shared" si="21"/>
        <v>0</v>
      </c>
      <c r="AL65" s="271">
        <v>0</v>
      </c>
      <c r="AM65" s="271">
        <v>0</v>
      </c>
      <c r="AN65" s="271">
        <v>0</v>
      </c>
      <c r="AO65" s="271">
        <v>0</v>
      </c>
      <c r="AP65" s="271">
        <v>0</v>
      </c>
      <c r="AQ65" s="271">
        <v>0</v>
      </c>
      <c r="AR65" s="271">
        <v>0</v>
      </c>
      <c r="AS65" s="271">
        <v>0</v>
      </c>
    </row>
    <row r="66" spans="1:45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13"/>
        <v>665</v>
      </c>
      <c r="E66" s="273">
        <f t="shared" si="14"/>
        <v>487</v>
      </c>
      <c r="F66" s="273">
        <f t="shared" si="15"/>
        <v>38</v>
      </c>
      <c r="G66" s="273">
        <v>0</v>
      </c>
      <c r="H66" s="273">
        <v>35</v>
      </c>
      <c r="I66" s="273">
        <v>0</v>
      </c>
      <c r="J66" s="273">
        <v>0</v>
      </c>
      <c r="K66" s="273">
        <v>0</v>
      </c>
      <c r="L66" s="273">
        <v>2</v>
      </c>
      <c r="M66" s="273">
        <v>1</v>
      </c>
      <c r="N66" s="273">
        <f t="shared" si="16"/>
        <v>0</v>
      </c>
      <c r="O66" s="273">
        <f>+資源化量内訳!AC66</f>
        <v>140</v>
      </c>
      <c r="P66" s="273">
        <f t="shared" si="17"/>
        <v>487</v>
      </c>
      <c r="Q66" s="273">
        <v>487</v>
      </c>
      <c r="R66" s="273">
        <f t="shared" si="18"/>
        <v>0</v>
      </c>
      <c r="S66" s="273">
        <v>0</v>
      </c>
      <c r="T66" s="273">
        <v>0</v>
      </c>
      <c r="U66" s="273">
        <v>0</v>
      </c>
      <c r="V66" s="273">
        <v>0</v>
      </c>
      <c r="W66" s="273">
        <v>0</v>
      </c>
      <c r="X66" s="273">
        <v>0</v>
      </c>
      <c r="Y66" s="273">
        <v>0</v>
      </c>
      <c r="Z66" s="273">
        <f t="shared" si="19"/>
        <v>50</v>
      </c>
      <c r="AA66" s="273">
        <v>0</v>
      </c>
      <c r="AB66" s="273">
        <v>48</v>
      </c>
      <c r="AC66" s="273">
        <f t="shared" si="20"/>
        <v>2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1</v>
      </c>
      <c r="AJ66" s="273">
        <v>1</v>
      </c>
      <c r="AK66" s="271">
        <f t="shared" si="21"/>
        <v>0</v>
      </c>
      <c r="AL66" s="271">
        <v>0</v>
      </c>
      <c r="AM66" s="271">
        <v>0</v>
      </c>
      <c r="AN66" s="271">
        <v>0</v>
      </c>
      <c r="AO66" s="271">
        <v>0</v>
      </c>
      <c r="AP66" s="271">
        <v>0</v>
      </c>
      <c r="AQ66" s="271">
        <v>0</v>
      </c>
      <c r="AR66" s="271">
        <v>0</v>
      </c>
      <c r="AS66" s="271">
        <v>0</v>
      </c>
    </row>
    <row r="67" spans="1:45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13"/>
        <v>510</v>
      </c>
      <c r="E67" s="273">
        <f t="shared" si="14"/>
        <v>454</v>
      </c>
      <c r="F67" s="273">
        <f t="shared" si="15"/>
        <v>45</v>
      </c>
      <c r="G67" s="273">
        <v>3</v>
      </c>
      <c r="H67" s="273">
        <v>0</v>
      </c>
      <c r="I67" s="273">
        <v>0</v>
      </c>
      <c r="J67" s="273">
        <v>0</v>
      </c>
      <c r="K67" s="273">
        <v>0</v>
      </c>
      <c r="L67" s="273">
        <v>42</v>
      </c>
      <c r="M67" s="273">
        <v>0</v>
      </c>
      <c r="N67" s="273">
        <f t="shared" si="16"/>
        <v>11</v>
      </c>
      <c r="O67" s="273">
        <f>+資源化量内訳!AC67</f>
        <v>0</v>
      </c>
      <c r="P67" s="273">
        <f t="shared" si="17"/>
        <v>454</v>
      </c>
      <c r="Q67" s="273">
        <v>454</v>
      </c>
      <c r="R67" s="273">
        <f t="shared" si="18"/>
        <v>0</v>
      </c>
      <c r="S67" s="273">
        <v>0</v>
      </c>
      <c r="T67" s="273">
        <v>0</v>
      </c>
      <c r="U67" s="273">
        <v>0</v>
      </c>
      <c r="V67" s="273">
        <v>0</v>
      </c>
      <c r="W67" s="273">
        <v>0</v>
      </c>
      <c r="X67" s="273">
        <v>0</v>
      </c>
      <c r="Y67" s="273">
        <v>0</v>
      </c>
      <c r="Z67" s="273">
        <f t="shared" si="19"/>
        <v>54</v>
      </c>
      <c r="AA67" s="273">
        <v>11</v>
      </c>
      <c r="AB67" s="273">
        <v>42</v>
      </c>
      <c r="AC67" s="273">
        <f t="shared" si="20"/>
        <v>1</v>
      </c>
      <c r="AD67" s="273">
        <v>1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1">
        <f t="shared" si="21"/>
        <v>0</v>
      </c>
      <c r="AL67" s="271">
        <v>0</v>
      </c>
      <c r="AM67" s="271">
        <v>0</v>
      </c>
      <c r="AN67" s="271">
        <v>0</v>
      </c>
      <c r="AO67" s="271">
        <v>0</v>
      </c>
      <c r="AP67" s="271">
        <v>0</v>
      </c>
      <c r="AQ67" s="271">
        <v>0</v>
      </c>
      <c r="AR67" s="271">
        <v>0</v>
      </c>
      <c r="AS67" s="271">
        <v>0</v>
      </c>
    </row>
    <row r="68" spans="1:45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13"/>
        <v>2278</v>
      </c>
      <c r="E68" s="273">
        <f t="shared" si="14"/>
        <v>2102</v>
      </c>
      <c r="F68" s="273">
        <f t="shared" si="15"/>
        <v>164</v>
      </c>
      <c r="G68" s="273">
        <v>37</v>
      </c>
      <c r="H68" s="273">
        <v>0</v>
      </c>
      <c r="I68" s="273">
        <v>0</v>
      </c>
      <c r="J68" s="273">
        <v>0</v>
      </c>
      <c r="K68" s="273">
        <v>0</v>
      </c>
      <c r="L68" s="273">
        <v>127</v>
      </c>
      <c r="M68" s="273">
        <v>0</v>
      </c>
      <c r="N68" s="273">
        <f t="shared" si="16"/>
        <v>12</v>
      </c>
      <c r="O68" s="273">
        <f>+資源化量内訳!AC68</f>
        <v>0</v>
      </c>
      <c r="P68" s="273">
        <f t="shared" si="17"/>
        <v>2137</v>
      </c>
      <c r="Q68" s="273">
        <v>2102</v>
      </c>
      <c r="R68" s="273">
        <f t="shared" si="18"/>
        <v>35</v>
      </c>
      <c r="S68" s="273">
        <v>35</v>
      </c>
      <c r="T68" s="273">
        <v>0</v>
      </c>
      <c r="U68" s="273">
        <v>0</v>
      </c>
      <c r="V68" s="273">
        <v>0</v>
      </c>
      <c r="W68" s="273">
        <v>0</v>
      </c>
      <c r="X68" s="273">
        <v>0</v>
      </c>
      <c r="Y68" s="273">
        <v>0</v>
      </c>
      <c r="Z68" s="273">
        <f t="shared" si="19"/>
        <v>99</v>
      </c>
      <c r="AA68" s="273">
        <v>12</v>
      </c>
      <c r="AB68" s="273">
        <v>87</v>
      </c>
      <c r="AC68" s="273">
        <f t="shared" si="20"/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1">
        <f t="shared" si="21"/>
        <v>0</v>
      </c>
      <c r="AL68" s="271">
        <v>0</v>
      </c>
      <c r="AM68" s="271">
        <v>0</v>
      </c>
      <c r="AN68" s="271">
        <v>0</v>
      </c>
      <c r="AO68" s="271">
        <v>0</v>
      </c>
      <c r="AP68" s="271">
        <v>0</v>
      </c>
      <c r="AQ68" s="271">
        <v>0</v>
      </c>
      <c r="AR68" s="271">
        <v>0</v>
      </c>
      <c r="AS68" s="271">
        <v>0</v>
      </c>
    </row>
    <row r="69" spans="1:45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13"/>
        <v>819</v>
      </c>
      <c r="E69" s="273">
        <f t="shared" si="14"/>
        <v>611</v>
      </c>
      <c r="F69" s="273">
        <f t="shared" si="15"/>
        <v>16</v>
      </c>
      <c r="G69" s="273">
        <v>0</v>
      </c>
      <c r="H69" s="273">
        <v>4</v>
      </c>
      <c r="I69" s="273">
        <v>0</v>
      </c>
      <c r="J69" s="273">
        <v>0</v>
      </c>
      <c r="K69" s="273">
        <v>0</v>
      </c>
      <c r="L69" s="273">
        <v>12</v>
      </c>
      <c r="M69" s="273">
        <v>0</v>
      </c>
      <c r="N69" s="273">
        <f t="shared" si="16"/>
        <v>0</v>
      </c>
      <c r="O69" s="273">
        <f>+資源化量内訳!AC69</f>
        <v>192</v>
      </c>
      <c r="P69" s="273">
        <f t="shared" si="17"/>
        <v>611</v>
      </c>
      <c r="Q69" s="273">
        <v>611</v>
      </c>
      <c r="R69" s="273">
        <f t="shared" si="18"/>
        <v>0</v>
      </c>
      <c r="S69" s="273">
        <v>0</v>
      </c>
      <c r="T69" s="273">
        <v>0</v>
      </c>
      <c r="U69" s="273">
        <v>0</v>
      </c>
      <c r="V69" s="273">
        <v>0</v>
      </c>
      <c r="W69" s="273">
        <v>0</v>
      </c>
      <c r="X69" s="273">
        <v>0</v>
      </c>
      <c r="Y69" s="273">
        <v>0</v>
      </c>
      <c r="Z69" s="273">
        <f t="shared" si="19"/>
        <v>44</v>
      </c>
      <c r="AA69" s="273">
        <v>0</v>
      </c>
      <c r="AB69" s="273">
        <v>44</v>
      </c>
      <c r="AC69" s="273">
        <f t="shared" si="20"/>
        <v>0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1">
        <f t="shared" si="21"/>
        <v>0</v>
      </c>
      <c r="AL69" s="271">
        <v>0</v>
      </c>
      <c r="AM69" s="271">
        <v>0</v>
      </c>
      <c r="AN69" s="271">
        <v>0</v>
      </c>
      <c r="AO69" s="271">
        <v>0</v>
      </c>
      <c r="AP69" s="271">
        <v>0</v>
      </c>
      <c r="AQ69" s="271">
        <v>0</v>
      </c>
      <c r="AR69" s="271">
        <v>0</v>
      </c>
      <c r="AS69" s="271">
        <v>0</v>
      </c>
    </row>
    <row r="70" spans="1:45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13"/>
        <v>1111</v>
      </c>
      <c r="E70" s="273">
        <f t="shared" si="14"/>
        <v>862</v>
      </c>
      <c r="F70" s="273">
        <f t="shared" si="15"/>
        <v>249</v>
      </c>
      <c r="G70" s="273">
        <v>28</v>
      </c>
      <c r="H70" s="273">
        <v>22</v>
      </c>
      <c r="I70" s="273">
        <v>0</v>
      </c>
      <c r="J70" s="273">
        <v>0</v>
      </c>
      <c r="K70" s="273">
        <v>0</v>
      </c>
      <c r="L70" s="273">
        <v>199</v>
      </c>
      <c r="M70" s="273">
        <v>0</v>
      </c>
      <c r="N70" s="273">
        <f t="shared" si="16"/>
        <v>0</v>
      </c>
      <c r="O70" s="273">
        <f>+資源化量内訳!AC70</f>
        <v>0</v>
      </c>
      <c r="P70" s="273">
        <f t="shared" si="17"/>
        <v>862</v>
      </c>
      <c r="Q70" s="273">
        <v>862</v>
      </c>
      <c r="R70" s="273">
        <f t="shared" si="18"/>
        <v>0</v>
      </c>
      <c r="S70" s="273">
        <v>0</v>
      </c>
      <c r="T70" s="273">
        <v>0</v>
      </c>
      <c r="U70" s="273">
        <v>0</v>
      </c>
      <c r="V70" s="273">
        <v>0</v>
      </c>
      <c r="W70" s="273">
        <v>0</v>
      </c>
      <c r="X70" s="273">
        <v>0</v>
      </c>
      <c r="Y70" s="273">
        <v>0</v>
      </c>
      <c r="Z70" s="273">
        <f t="shared" si="19"/>
        <v>89</v>
      </c>
      <c r="AA70" s="273">
        <v>0</v>
      </c>
      <c r="AB70" s="273">
        <v>89</v>
      </c>
      <c r="AC70" s="273">
        <f t="shared" si="20"/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0</v>
      </c>
      <c r="AK70" s="271">
        <f t="shared" si="21"/>
        <v>0</v>
      </c>
      <c r="AL70" s="271">
        <v>0</v>
      </c>
      <c r="AM70" s="271">
        <v>0</v>
      </c>
      <c r="AN70" s="271">
        <v>0</v>
      </c>
      <c r="AO70" s="271">
        <v>0</v>
      </c>
      <c r="AP70" s="271">
        <v>0</v>
      </c>
      <c r="AQ70" s="271">
        <v>0</v>
      </c>
      <c r="AR70" s="271">
        <v>0</v>
      </c>
      <c r="AS70" s="271">
        <v>0</v>
      </c>
    </row>
    <row r="71" spans="1:45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ref="D71:D102" si="22">SUM(E71,F71,N71,O71)</f>
        <v>2540</v>
      </c>
      <c r="E71" s="273">
        <f t="shared" ref="E71:E84" si="23">+Q71</f>
        <v>2218</v>
      </c>
      <c r="F71" s="273">
        <f t="shared" ref="F71:F102" si="24">SUM(G71:M71)</f>
        <v>302</v>
      </c>
      <c r="G71" s="273">
        <v>0</v>
      </c>
      <c r="H71" s="273">
        <v>0</v>
      </c>
      <c r="I71" s="273">
        <v>0</v>
      </c>
      <c r="J71" s="273">
        <v>0</v>
      </c>
      <c r="K71" s="273">
        <v>0</v>
      </c>
      <c r="L71" s="273">
        <v>302</v>
      </c>
      <c r="M71" s="273">
        <v>0</v>
      </c>
      <c r="N71" s="273">
        <f t="shared" ref="N71:N84" si="25">+AA71</f>
        <v>20</v>
      </c>
      <c r="O71" s="273">
        <f>+資源化量内訳!AC71</f>
        <v>0</v>
      </c>
      <c r="P71" s="273">
        <f t="shared" ref="P71:P102" si="26">+SUM(Q71,R71)</f>
        <v>2218</v>
      </c>
      <c r="Q71" s="273">
        <v>2218</v>
      </c>
      <c r="R71" s="273">
        <f t="shared" ref="R71:R102" si="27">+SUM(S71,T71,U71,V71,W71,X71,Y71)</f>
        <v>0</v>
      </c>
      <c r="S71" s="273">
        <v>0</v>
      </c>
      <c r="T71" s="273">
        <v>0</v>
      </c>
      <c r="U71" s="273">
        <v>0</v>
      </c>
      <c r="V71" s="273">
        <v>0</v>
      </c>
      <c r="W71" s="273">
        <v>0</v>
      </c>
      <c r="X71" s="273">
        <v>0</v>
      </c>
      <c r="Y71" s="273">
        <v>0</v>
      </c>
      <c r="Z71" s="273">
        <f t="shared" ref="Z71:Z102" si="28">SUM(AA71:AC71)</f>
        <v>238</v>
      </c>
      <c r="AA71" s="273">
        <v>20</v>
      </c>
      <c r="AB71" s="273">
        <v>218</v>
      </c>
      <c r="AC71" s="273">
        <f t="shared" ref="AC71:AC102" si="29">SUM(AD71:AJ71)</f>
        <v>0</v>
      </c>
      <c r="AD71" s="273">
        <v>0</v>
      </c>
      <c r="AE71" s="273">
        <v>0</v>
      </c>
      <c r="AF71" s="273">
        <v>0</v>
      </c>
      <c r="AG71" s="273">
        <v>0</v>
      </c>
      <c r="AH71" s="273">
        <v>0</v>
      </c>
      <c r="AI71" s="273">
        <v>0</v>
      </c>
      <c r="AJ71" s="273">
        <v>0</v>
      </c>
      <c r="AK71" s="271">
        <f t="shared" ref="AK71:AK102" si="30">SUM(AL71:AS71)</f>
        <v>0</v>
      </c>
      <c r="AL71" s="271">
        <v>0</v>
      </c>
      <c r="AM71" s="271">
        <v>0</v>
      </c>
      <c r="AN71" s="271">
        <v>0</v>
      </c>
      <c r="AO71" s="271">
        <v>0</v>
      </c>
      <c r="AP71" s="271">
        <v>0</v>
      </c>
      <c r="AQ71" s="271">
        <v>0</v>
      </c>
      <c r="AR71" s="271">
        <v>0</v>
      </c>
      <c r="AS71" s="271">
        <v>0</v>
      </c>
    </row>
    <row r="72" spans="1:45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si="22"/>
        <v>2474</v>
      </c>
      <c r="E72" s="273">
        <f t="shared" si="23"/>
        <v>2160</v>
      </c>
      <c r="F72" s="273">
        <f t="shared" si="24"/>
        <v>314</v>
      </c>
      <c r="G72" s="273">
        <v>6</v>
      </c>
      <c r="H72" s="273">
        <v>0</v>
      </c>
      <c r="I72" s="273">
        <v>0</v>
      </c>
      <c r="J72" s="273">
        <v>0</v>
      </c>
      <c r="K72" s="273">
        <v>0</v>
      </c>
      <c r="L72" s="273">
        <v>291</v>
      </c>
      <c r="M72" s="273">
        <v>17</v>
      </c>
      <c r="N72" s="273">
        <f t="shared" si="25"/>
        <v>0</v>
      </c>
      <c r="O72" s="273">
        <f>+資源化量内訳!AC72</f>
        <v>0</v>
      </c>
      <c r="P72" s="273">
        <f t="shared" si="26"/>
        <v>2160</v>
      </c>
      <c r="Q72" s="273">
        <v>2160</v>
      </c>
      <c r="R72" s="273">
        <f t="shared" si="27"/>
        <v>0</v>
      </c>
      <c r="S72" s="273">
        <v>0</v>
      </c>
      <c r="T72" s="273">
        <v>0</v>
      </c>
      <c r="U72" s="273">
        <v>0</v>
      </c>
      <c r="V72" s="273">
        <v>0</v>
      </c>
      <c r="W72" s="273">
        <v>0</v>
      </c>
      <c r="X72" s="273">
        <v>0</v>
      </c>
      <c r="Y72" s="273">
        <v>0</v>
      </c>
      <c r="Z72" s="273">
        <f t="shared" si="28"/>
        <v>229</v>
      </c>
      <c r="AA72" s="273">
        <v>0</v>
      </c>
      <c r="AB72" s="273">
        <v>211</v>
      </c>
      <c r="AC72" s="273">
        <f t="shared" si="29"/>
        <v>18</v>
      </c>
      <c r="AD72" s="273">
        <v>0</v>
      </c>
      <c r="AE72" s="273">
        <v>0</v>
      </c>
      <c r="AF72" s="273">
        <v>0</v>
      </c>
      <c r="AG72" s="273">
        <v>0</v>
      </c>
      <c r="AH72" s="273">
        <v>0</v>
      </c>
      <c r="AI72" s="273">
        <v>1</v>
      </c>
      <c r="AJ72" s="273">
        <v>17</v>
      </c>
      <c r="AK72" s="271">
        <f t="shared" si="30"/>
        <v>0</v>
      </c>
      <c r="AL72" s="271">
        <v>0</v>
      </c>
      <c r="AM72" s="271">
        <v>0</v>
      </c>
      <c r="AN72" s="271">
        <v>0</v>
      </c>
      <c r="AO72" s="271">
        <v>0</v>
      </c>
      <c r="AP72" s="271">
        <v>0</v>
      </c>
      <c r="AQ72" s="271">
        <v>0</v>
      </c>
      <c r="AR72" s="271">
        <v>0</v>
      </c>
      <c r="AS72" s="271">
        <v>0</v>
      </c>
    </row>
    <row r="73" spans="1:45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22"/>
        <v>4077</v>
      </c>
      <c r="E73" s="273">
        <f t="shared" si="23"/>
        <v>3273</v>
      </c>
      <c r="F73" s="273">
        <f t="shared" si="24"/>
        <v>804</v>
      </c>
      <c r="G73" s="273">
        <v>0</v>
      </c>
      <c r="H73" s="273">
        <v>0</v>
      </c>
      <c r="I73" s="273">
        <v>0</v>
      </c>
      <c r="J73" s="273">
        <v>0</v>
      </c>
      <c r="K73" s="273">
        <v>0</v>
      </c>
      <c r="L73" s="273">
        <v>730</v>
      </c>
      <c r="M73" s="273">
        <v>74</v>
      </c>
      <c r="N73" s="273">
        <f t="shared" si="25"/>
        <v>0</v>
      </c>
      <c r="O73" s="273">
        <f>+資源化量内訳!AC73</f>
        <v>0</v>
      </c>
      <c r="P73" s="273">
        <f t="shared" si="26"/>
        <v>3318</v>
      </c>
      <c r="Q73" s="273">
        <v>3273</v>
      </c>
      <c r="R73" s="273">
        <f t="shared" si="27"/>
        <v>45</v>
      </c>
      <c r="S73" s="273">
        <v>0</v>
      </c>
      <c r="T73" s="273">
        <v>0</v>
      </c>
      <c r="U73" s="273">
        <v>0</v>
      </c>
      <c r="V73" s="273">
        <v>0</v>
      </c>
      <c r="W73" s="273">
        <v>0</v>
      </c>
      <c r="X73" s="273">
        <v>45</v>
      </c>
      <c r="Y73" s="273">
        <v>0</v>
      </c>
      <c r="Z73" s="273">
        <f t="shared" si="28"/>
        <v>410</v>
      </c>
      <c r="AA73" s="273">
        <v>0</v>
      </c>
      <c r="AB73" s="273">
        <v>336</v>
      </c>
      <c r="AC73" s="273">
        <f t="shared" si="29"/>
        <v>74</v>
      </c>
      <c r="AD73" s="273">
        <v>0</v>
      </c>
      <c r="AE73" s="273">
        <v>0</v>
      </c>
      <c r="AF73" s="273">
        <v>0</v>
      </c>
      <c r="AG73" s="273">
        <v>0</v>
      </c>
      <c r="AH73" s="273">
        <v>0</v>
      </c>
      <c r="AI73" s="273">
        <v>0</v>
      </c>
      <c r="AJ73" s="273">
        <v>74</v>
      </c>
      <c r="AK73" s="271">
        <f t="shared" si="30"/>
        <v>0</v>
      </c>
      <c r="AL73" s="271">
        <v>0</v>
      </c>
      <c r="AM73" s="271">
        <v>0</v>
      </c>
      <c r="AN73" s="271">
        <v>0</v>
      </c>
      <c r="AO73" s="271">
        <v>0</v>
      </c>
      <c r="AP73" s="271">
        <v>0</v>
      </c>
      <c r="AQ73" s="271">
        <v>0</v>
      </c>
      <c r="AR73" s="271">
        <v>0</v>
      </c>
      <c r="AS73" s="271">
        <v>0</v>
      </c>
    </row>
    <row r="74" spans="1:45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22"/>
        <v>781</v>
      </c>
      <c r="E74" s="273">
        <f t="shared" si="23"/>
        <v>633</v>
      </c>
      <c r="F74" s="273">
        <f t="shared" si="24"/>
        <v>148</v>
      </c>
      <c r="G74" s="273">
        <v>0</v>
      </c>
      <c r="H74" s="273">
        <v>0</v>
      </c>
      <c r="I74" s="273">
        <v>0</v>
      </c>
      <c r="J74" s="273">
        <v>0</v>
      </c>
      <c r="K74" s="273">
        <v>0</v>
      </c>
      <c r="L74" s="273">
        <v>140</v>
      </c>
      <c r="M74" s="273">
        <v>8</v>
      </c>
      <c r="N74" s="273">
        <f t="shared" si="25"/>
        <v>0</v>
      </c>
      <c r="O74" s="273">
        <f>+資源化量内訳!AC74</f>
        <v>0</v>
      </c>
      <c r="P74" s="273">
        <f t="shared" si="26"/>
        <v>644</v>
      </c>
      <c r="Q74" s="273">
        <v>633</v>
      </c>
      <c r="R74" s="273">
        <f t="shared" si="27"/>
        <v>11</v>
      </c>
      <c r="S74" s="273">
        <v>0</v>
      </c>
      <c r="T74" s="273">
        <v>0</v>
      </c>
      <c r="U74" s="273">
        <v>0</v>
      </c>
      <c r="V74" s="273">
        <v>0</v>
      </c>
      <c r="W74" s="273">
        <v>0</v>
      </c>
      <c r="X74" s="273">
        <v>11</v>
      </c>
      <c r="Y74" s="273">
        <v>0</v>
      </c>
      <c r="Z74" s="273">
        <f t="shared" si="28"/>
        <v>72</v>
      </c>
      <c r="AA74" s="273">
        <v>0</v>
      </c>
      <c r="AB74" s="273">
        <v>64</v>
      </c>
      <c r="AC74" s="273">
        <f t="shared" si="29"/>
        <v>8</v>
      </c>
      <c r="AD74" s="273">
        <v>0</v>
      </c>
      <c r="AE74" s="273">
        <v>0</v>
      </c>
      <c r="AF74" s="273">
        <v>0</v>
      </c>
      <c r="AG74" s="273">
        <v>0</v>
      </c>
      <c r="AH74" s="273">
        <v>0</v>
      </c>
      <c r="AI74" s="273">
        <v>0</v>
      </c>
      <c r="AJ74" s="273">
        <v>8</v>
      </c>
      <c r="AK74" s="271">
        <f t="shared" si="30"/>
        <v>0</v>
      </c>
      <c r="AL74" s="271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271">
        <v>0</v>
      </c>
      <c r="AS74" s="271">
        <v>0</v>
      </c>
    </row>
    <row r="75" spans="1:45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22"/>
        <v>3498</v>
      </c>
      <c r="E75" s="273">
        <f t="shared" si="23"/>
        <v>3012</v>
      </c>
      <c r="F75" s="273">
        <f t="shared" si="24"/>
        <v>303</v>
      </c>
      <c r="G75" s="273">
        <v>14</v>
      </c>
      <c r="H75" s="273">
        <v>0</v>
      </c>
      <c r="I75" s="273">
        <v>0</v>
      </c>
      <c r="J75" s="273">
        <v>0</v>
      </c>
      <c r="K75" s="273">
        <v>0</v>
      </c>
      <c r="L75" s="273">
        <v>289</v>
      </c>
      <c r="M75" s="273">
        <v>0</v>
      </c>
      <c r="N75" s="273">
        <f t="shared" si="25"/>
        <v>0</v>
      </c>
      <c r="O75" s="273">
        <f>+資源化量内訳!AC75</f>
        <v>183</v>
      </c>
      <c r="P75" s="273">
        <f t="shared" si="26"/>
        <v>3026</v>
      </c>
      <c r="Q75" s="273">
        <v>3012</v>
      </c>
      <c r="R75" s="273">
        <f t="shared" si="27"/>
        <v>14</v>
      </c>
      <c r="S75" s="273">
        <v>8</v>
      </c>
      <c r="T75" s="273">
        <v>0</v>
      </c>
      <c r="U75" s="273">
        <v>0</v>
      </c>
      <c r="V75" s="273">
        <v>0</v>
      </c>
      <c r="W75" s="273">
        <v>0</v>
      </c>
      <c r="X75" s="273">
        <v>6</v>
      </c>
      <c r="Y75" s="273">
        <v>0</v>
      </c>
      <c r="Z75" s="273">
        <f t="shared" si="28"/>
        <v>68</v>
      </c>
      <c r="AA75" s="273">
        <v>0</v>
      </c>
      <c r="AB75" s="273">
        <v>0</v>
      </c>
      <c r="AC75" s="273">
        <f t="shared" si="29"/>
        <v>68</v>
      </c>
      <c r="AD75" s="273">
        <v>0</v>
      </c>
      <c r="AE75" s="273">
        <v>0</v>
      </c>
      <c r="AF75" s="273">
        <v>0</v>
      </c>
      <c r="AG75" s="273">
        <v>0</v>
      </c>
      <c r="AH75" s="273">
        <v>0</v>
      </c>
      <c r="AI75" s="273">
        <v>68</v>
      </c>
      <c r="AJ75" s="273">
        <v>0</v>
      </c>
      <c r="AK75" s="271">
        <f t="shared" si="30"/>
        <v>0</v>
      </c>
      <c r="AL75" s="271">
        <v>0</v>
      </c>
      <c r="AM75" s="271">
        <v>0</v>
      </c>
      <c r="AN75" s="271">
        <v>0</v>
      </c>
      <c r="AO75" s="271">
        <v>0</v>
      </c>
      <c r="AP75" s="271">
        <v>0</v>
      </c>
      <c r="AQ75" s="271">
        <v>0</v>
      </c>
      <c r="AR75" s="271">
        <v>0</v>
      </c>
      <c r="AS75" s="271">
        <v>0</v>
      </c>
    </row>
    <row r="76" spans="1:45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22"/>
        <v>2691</v>
      </c>
      <c r="E76" s="273">
        <f t="shared" si="23"/>
        <v>2432</v>
      </c>
      <c r="F76" s="273">
        <f t="shared" si="24"/>
        <v>221</v>
      </c>
      <c r="G76" s="273">
        <v>0</v>
      </c>
      <c r="H76" s="273">
        <v>0</v>
      </c>
      <c r="I76" s="273">
        <v>0</v>
      </c>
      <c r="J76" s="273">
        <v>0</v>
      </c>
      <c r="K76" s="273">
        <v>0</v>
      </c>
      <c r="L76" s="273">
        <v>221</v>
      </c>
      <c r="M76" s="273">
        <v>0</v>
      </c>
      <c r="N76" s="273">
        <f t="shared" si="25"/>
        <v>38</v>
      </c>
      <c r="O76" s="273">
        <f>+資源化量内訳!AC76</f>
        <v>0</v>
      </c>
      <c r="P76" s="273">
        <f t="shared" si="26"/>
        <v>2432</v>
      </c>
      <c r="Q76" s="273">
        <v>2432</v>
      </c>
      <c r="R76" s="273">
        <f t="shared" si="27"/>
        <v>0</v>
      </c>
      <c r="S76" s="273">
        <v>0</v>
      </c>
      <c r="T76" s="273">
        <v>0</v>
      </c>
      <c r="U76" s="273">
        <v>0</v>
      </c>
      <c r="V76" s="273">
        <v>0</v>
      </c>
      <c r="W76" s="273">
        <v>0</v>
      </c>
      <c r="X76" s="273">
        <v>0</v>
      </c>
      <c r="Y76" s="273">
        <v>0</v>
      </c>
      <c r="Z76" s="273">
        <f t="shared" si="28"/>
        <v>135</v>
      </c>
      <c r="AA76" s="273">
        <v>38</v>
      </c>
      <c r="AB76" s="273">
        <v>97</v>
      </c>
      <c r="AC76" s="273">
        <f t="shared" si="29"/>
        <v>0</v>
      </c>
      <c r="AD76" s="273">
        <v>0</v>
      </c>
      <c r="AE76" s="273">
        <v>0</v>
      </c>
      <c r="AF76" s="273">
        <v>0</v>
      </c>
      <c r="AG76" s="273">
        <v>0</v>
      </c>
      <c r="AH76" s="273">
        <v>0</v>
      </c>
      <c r="AI76" s="273">
        <v>0</v>
      </c>
      <c r="AJ76" s="273">
        <v>0</v>
      </c>
      <c r="AK76" s="271">
        <f t="shared" si="30"/>
        <v>0</v>
      </c>
      <c r="AL76" s="271">
        <v>0</v>
      </c>
      <c r="AM76" s="271">
        <v>0</v>
      </c>
      <c r="AN76" s="271">
        <v>0</v>
      </c>
      <c r="AO76" s="271">
        <v>0</v>
      </c>
      <c r="AP76" s="271">
        <v>0</v>
      </c>
      <c r="AQ76" s="271">
        <v>0</v>
      </c>
      <c r="AR76" s="271">
        <v>0</v>
      </c>
      <c r="AS76" s="271">
        <v>0</v>
      </c>
    </row>
    <row r="77" spans="1:45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22"/>
        <v>1168</v>
      </c>
      <c r="E77" s="273">
        <f t="shared" si="23"/>
        <v>736</v>
      </c>
      <c r="F77" s="273">
        <f t="shared" si="24"/>
        <v>407</v>
      </c>
      <c r="G77" s="273">
        <v>0</v>
      </c>
      <c r="H77" s="273">
        <v>210</v>
      </c>
      <c r="I77" s="273">
        <v>0</v>
      </c>
      <c r="J77" s="273">
        <v>0</v>
      </c>
      <c r="K77" s="273">
        <v>0</v>
      </c>
      <c r="L77" s="273">
        <v>197</v>
      </c>
      <c r="M77" s="273">
        <v>0</v>
      </c>
      <c r="N77" s="273">
        <f t="shared" si="25"/>
        <v>25</v>
      </c>
      <c r="O77" s="273">
        <f>+資源化量内訳!AC77</f>
        <v>0</v>
      </c>
      <c r="P77" s="273">
        <f t="shared" si="26"/>
        <v>736</v>
      </c>
      <c r="Q77" s="273">
        <v>736</v>
      </c>
      <c r="R77" s="273">
        <f t="shared" si="27"/>
        <v>0</v>
      </c>
      <c r="S77" s="273">
        <v>0</v>
      </c>
      <c r="T77" s="273">
        <v>0</v>
      </c>
      <c r="U77" s="273">
        <v>0</v>
      </c>
      <c r="V77" s="273">
        <v>0</v>
      </c>
      <c r="W77" s="273">
        <v>0</v>
      </c>
      <c r="X77" s="273">
        <v>0</v>
      </c>
      <c r="Y77" s="273">
        <v>0</v>
      </c>
      <c r="Z77" s="273">
        <f t="shared" si="28"/>
        <v>25</v>
      </c>
      <c r="AA77" s="273">
        <v>25</v>
      </c>
      <c r="AB77" s="273">
        <v>0</v>
      </c>
      <c r="AC77" s="273">
        <f t="shared" si="29"/>
        <v>0</v>
      </c>
      <c r="AD77" s="273">
        <v>0</v>
      </c>
      <c r="AE77" s="273">
        <v>0</v>
      </c>
      <c r="AF77" s="273">
        <v>0</v>
      </c>
      <c r="AG77" s="273">
        <v>0</v>
      </c>
      <c r="AH77" s="273">
        <v>0</v>
      </c>
      <c r="AI77" s="273">
        <v>0</v>
      </c>
      <c r="AJ77" s="273">
        <v>0</v>
      </c>
      <c r="AK77" s="271">
        <f t="shared" si="30"/>
        <v>0</v>
      </c>
      <c r="AL77" s="271">
        <v>0</v>
      </c>
      <c r="AM77" s="271">
        <v>0</v>
      </c>
      <c r="AN77" s="271">
        <v>0</v>
      </c>
      <c r="AO77" s="271">
        <v>0</v>
      </c>
      <c r="AP77" s="271">
        <v>0</v>
      </c>
      <c r="AQ77" s="271">
        <v>0</v>
      </c>
      <c r="AR77" s="271">
        <v>0</v>
      </c>
      <c r="AS77" s="271">
        <v>0</v>
      </c>
    </row>
    <row r="78" spans="1:45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22"/>
        <v>4964</v>
      </c>
      <c r="E78" s="273">
        <f t="shared" si="23"/>
        <v>3994</v>
      </c>
      <c r="F78" s="273">
        <f t="shared" si="24"/>
        <v>837</v>
      </c>
      <c r="G78" s="273">
        <v>9</v>
      </c>
      <c r="H78" s="273">
        <v>0</v>
      </c>
      <c r="I78" s="273">
        <v>0</v>
      </c>
      <c r="J78" s="273">
        <v>0</v>
      </c>
      <c r="K78" s="273">
        <v>0</v>
      </c>
      <c r="L78" s="273">
        <v>828</v>
      </c>
      <c r="M78" s="273">
        <v>0</v>
      </c>
      <c r="N78" s="273">
        <f t="shared" si="25"/>
        <v>54</v>
      </c>
      <c r="O78" s="273">
        <f>+資源化量内訳!AC78</f>
        <v>79</v>
      </c>
      <c r="P78" s="273">
        <f t="shared" si="26"/>
        <v>3994</v>
      </c>
      <c r="Q78" s="273">
        <v>3994</v>
      </c>
      <c r="R78" s="273">
        <f t="shared" si="27"/>
        <v>0</v>
      </c>
      <c r="S78" s="273">
        <v>0</v>
      </c>
      <c r="T78" s="273">
        <v>0</v>
      </c>
      <c r="U78" s="273">
        <v>0</v>
      </c>
      <c r="V78" s="273">
        <v>0</v>
      </c>
      <c r="W78" s="273">
        <v>0</v>
      </c>
      <c r="X78" s="273">
        <v>0</v>
      </c>
      <c r="Y78" s="273">
        <v>0</v>
      </c>
      <c r="Z78" s="273">
        <f t="shared" si="28"/>
        <v>213</v>
      </c>
      <c r="AA78" s="273">
        <v>54</v>
      </c>
      <c r="AB78" s="273">
        <v>159</v>
      </c>
      <c r="AC78" s="273">
        <f t="shared" si="29"/>
        <v>0</v>
      </c>
      <c r="AD78" s="273">
        <v>0</v>
      </c>
      <c r="AE78" s="273">
        <v>0</v>
      </c>
      <c r="AF78" s="273">
        <v>0</v>
      </c>
      <c r="AG78" s="273">
        <v>0</v>
      </c>
      <c r="AH78" s="273">
        <v>0</v>
      </c>
      <c r="AI78" s="273">
        <v>0</v>
      </c>
      <c r="AJ78" s="273">
        <v>0</v>
      </c>
      <c r="AK78" s="271">
        <f t="shared" si="30"/>
        <v>0</v>
      </c>
      <c r="AL78" s="271">
        <v>0</v>
      </c>
      <c r="AM78" s="271">
        <v>0</v>
      </c>
      <c r="AN78" s="271">
        <v>0</v>
      </c>
      <c r="AO78" s="271">
        <v>0</v>
      </c>
      <c r="AP78" s="271">
        <v>0</v>
      </c>
      <c r="AQ78" s="271">
        <v>0</v>
      </c>
      <c r="AR78" s="271">
        <v>0</v>
      </c>
      <c r="AS78" s="271">
        <v>0</v>
      </c>
    </row>
    <row r="79" spans="1:45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22"/>
        <v>2572</v>
      </c>
      <c r="E79" s="273">
        <f t="shared" si="23"/>
        <v>768</v>
      </c>
      <c r="F79" s="273">
        <f t="shared" si="24"/>
        <v>1669</v>
      </c>
      <c r="G79" s="273">
        <v>0</v>
      </c>
      <c r="H79" s="273">
        <v>1617</v>
      </c>
      <c r="I79" s="273">
        <v>0</v>
      </c>
      <c r="J79" s="273">
        <v>0</v>
      </c>
      <c r="K79" s="273">
        <v>0</v>
      </c>
      <c r="L79" s="273">
        <v>52</v>
      </c>
      <c r="M79" s="273">
        <v>0</v>
      </c>
      <c r="N79" s="273">
        <f t="shared" si="25"/>
        <v>0</v>
      </c>
      <c r="O79" s="273">
        <f>+資源化量内訳!AC79</f>
        <v>135</v>
      </c>
      <c r="P79" s="273">
        <f t="shared" si="26"/>
        <v>798</v>
      </c>
      <c r="Q79" s="273">
        <v>768</v>
      </c>
      <c r="R79" s="273">
        <f t="shared" si="27"/>
        <v>30</v>
      </c>
      <c r="S79" s="273">
        <v>0</v>
      </c>
      <c r="T79" s="273">
        <v>0</v>
      </c>
      <c r="U79" s="273">
        <v>0</v>
      </c>
      <c r="V79" s="273">
        <v>0</v>
      </c>
      <c r="W79" s="273">
        <v>0</v>
      </c>
      <c r="X79" s="273">
        <v>30</v>
      </c>
      <c r="Y79" s="273">
        <v>0</v>
      </c>
      <c r="Z79" s="273">
        <f t="shared" si="28"/>
        <v>90</v>
      </c>
      <c r="AA79" s="273">
        <v>0</v>
      </c>
      <c r="AB79" s="273">
        <v>90</v>
      </c>
      <c r="AC79" s="273">
        <f t="shared" si="29"/>
        <v>0</v>
      </c>
      <c r="AD79" s="273">
        <v>0</v>
      </c>
      <c r="AE79" s="273">
        <v>0</v>
      </c>
      <c r="AF79" s="273">
        <v>0</v>
      </c>
      <c r="AG79" s="273">
        <v>0</v>
      </c>
      <c r="AH79" s="273">
        <v>0</v>
      </c>
      <c r="AI79" s="273">
        <v>0</v>
      </c>
      <c r="AJ79" s="273">
        <v>0</v>
      </c>
      <c r="AK79" s="271">
        <f t="shared" si="30"/>
        <v>0</v>
      </c>
      <c r="AL79" s="271">
        <v>0</v>
      </c>
      <c r="AM79" s="271">
        <v>0</v>
      </c>
      <c r="AN79" s="271">
        <v>0</v>
      </c>
      <c r="AO79" s="271">
        <v>0</v>
      </c>
      <c r="AP79" s="271">
        <v>0</v>
      </c>
      <c r="AQ79" s="271">
        <v>0</v>
      </c>
      <c r="AR79" s="271">
        <v>0</v>
      </c>
      <c r="AS79" s="271">
        <v>0</v>
      </c>
    </row>
    <row r="80" spans="1:45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22"/>
        <v>1359</v>
      </c>
      <c r="E80" s="273">
        <f t="shared" si="23"/>
        <v>1005</v>
      </c>
      <c r="F80" s="273">
        <f t="shared" si="24"/>
        <v>102</v>
      </c>
      <c r="G80" s="273">
        <v>0</v>
      </c>
      <c r="H80" s="273">
        <v>0</v>
      </c>
      <c r="I80" s="273">
        <v>0</v>
      </c>
      <c r="J80" s="273">
        <v>0</v>
      </c>
      <c r="K80" s="273">
        <v>0</v>
      </c>
      <c r="L80" s="273">
        <v>102</v>
      </c>
      <c r="M80" s="273">
        <v>0</v>
      </c>
      <c r="N80" s="273">
        <f t="shared" si="25"/>
        <v>0</v>
      </c>
      <c r="O80" s="273">
        <f>+資源化量内訳!AC80</f>
        <v>252</v>
      </c>
      <c r="P80" s="273">
        <f t="shared" si="26"/>
        <v>1061</v>
      </c>
      <c r="Q80" s="273">
        <v>1005</v>
      </c>
      <c r="R80" s="273">
        <f t="shared" si="27"/>
        <v>56</v>
      </c>
      <c r="S80" s="273">
        <v>0</v>
      </c>
      <c r="T80" s="273">
        <v>0</v>
      </c>
      <c r="U80" s="273">
        <v>0</v>
      </c>
      <c r="V80" s="273">
        <v>0</v>
      </c>
      <c r="W80" s="273">
        <v>0</v>
      </c>
      <c r="X80" s="273">
        <v>56</v>
      </c>
      <c r="Y80" s="273">
        <v>0</v>
      </c>
      <c r="Z80" s="273">
        <f t="shared" si="28"/>
        <v>120</v>
      </c>
      <c r="AA80" s="273">
        <v>0</v>
      </c>
      <c r="AB80" s="273">
        <v>120</v>
      </c>
      <c r="AC80" s="273">
        <f t="shared" si="29"/>
        <v>0</v>
      </c>
      <c r="AD80" s="273">
        <v>0</v>
      </c>
      <c r="AE80" s="273">
        <v>0</v>
      </c>
      <c r="AF80" s="273">
        <v>0</v>
      </c>
      <c r="AG80" s="273">
        <v>0</v>
      </c>
      <c r="AH80" s="273">
        <v>0</v>
      </c>
      <c r="AI80" s="273">
        <v>0</v>
      </c>
      <c r="AJ80" s="273">
        <v>0</v>
      </c>
      <c r="AK80" s="271">
        <f t="shared" si="30"/>
        <v>0</v>
      </c>
      <c r="AL80" s="271">
        <v>0</v>
      </c>
      <c r="AM80" s="271">
        <v>0</v>
      </c>
      <c r="AN80" s="271">
        <v>0</v>
      </c>
      <c r="AO80" s="271">
        <v>0</v>
      </c>
      <c r="AP80" s="271">
        <v>0</v>
      </c>
      <c r="AQ80" s="271">
        <v>0</v>
      </c>
      <c r="AR80" s="271">
        <v>0</v>
      </c>
      <c r="AS80" s="271">
        <v>0</v>
      </c>
    </row>
    <row r="81" spans="1:45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22"/>
        <v>2733</v>
      </c>
      <c r="E81" s="273">
        <f t="shared" si="23"/>
        <v>2361</v>
      </c>
      <c r="F81" s="273">
        <f t="shared" si="24"/>
        <v>0</v>
      </c>
      <c r="G81" s="273">
        <v>0</v>
      </c>
      <c r="H81" s="273">
        <v>0</v>
      </c>
      <c r="I81" s="273">
        <v>0</v>
      </c>
      <c r="J81" s="273">
        <v>0</v>
      </c>
      <c r="K81" s="273">
        <v>0</v>
      </c>
      <c r="L81" s="273">
        <v>0</v>
      </c>
      <c r="M81" s="273">
        <v>0</v>
      </c>
      <c r="N81" s="273">
        <f t="shared" si="25"/>
        <v>0</v>
      </c>
      <c r="O81" s="273">
        <f>+資源化量内訳!AC81</f>
        <v>372</v>
      </c>
      <c r="P81" s="273">
        <f t="shared" si="26"/>
        <v>2361</v>
      </c>
      <c r="Q81" s="273">
        <v>2361</v>
      </c>
      <c r="R81" s="273">
        <f t="shared" si="27"/>
        <v>0</v>
      </c>
      <c r="S81" s="273">
        <v>0</v>
      </c>
      <c r="T81" s="273">
        <v>0</v>
      </c>
      <c r="U81" s="273">
        <v>0</v>
      </c>
      <c r="V81" s="273">
        <v>0</v>
      </c>
      <c r="W81" s="273">
        <v>0</v>
      </c>
      <c r="X81" s="273">
        <v>0</v>
      </c>
      <c r="Y81" s="273">
        <v>0</v>
      </c>
      <c r="Z81" s="273">
        <f t="shared" si="28"/>
        <v>0</v>
      </c>
      <c r="AA81" s="273">
        <v>0</v>
      </c>
      <c r="AB81" s="273">
        <v>0</v>
      </c>
      <c r="AC81" s="273">
        <f t="shared" si="29"/>
        <v>0</v>
      </c>
      <c r="AD81" s="273">
        <v>0</v>
      </c>
      <c r="AE81" s="273">
        <v>0</v>
      </c>
      <c r="AF81" s="273">
        <v>0</v>
      </c>
      <c r="AG81" s="273">
        <v>0</v>
      </c>
      <c r="AH81" s="273">
        <v>0</v>
      </c>
      <c r="AI81" s="273">
        <v>0</v>
      </c>
      <c r="AJ81" s="273">
        <v>0</v>
      </c>
      <c r="AK81" s="271">
        <f t="shared" si="30"/>
        <v>0</v>
      </c>
      <c r="AL81" s="271">
        <v>0</v>
      </c>
      <c r="AM81" s="271">
        <v>0</v>
      </c>
      <c r="AN81" s="271">
        <v>0</v>
      </c>
      <c r="AO81" s="271">
        <v>0</v>
      </c>
      <c r="AP81" s="271">
        <v>0</v>
      </c>
      <c r="AQ81" s="271">
        <v>0</v>
      </c>
      <c r="AR81" s="271">
        <v>0</v>
      </c>
      <c r="AS81" s="271">
        <v>0</v>
      </c>
    </row>
    <row r="82" spans="1:45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22"/>
        <v>381</v>
      </c>
      <c r="E82" s="273">
        <f t="shared" si="23"/>
        <v>301</v>
      </c>
      <c r="F82" s="273">
        <f t="shared" si="24"/>
        <v>72</v>
      </c>
      <c r="G82" s="273">
        <v>13</v>
      </c>
      <c r="H82" s="273">
        <v>0</v>
      </c>
      <c r="I82" s="273">
        <v>0</v>
      </c>
      <c r="J82" s="273">
        <v>0</v>
      </c>
      <c r="K82" s="273">
        <v>0</v>
      </c>
      <c r="L82" s="273">
        <v>59</v>
      </c>
      <c r="M82" s="273">
        <v>0</v>
      </c>
      <c r="N82" s="273">
        <f t="shared" si="25"/>
        <v>5</v>
      </c>
      <c r="O82" s="273">
        <f>+資源化量内訳!AC82</f>
        <v>3</v>
      </c>
      <c r="P82" s="273">
        <f t="shared" si="26"/>
        <v>301</v>
      </c>
      <c r="Q82" s="273">
        <v>301</v>
      </c>
      <c r="R82" s="273">
        <f t="shared" si="27"/>
        <v>0</v>
      </c>
      <c r="S82" s="273">
        <v>0</v>
      </c>
      <c r="T82" s="273">
        <v>0</v>
      </c>
      <c r="U82" s="273">
        <v>0</v>
      </c>
      <c r="V82" s="273">
        <v>0</v>
      </c>
      <c r="W82" s="273">
        <v>0</v>
      </c>
      <c r="X82" s="273">
        <v>0</v>
      </c>
      <c r="Y82" s="273">
        <v>0</v>
      </c>
      <c r="Z82" s="273">
        <f t="shared" si="28"/>
        <v>7</v>
      </c>
      <c r="AA82" s="273">
        <v>5</v>
      </c>
      <c r="AB82" s="273">
        <v>0</v>
      </c>
      <c r="AC82" s="273">
        <f t="shared" si="29"/>
        <v>2</v>
      </c>
      <c r="AD82" s="273">
        <v>2</v>
      </c>
      <c r="AE82" s="273">
        <v>0</v>
      </c>
      <c r="AF82" s="273">
        <v>0</v>
      </c>
      <c r="AG82" s="273">
        <v>0</v>
      </c>
      <c r="AH82" s="273">
        <v>0</v>
      </c>
      <c r="AI82" s="273">
        <v>0</v>
      </c>
      <c r="AJ82" s="273">
        <v>0</v>
      </c>
      <c r="AK82" s="271">
        <f t="shared" si="30"/>
        <v>0</v>
      </c>
      <c r="AL82" s="271">
        <v>0</v>
      </c>
      <c r="AM82" s="271">
        <v>0</v>
      </c>
      <c r="AN82" s="271">
        <v>0</v>
      </c>
      <c r="AO82" s="271">
        <v>0</v>
      </c>
      <c r="AP82" s="271">
        <v>0</v>
      </c>
      <c r="AQ82" s="271">
        <v>0</v>
      </c>
      <c r="AR82" s="271">
        <v>0</v>
      </c>
      <c r="AS82" s="271">
        <v>0</v>
      </c>
    </row>
    <row r="83" spans="1:45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22"/>
        <v>2184</v>
      </c>
      <c r="E83" s="273">
        <f t="shared" si="23"/>
        <v>1788</v>
      </c>
      <c r="F83" s="273">
        <f t="shared" si="24"/>
        <v>370</v>
      </c>
      <c r="G83" s="273">
        <v>12</v>
      </c>
      <c r="H83" s="273">
        <v>0</v>
      </c>
      <c r="I83" s="273">
        <v>0</v>
      </c>
      <c r="J83" s="273">
        <v>0</v>
      </c>
      <c r="K83" s="273">
        <v>0</v>
      </c>
      <c r="L83" s="273">
        <v>358</v>
      </c>
      <c r="M83" s="273">
        <v>0</v>
      </c>
      <c r="N83" s="273">
        <f t="shared" si="25"/>
        <v>26</v>
      </c>
      <c r="O83" s="273">
        <f>+資源化量内訳!AC83</f>
        <v>0</v>
      </c>
      <c r="P83" s="273">
        <f t="shared" si="26"/>
        <v>1788</v>
      </c>
      <c r="Q83" s="273">
        <v>1788</v>
      </c>
      <c r="R83" s="273">
        <f t="shared" si="27"/>
        <v>0</v>
      </c>
      <c r="S83" s="273">
        <v>0</v>
      </c>
      <c r="T83" s="273">
        <v>0</v>
      </c>
      <c r="U83" s="273">
        <v>0</v>
      </c>
      <c r="V83" s="273">
        <v>0</v>
      </c>
      <c r="W83" s="273">
        <v>0</v>
      </c>
      <c r="X83" s="273">
        <v>0</v>
      </c>
      <c r="Y83" s="273">
        <v>0</v>
      </c>
      <c r="Z83" s="273">
        <f t="shared" si="28"/>
        <v>56</v>
      </c>
      <c r="AA83" s="273">
        <v>26</v>
      </c>
      <c r="AB83" s="273">
        <v>30</v>
      </c>
      <c r="AC83" s="273">
        <f t="shared" si="29"/>
        <v>0</v>
      </c>
      <c r="AD83" s="273">
        <v>0</v>
      </c>
      <c r="AE83" s="273">
        <v>0</v>
      </c>
      <c r="AF83" s="273">
        <v>0</v>
      </c>
      <c r="AG83" s="273">
        <v>0</v>
      </c>
      <c r="AH83" s="273">
        <v>0</v>
      </c>
      <c r="AI83" s="273">
        <v>0</v>
      </c>
      <c r="AJ83" s="273">
        <v>0</v>
      </c>
      <c r="AK83" s="271">
        <f t="shared" si="30"/>
        <v>0</v>
      </c>
      <c r="AL83" s="271">
        <v>0</v>
      </c>
      <c r="AM83" s="271">
        <v>0</v>
      </c>
      <c r="AN83" s="271">
        <v>0</v>
      </c>
      <c r="AO83" s="271">
        <v>0</v>
      </c>
      <c r="AP83" s="271">
        <v>0</v>
      </c>
      <c r="AQ83" s="271">
        <v>0</v>
      </c>
      <c r="AR83" s="271">
        <v>0</v>
      </c>
      <c r="AS83" s="271">
        <v>0</v>
      </c>
    </row>
    <row r="84" spans="1:45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22"/>
        <v>503</v>
      </c>
      <c r="E84" s="273">
        <f t="shared" si="23"/>
        <v>414</v>
      </c>
      <c r="F84" s="273">
        <f t="shared" si="24"/>
        <v>8</v>
      </c>
      <c r="G84" s="273">
        <v>8</v>
      </c>
      <c r="H84" s="273">
        <v>0</v>
      </c>
      <c r="I84" s="273">
        <v>0</v>
      </c>
      <c r="J84" s="273">
        <v>0</v>
      </c>
      <c r="K84" s="273">
        <v>0</v>
      </c>
      <c r="L84" s="273">
        <v>0</v>
      </c>
      <c r="M84" s="273">
        <v>0</v>
      </c>
      <c r="N84" s="273">
        <f t="shared" si="25"/>
        <v>8</v>
      </c>
      <c r="O84" s="273">
        <f>+資源化量内訳!AC84</f>
        <v>73</v>
      </c>
      <c r="P84" s="273">
        <f t="shared" si="26"/>
        <v>414</v>
      </c>
      <c r="Q84" s="273">
        <v>414</v>
      </c>
      <c r="R84" s="273">
        <f t="shared" si="27"/>
        <v>0</v>
      </c>
      <c r="S84" s="273">
        <v>0</v>
      </c>
      <c r="T84" s="273">
        <v>0</v>
      </c>
      <c r="U84" s="273">
        <v>0</v>
      </c>
      <c r="V84" s="273">
        <v>0</v>
      </c>
      <c r="W84" s="273">
        <v>0</v>
      </c>
      <c r="X84" s="273">
        <v>0</v>
      </c>
      <c r="Y84" s="273">
        <v>0</v>
      </c>
      <c r="Z84" s="273">
        <f t="shared" si="28"/>
        <v>62</v>
      </c>
      <c r="AA84" s="273">
        <v>8</v>
      </c>
      <c r="AB84" s="273">
        <v>54</v>
      </c>
      <c r="AC84" s="273">
        <f t="shared" si="29"/>
        <v>0</v>
      </c>
      <c r="AD84" s="273">
        <v>0</v>
      </c>
      <c r="AE84" s="273">
        <v>0</v>
      </c>
      <c r="AF84" s="273">
        <v>0</v>
      </c>
      <c r="AG84" s="273">
        <v>0</v>
      </c>
      <c r="AH84" s="273">
        <v>0</v>
      </c>
      <c r="AI84" s="273">
        <v>0</v>
      </c>
      <c r="AJ84" s="273">
        <v>0</v>
      </c>
      <c r="AK84" s="271">
        <f t="shared" si="30"/>
        <v>0</v>
      </c>
      <c r="AL84" s="271">
        <v>0</v>
      </c>
      <c r="AM84" s="271">
        <v>0</v>
      </c>
      <c r="AN84" s="271">
        <v>0</v>
      </c>
      <c r="AO84" s="271">
        <v>0</v>
      </c>
      <c r="AP84" s="271">
        <v>0</v>
      </c>
      <c r="AQ84" s="271">
        <v>0</v>
      </c>
      <c r="AR84" s="271">
        <v>0</v>
      </c>
      <c r="AS84" s="271">
        <v>0</v>
      </c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84">
    <sortCondition ref="A8:A84"/>
    <sortCondition ref="B8:B84"/>
    <sortCondition ref="C8:C84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83" man="1"/>
    <brk id="25" min="1" max="83" man="1"/>
    <brk id="36" min="1" max="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長野県</v>
      </c>
      <c r="B7" s="283" t="str">
        <f>ごみ処理概要!B7</f>
        <v>20000</v>
      </c>
      <c r="C7" s="284" t="s">
        <v>3</v>
      </c>
      <c r="D7" s="286">
        <f t="shared" ref="D7:AB7" si="0">SUM(AC7,BB7,CA7)</f>
        <v>122043</v>
      </c>
      <c r="E7" s="286">
        <f t="shared" si="0"/>
        <v>30504</v>
      </c>
      <c r="F7" s="286">
        <f t="shared" si="0"/>
        <v>214</v>
      </c>
      <c r="G7" s="286">
        <f t="shared" si="0"/>
        <v>1305</v>
      </c>
      <c r="H7" s="286">
        <f t="shared" si="0"/>
        <v>2493</v>
      </c>
      <c r="I7" s="286">
        <f t="shared" si="0"/>
        <v>8500</v>
      </c>
      <c r="J7" s="286">
        <f t="shared" si="0"/>
        <v>10648</v>
      </c>
      <c r="K7" s="286">
        <f t="shared" si="0"/>
        <v>2617</v>
      </c>
      <c r="L7" s="286">
        <f t="shared" si="0"/>
        <v>36</v>
      </c>
      <c r="M7" s="286">
        <f t="shared" si="0"/>
        <v>15627</v>
      </c>
      <c r="N7" s="286">
        <f t="shared" si="0"/>
        <v>732</v>
      </c>
      <c r="O7" s="286">
        <f t="shared" si="0"/>
        <v>1960</v>
      </c>
      <c r="P7" s="286">
        <f t="shared" si="0"/>
        <v>1893</v>
      </c>
      <c r="Q7" s="286">
        <f t="shared" si="0"/>
        <v>2237</v>
      </c>
      <c r="R7" s="286">
        <f t="shared" si="0"/>
        <v>0</v>
      </c>
      <c r="S7" s="286">
        <f t="shared" si="0"/>
        <v>10247</v>
      </c>
      <c r="T7" s="286">
        <f t="shared" si="0"/>
        <v>2</v>
      </c>
      <c r="U7" s="286">
        <f t="shared" si="0"/>
        <v>0</v>
      </c>
      <c r="V7" s="286">
        <f t="shared" si="0"/>
        <v>6101</v>
      </c>
      <c r="W7" s="286">
        <f t="shared" si="0"/>
        <v>0</v>
      </c>
      <c r="X7" s="286">
        <f t="shared" si="0"/>
        <v>2147</v>
      </c>
      <c r="Y7" s="286">
        <f t="shared" si="0"/>
        <v>49</v>
      </c>
      <c r="Z7" s="286">
        <f t="shared" si="0"/>
        <v>10</v>
      </c>
      <c r="AA7" s="286">
        <f t="shared" si="0"/>
        <v>0</v>
      </c>
      <c r="AB7" s="286">
        <f t="shared" si="0"/>
        <v>24721</v>
      </c>
      <c r="AC7" s="286">
        <f t="shared" ref="AC7:AC38" si="1">SUM(AD7:AY7,BA7)</f>
        <v>41426</v>
      </c>
      <c r="AD7" s="286">
        <f>SUM(AD$8:AD$207)</f>
        <v>16447</v>
      </c>
      <c r="AE7" s="286">
        <f t="shared" ref="AE7:AO7" si="2">SUM(AE$8:AE$207)</f>
        <v>70</v>
      </c>
      <c r="AF7" s="286">
        <f>SUM(AF$8:AF$207)</f>
        <v>617</v>
      </c>
      <c r="AG7" s="286">
        <f>SUM(AG$8:AG$207)</f>
        <v>1353</v>
      </c>
      <c r="AH7" s="286">
        <f t="shared" si="2"/>
        <v>2044</v>
      </c>
      <c r="AI7" s="286">
        <f t="shared" si="2"/>
        <v>5553</v>
      </c>
      <c r="AJ7" s="286">
        <f t="shared" si="2"/>
        <v>1104</v>
      </c>
      <c r="AK7" s="286">
        <f t="shared" si="2"/>
        <v>25</v>
      </c>
      <c r="AL7" s="286">
        <f t="shared" si="2"/>
        <v>4577</v>
      </c>
      <c r="AM7" s="286">
        <f t="shared" si="2"/>
        <v>407</v>
      </c>
      <c r="AN7" s="286">
        <f>SUM(AN$8:AN$207)</f>
        <v>138</v>
      </c>
      <c r="AO7" s="286">
        <f t="shared" si="2"/>
        <v>1595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33</v>
      </c>
      <c r="AY7" s="286">
        <f t="shared" ref="AY7:BA7" si="3">SUM(AY$8:AY$207)</f>
        <v>1</v>
      </c>
      <c r="AZ7" s="290" t="s">
        <v>649</v>
      </c>
      <c r="BA7" s="286">
        <f t="shared" si="3"/>
        <v>7462</v>
      </c>
      <c r="BB7" s="286">
        <f>施設資源化量内訳!D7</f>
        <v>70363</v>
      </c>
      <c r="BC7" s="286">
        <f>施設資源化量内訳!E7</f>
        <v>4456</v>
      </c>
      <c r="BD7" s="286">
        <f>施設資源化量内訳!F7</f>
        <v>40</v>
      </c>
      <c r="BE7" s="286">
        <f>施設資源化量内訳!G7</f>
        <v>620</v>
      </c>
      <c r="BF7" s="286">
        <f>施設資源化量内訳!H7</f>
        <v>1060</v>
      </c>
      <c r="BG7" s="286">
        <f>施設資源化量内訳!I7</f>
        <v>6212</v>
      </c>
      <c r="BH7" s="286">
        <f>施設資源化量内訳!J7</f>
        <v>5038</v>
      </c>
      <c r="BI7" s="286">
        <f>施設資源化量内訳!K7</f>
        <v>1513</v>
      </c>
      <c r="BJ7" s="286">
        <f>施設資源化量内訳!L7</f>
        <v>11</v>
      </c>
      <c r="BK7" s="286">
        <f>施設資源化量内訳!M7</f>
        <v>11050</v>
      </c>
      <c r="BL7" s="286">
        <f>施設資源化量内訳!N7</f>
        <v>325</v>
      </c>
      <c r="BM7" s="286">
        <f>施設資源化量内訳!O7</f>
        <v>1822</v>
      </c>
      <c r="BN7" s="286">
        <f>施設資源化量内訳!P7</f>
        <v>200</v>
      </c>
      <c r="BO7" s="286">
        <f>施設資源化量内訳!Q7</f>
        <v>2237</v>
      </c>
      <c r="BP7" s="286">
        <f>施設資源化量内訳!R7</f>
        <v>0</v>
      </c>
      <c r="BQ7" s="286">
        <f>施設資源化量内訳!S7</f>
        <v>10247</v>
      </c>
      <c r="BR7" s="286">
        <f>施設資源化量内訳!T7</f>
        <v>2</v>
      </c>
      <c r="BS7" s="286">
        <f>施設資源化量内訳!U7</f>
        <v>0</v>
      </c>
      <c r="BT7" s="286">
        <f>施設資源化量内訳!V7</f>
        <v>6101</v>
      </c>
      <c r="BU7" s="286">
        <f>施設資源化量内訳!W7</f>
        <v>0</v>
      </c>
      <c r="BV7" s="286">
        <f>施設資源化量内訳!X7</f>
        <v>2147</v>
      </c>
      <c r="BW7" s="286">
        <f>施設資源化量内訳!Y7</f>
        <v>14</v>
      </c>
      <c r="BX7" s="286">
        <f>施設資源化量内訳!Z7</f>
        <v>9</v>
      </c>
      <c r="BY7" s="286">
        <f>施設資源化量内訳!AA7</f>
        <v>0</v>
      </c>
      <c r="BZ7" s="286">
        <f>施設資源化量内訳!AB7</f>
        <v>17259</v>
      </c>
      <c r="CA7" s="286">
        <f t="shared" ref="CA7:CA38" si="4">SUM(CB7:CW7,CY7)</f>
        <v>10254</v>
      </c>
      <c r="CB7" s="286">
        <f t="shared" ref="CB7:CM7" si="5">SUM(CB$8:CB$207)</f>
        <v>9601</v>
      </c>
      <c r="CC7" s="286">
        <f t="shared" si="5"/>
        <v>104</v>
      </c>
      <c r="CD7" s="286">
        <f>SUM(CD$8:CD$207)</f>
        <v>68</v>
      </c>
      <c r="CE7" s="286">
        <f>SUM(CE$8:CE$207)</f>
        <v>80</v>
      </c>
      <c r="CF7" s="286">
        <f t="shared" si="5"/>
        <v>244</v>
      </c>
      <c r="CG7" s="286">
        <f t="shared" si="5"/>
        <v>57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98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2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54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7">SUM(AC8,BB8,CA8)</f>
        <v>29497</v>
      </c>
      <c r="E8" s="273">
        <f t="shared" ref="E8:E39" si="8">SUM(AD8,BC8,CB8)</f>
        <v>9194</v>
      </c>
      <c r="F8" s="273">
        <f t="shared" ref="F8:F39" si="9">SUM(AE8,BD8,CC8)</f>
        <v>72</v>
      </c>
      <c r="G8" s="273">
        <f t="shared" ref="G8:G39" si="10">SUM(AF8,BE8,CD8)</f>
        <v>0</v>
      </c>
      <c r="H8" s="273">
        <f t="shared" ref="H8:H39" si="11">SUM(AG8,BF8,CE8)</f>
        <v>0</v>
      </c>
      <c r="I8" s="273">
        <f t="shared" ref="I8:I39" si="12">SUM(AH8,BG8,CF8)</f>
        <v>2283</v>
      </c>
      <c r="J8" s="273">
        <f t="shared" ref="J8:J39" si="13">SUM(AI8,BH8,CG8)</f>
        <v>2029</v>
      </c>
      <c r="K8" s="273">
        <f t="shared" ref="K8:K39" si="14">SUM(AJ8,BI8,CH8)</f>
        <v>495</v>
      </c>
      <c r="L8" s="273">
        <f t="shared" ref="L8:L39" si="15">SUM(AK8,BJ8,CI8)</f>
        <v>0</v>
      </c>
      <c r="M8" s="273">
        <f t="shared" ref="M8:M39" si="16">SUM(AL8,BK8,CJ8)</f>
        <v>3064</v>
      </c>
      <c r="N8" s="273">
        <f t="shared" ref="N8:N39" si="17">SUM(AM8,BL8,CK8)</f>
        <v>0</v>
      </c>
      <c r="O8" s="273">
        <f t="shared" ref="O8:O39" si="18">SUM(AN8,BM8,CL8)</f>
        <v>0</v>
      </c>
      <c r="P8" s="273">
        <f t="shared" ref="P8:P39" si="19">SUM(AO8,BN8,CM8)</f>
        <v>58</v>
      </c>
      <c r="Q8" s="273">
        <f t="shared" ref="Q8:Q39" si="20">SUM(AP8,BO8,CN8)</f>
        <v>0</v>
      </c>
      <c r="R8" s="273">
        <f t="shared" ref="R8:R39" si="21">SUM(AQ8,BP8,CO8)</f>
        <v>0</v>
      </c>
      <c r="S8" s="273">
        <f t="shared" ref="S8:S39" si="22">SUM(AR8,BQ8,CP8)</f>
        <v>2570</v>
      </c>
      <c r="T8" s="273">
        <f t="shared" ref="T8:T39" si="23">SUM(AS8,BR8,CQ8)</f>
        <v>0</v>
      </c>
      <c r="U8" s="273">
        <f t="shared" ref="U8:U39" si="24">SUM(AT8,BS8,CR8)</f>
        <v>0</v>
      </c>
      <c r="V8" s="273">
        <f t="shared" ref="V8:V39" si="25">SUM(AU8,BT8,CS8)</f>
        <v>0</v>
      </c>
      <c r="W8" s="273">
        <f t="shared" ref="W8:W39" si="26">SUM(AV8,BU8,CT8)</f>
        <v>0</v>
      </c>
      <c r="X8" s="273">
        <f t="shared" ref="X8:X39" si="27">SUM(AW8,BV8,CU8)</f>
        <v>264</v>
      </c>
      <c r="Y8" s="273">
        <f t="shared" ref="Y8:Y39" si="28">SUM(AX8,BW8,CV8)</f>
        <v>3</v>
      </c>
      <c r="Z8" s="273">
        <f t="shared" ref="Z8:Z39" si="29">SUM(AY8,BX8,CW8)</f>
        <v>0</v>
      </c>
      <c r="AA8" s="273">
        <f t="shared" ref="AA8:AA39" si="30">SUM(AZ8,BY8,CX8)</f>
        <v>0</v>
      </c>
      <c r="AB8" s="273">
        <f t="shared" ref="AB8:AB39" si="31">SUM(BA8,BZ8,CY8)</f>
        <v>9465</v>
      </c>
      <c r="AC8" s="273">
        <f t="shared" si="1"/>
        <v>10843</v>
      </c>
      <c r="AD8" s="273">
        <v>3044</v>
      </c>
      <c r="AE8" s="273">
        <v>13</v>
      </c>
      <c r="AF8" s="273">
        <v>0</v>
      </c>
      <c r="AG8" s="273">
        <v>0</v>
      </c>
      <c r="AH8" s="273">
        <v>0</v>
      </c>
      <c r="AI8" s="273">
        <v>1980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909</v>
      </c>
      <c r="AQ8" s="276" t="s">
        <v>909</v>
      </c>
      <c r="AR8" s="276" t="s">
        <v>909</v>
      </c>
      <c r="AS8" s="276" t="s">
        <v>909</v>
      </c>
      <c r="AT8" s="276" t="s">
        <v>909</v>
      </c>
      <c r="AU8" s="276" t="s">
        <v>909</v>
      </c>
      <c r="AV8" s="276" t="s">
        <v>909</v>
      </c>
      <c r="AW8" s="276" t="s">
        <v>909</v>
      </c>
      <c r="AX8" s="273">
        <v>3</v>
      </c>
      <c r="AY8" s="273">
        <v>0</v>
      </c>
      <c r="AZ8" s="276" t="s">
        <v>909</v>
      </c>
      <c r="BA8" s="273">
        <v>5803</v>
      </c>
      <c r="BB8" s="273">
        <f>施設資源化量内訳!D8</f>
        <v>12224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2169</v>
      </c>
      <c r="BH8" s="273">
        <f>施設資源化量内訳!J8</f>
        <v>0</v>
      </c>
      <c r="BI8" s="273">
        <f>施設資源化量内訳!K8</f>
        <v>495</v>
      </c>
      <c r="BJ8" s="273">
        <f>施設資源化量内訳!L8</f>
        <v>0</v>
      </c>
      <c r="BK8" s="273">
        <f>施設資源化量内訳!M8</f>
        <v>3064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2570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264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3662</v>
      </c>
      <c r="CA8" s="273">
        <f t="shared" si="4"/>
        <v>6430</v>
      </c>
      <c r="CB8" s="273">
        <v>6150</v>
      </c>
      <c r="CC8" s="273">
        <v>59</v>
      </c>
      <c r="CD8" s="273">
        <v>0</v>
      </c>
      <c r="CE8" s="273">
        <v>0</v>
      </c>
      <c r="CF8" s="273">
        <v>114</v>
      </c>
      <c r="CG8" s="273">
        <v>49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58</v>
      </c>
      <c r="CN8" s="276" t="s">
        <v>909</v>
      </c>
      <c r="CO8" s="276" t="s">
        <v>909</v>
      </c>
      <c r="CP8" s="276" t="s">
        <v>909</v>
      </c>
      <c r="CQ8" s="276" t="s">
        <v>909</v>
      </c>
      <c r="CR8" s="276" t="s">
        <v>909</v>
      </c>
      <c r="CS8" s="276" t="s">
        <v>909</v>
      </c>
      <c r="CT8" s="276" t="s">
        <v>909</v>
      </c>
      <c r="CU8" s="276" t="s">
        <v>909</v>
      </c>
      <c r="CV8" s="273">
        <v>0</v>
      </c>
      <c r="CW8" s="273">
        <v>0</v>
      </c>
      <c r="CX8" s="276" t="s">
        <v>909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15978</v>
      </c>
      <c r="E9" s="273">
        <f t="shared" si="8"/>
        <v>3285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725</v>
      </c>
      <c r="J9" s="273">
        <f t="shared" si="13"/>
        <v>1491</v>
      </c>
      <c r="K9" s="273">
        <f t="shared" si="14"/>
        <v>185</v>
      </c>
      <c r="L9" s="273">
        <f t="shared" si="15"/>
        <v>0</v>
      </c>
      <c r="M9" s="273">
        <f t="shared" si="16"/>
        <v>1067</v>
      </c>
      <c r="N9" s="273">
        <f t="shared" si="17"/>
        <v>188</v>
      </c>
      <c r="O9" s="273">
        <f t="shared" si="18"/>
        <v>137</v>
      </c>
      <c r="P9" s="273">
        <f t="shared" si="19"/>
        <v>233</v>
      </c>
      <c r="Q9" s="273">
        <f t="shared" si="20"/>
        <v>0</v>
      </c>
      <c r="R9" s="273">
        <f t="shared" si="21"/>
        <v>0</v>
      </c>
      <c r="S9" s="273">
        <f t="shared" si="22"/>
        <v>3552</v>
      </c>
      <c r="T9" s="273">
        <f t="shared" si="23"/>
        <v>0</v>
      </c>
      <c r="U9" s="273">
        <f t="shared" si="24"/>
        <v>0</v>
      </c>
      <c r="V9" s="273">
        <f t="shared" si="25"/>
        <v>834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4281</v>
      </c>
      <c r="AC9" s="273">
        <f t="shared" si="1"/>
        <v>5269</v>
      </c>
      <c r="AD9" s="273">
        <v>2330</v>
      </c>
      <c r="AE9" s="273">
        <v>0</v>
      </c>
      <c r="AF9" s="273">
        <v>0</v>
      </c>
      <c r="AG9" s="273">
        <v>0</v>
      </c>
      <c r="AH9" s="273">
        <v>516</v>
      </c>
      <c r="AI9" s="273">
        <v>47</v>
      </c>
      <c r="AJ9" s="273">
        <v>185</v>
      </c>
      <c r="AK9" s="273">
        <v>0</v>
      </c>
      <c r="AL9" s="273">
        <v>1067</v>
      </c>
      <c r="AM9" s="273">
        <v>188</v>
      </c>
      <c r="AN9" s="273">
        <v>137</v>
      </c>
      <c r="AO9" s="276">
        <v>226</v>
      </c>
      <c r="AP9" s="276" t="s">
        <v>909</v>
      </c>
      <c r="AQ9" s="276" t="s">
        <v>909</v>
      </c>
      <c r="AR9" s="276" t="s">
        <v>909</v>
      </c>
      <c r="AS9" s="276" t="s">
        <v>909</v>
      </c>
      <c r="AT9" s="276" t="s">
        <v>909</v>
      </c>
      <c r="AU9" s="276" t="s">
        <v>909</v>
      </c>
      <c r="AV9" s="276" t="s">
        <v>909</v>
      </c>
      <c r="AW9" s="276" t="s">
        <v>909</v>
      </c>
      <c r="AX9" s="273">
        <v>0</v>
      </c>
      <c r="AY9" s="273">
        <v>0</v>
      </c>
      <c r="AZ9" s="276" t="s">
        <v>909</v>
      </c>
      <c r="BA9" s="273">
        <v>573</v>
      </c>
      <c r="BB9" s="273">
        <f>施設資源化量内訳!D9</f>
        <v>9662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126</v>
      </c>
      <c r="BH9" s="273">
        <f>施設資源化量内訳!J9</f>
        <v>1442</v>
      </c>
      <c r="BI9" s="273">
        <f>施設資源化量内訳!K9</f>
        <v>0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3552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834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3708</v>
      </c>
      <c r="CA9" s="273">
        <f t="shared" si="4"/>
        <v>1047</v>
      </c>
      <c r="CB9" s="273">
        <v>955</v>
      </c>
      <c r="CC9" s="273">
        <v>0</v>
      </c>
      <c r="CD9" s="273">
        <v>0</v>
      </c>
      <c r="CE9" s="273">
        <v>0</v>
      </c>
      <c r="CF9" s="273">
        <v>83</v>
      </c>
      <c r="CG9" s="273">
        <v>2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7</v>
      </c>
      <c r="CN9" s="276" t="s">
        <v>909</v>
      </c>
      <c r="CO9" s="276" t="s">
        <v>909</v>
      </c>
      <c r="CP9" s="276" t="s">
        <v>909</v>
      </c>
      <c r="CQ9" s="276" t="s">
        <v>909</v>
      </c>
      <c r="CR9" s="276" t="s">
        <v>909</v>
      </c>
      <c r="CS9" s="276" t="s">
        <v>909</v>
      </c>
      <c r="CT9" s="276" t="s">
        <v>909</v>
      </c>
      <c r="CU9" s="276" t="s">
        <v>909</v>
      </c>
      <c r="CV9" s="273">
        <v>0</v>
      </c>
      <c r="CW9" s="273">
        <v>0</v>
      </c>
      <c r="CX9" s="276" t="s">
        <v>909</v>
      </c>
      <c r="CY9" s="273">
        <v>0</v>
      </c>
      <c r="CZ9" s="274" t="s">
        <v>758</v>
      </c>
    </row>
    <row r="10" spans="1:10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7"/>
        <v>9687</v>
      </c>
      <c r="E10" s="273">
        <f t="shared" si="8"/>
        <v>1806</v>
      </c>
      <c r="F10" s="273">
        <f t="shared" si="9"/>
        <v>9</v>
      </c>
      <c r="G10" s="273">
        <f t="shared" si="10"/>
        <v>0</v>
      </c>
      <c r="H10" s="273">
        <f t="shared" si="11"/>
        <v>147</v>
      </c>
      <c r="I10" s="273">
        <f t="shared" si="12"/>
        <v>124</v>
      </c>
      <c r="J10" s="273">
        <f t="shared" si="13"/>
        <v>486</v>
      </c>
      <c r="K10" s="273">
        <f t="shared" si="14"/>
        <v>390</v>
      </c>
      <c r="L10" s="273">
        <f t="shared" si="15"/>
        <v>0</v>
      </c>
      <c r="M10" s="273">
        <f t="shared" si="16"/>
        <v>2316</v>
      </c>
      <c r="N10" s="273">
        <f t="shared" si="17"/>
        <v>0</v>
      </c>
      <c r="O10" s="273">
        <f t="shared" si="18"/>
        <v>1380</v>
      </c>
      <c r="P10" s="273">
        <f t="shared" si="19"/>
        <v>36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2029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964</v>
      </c>
      <c r="AC10" s="273">
        <f t="shared" si="1"/>
        <v>2998</v>
      </c>
      <c r="AD10" s="273">
        <v>1806</v>
      </c>
      <c r="AE10" s="273">
        <v>9</v>
      </c>
      <c r="AF10" s="273">
        <v>0</v>
      </c>
      <c r="AG10" s="273">
        <v>147</v>
      </c>
      <c r="AH10" s="273">
        <v>124</v>
      </c>
      <c r="AI10" s="273">
        <v>486</v>
      </c>
      <c r="AJ10" s="273">
        <v>390</v>
      </c>
      <c r="AK10" s="273">
        <v>0</v>
      </c>
      <c r="AL10" s="273">
        <v>0</v>
      </c>
      <c r="AM10" s="273">
        <v>0</v>
      </c>
      <c r="AN10" s="273">
        <v>0</v>
      </c>
      <c r="AO10" s="276">
        <v>36</v>
      </c>
      <c r="AP10" s="276" t="s">
        <v>909</v>
      </c>
      <c r="AQ10" s="276" t="s">
        <v>909</v>
      </c>
      <c r="AR10" s="276" t="s">
        <v>909</v>
      </c>
      <c r="AS10" s="276" t="s">
        <v>909</v>
      </c>
      <c r="AT10" s="276" t="s">
        <v>909</v>
      </c>
      <c r="AU10" s="276" t="s">
        <v>909</v>
      </c>
      <c r="AV10" s="276" t="s">
        <v>909</v>
      </c>
      <c r="AW10" s="276" t="s">
        <v>909</v>
      </c>
      <c r="AX10" s="273">
        <v>0</v>
      </c>
      <c r="AY10" s="273">
        <v>0</v>
      </c>
      <c r="AZ10" s="276" t="s">
        <v>909</v>
      </c>
      <c r="BA10" s="273">
        <v>0</v>
      </c>
      <c r="BB10" s="273">
        <f>施設資源化量内訳!D10</f>
        <v>6689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0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2316</v>
      </c>
      <c r="BL10" s="273">
        <f>施設資源化量内訳!N10</f>
        <v>0</v>
      </c>
      <c r="BM10" s="273">
        <f>施設資源化量内訳!O10</f>
        <v>1380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2029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964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909</v>
      </c>
      <c r="CO10" s="276" t="s">
        <v>909</v>
      </c>
      <c r="CP10" s="276" t="s">
        <v>909</v>
      </c>
      <c r="CQ10" s="276" t="s">
        <v>909</v>
      </c>
      <c r="CR10" s="276" t="s">
        <v>909</v>
      </c>
      <c r="CS10" s="276" t="s">
        <v>909</v>
      </c>
      <c r="CT10" s="276" t="s">
        <v>909</v>
      </c>
      <c r="CU10" s="276" t="s">
        <v>909</v>
      </c>
      <c r="CV10" s="273">
        <v>0</v>
      </c>
      <c r="CW10" s="273">
        <v>0</v>
      </c>
      <c r="CX10" s="276" t="s">
        <v>909</v>
      </c>
      <c r="CY10" s="273">
        <v>0</v>
      </c>
      <c r="CZ10" s="274" t="s">
        <v>758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2128</v>
      </c>
      <c r="E11" s="273">
        <f t="shared" si="8"/>
        <v>336</v>
      </c>
      <c r="F11" s="273">
        <f t="shared" si="9"/>
        <v>2</v>
      </c>
      <c r="G11" s="273">
        <f t="shared" si="10"/>
        <v>49</v>
      </c>
      <c r="H11" s="273">
        <f t="shared" si="11"/>
        <v>6</v>
      </c>
      <c r="I11" s="273">
        <f t="shared" si="12"/>
        <v>118</v>
      </c>
      <c r="J11" s="273">
        <f t="shared" si="13"/>
        <v>248</v>
      </c>
      <c r="K11" s="273">
        <f t="shared" si="14"/>
        <v>126</v>
      </c>
      <c r="L11" s="273">
        <f t="shared" si="15"/>
        <v>0</v>
      </c>
      <c r="M11" s="273">
        <f t="shared" si="16"/>
        <v>365</v>
      </c>
      <c r="N11" s="273">
        <f t="shared" si="17"/>
        <v>0</v>
      </c>
      <c r="O11" s="273">
        <f t="shared" si="18"/>
        <v>0</v>
      </c>
      <c r="P11" s="273">
        <f t="shared" si="19"/>
        <v>2</v>
      </c>
      <c r="Q11" s="273">
        <f t="shared" si="20"/>
        <v>107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202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567</v>
      </c>
      <c r="AC11" s="273">
        <f t="shared" si="1"/>
        <v>860</v>
      </c>
      <c r="AD11" s="273">
        <v>336</v>
      </c>
      <c r="AE11" s="273">
        <v>2</v>
      </c>
      <c r="AF11" s="273">
        <v>49</v>
      </c>
      <c r="AG11" s="273">
        <v>6</v>
      </c>
      <c r="AH11" s="273">
        <v>118</v>
      </c>
      <c r="AI11" s="273">
        <v>248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2</v>
      </c>
      <c r="AP11" s="276" t="s">
        <v>909</v>
      </c>
      <c r="AQ11" s="276" t="s">
        <v>909</v>
      </c>
      <c r="AR11" s="276" t="s">
        <v>909</v>
      </c>
      <c r="AS11" s="276" t="s">
        <v>909</v>
      </c>
      <c r="AT11" s="276" t="s">
        <v>909</v>
      </c>
      <c r="AU11" s="276" t="s">
        <v>909</v>
      </c>
      <c r="AV11" s="276" t="s">
        <v>909</v>
      </c>
      <c r="AW11" s="276" t="s">
        <v>909</v>
      </c>
      <c r="AX11" s="273">
        <v>0</v>
      </c>
      <c r="AY11" s="273">
        <v>0</v>
      </c>
      <c r="AZ11" s="276" t="s">
        <v>909</v>
      </c>
      <c r="BA11" s="273">
        <v>99</v>
      </c>
      <c r="BB11" s="273">
        <f>施設資源化量内訳!D11</f>
        <v>1268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0</v>
      </c>
      <c r="BH11" s="273">
        <f>施設資源化量内訳!J11</f>
        <v>0</v>
      </c>
      <c r="BI11" s="273">
        <f>施設資源化量内訳!K11</f>
        <v>126</v>
      </c>
      <c r="BJ11" s="273">
        <f>施設資源化量内訳!L11</f>
        <v>0</v>
      </c>
      <c r="BK11" s="273">
        <f>施設資源化量内訳!M11</f>
        <v>365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107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202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468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909</v>
      </c>
      <c r="CO11" s="276" t="s">
        <v>909</v>
      </c>
      <c r="CP11" s="276" t="s">
        <v>909</v>
      </c>
      <c r="CQ11" s="276" t="s">
        <v>909</v>
      </c>
      <c r="CR11" s="276" t="s">
        <v>909</v>
      </c>
      <c r="CS11" s="276" t="s">
        <v>909</v>
      </c>
      <c r="CT11" s="276" t="s">
        <v>909</v>
      </c>
      <c r="CU11" s="276" t="s">
        <v>909</v>
      </c>
      <c r="CV11" s="273">
        <v>0</v>
      </c>
      <c r="CW11" s="273">
        <v>0</v>
      </c>
      <c r="CX11" s="276" t="s">
        <v>909</v>
      </c>
      <c r="CY11" s="273">
        <v>0</v>
      </c>
      <c r="CZ11" s="274" t="s">
        <v>758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5902</v>
      </c>
      <c r="E12" s="273">
        <f t="shared" si="8"/>
        <v>1934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401</v>
      </c>
      <c r="J12" s="273">
        <f t="shared" si="13"/>
        <v>305</v>
      </c>
      <c r="K12" s="273">
        <f t="shared" si="14"/>
        <v>39</v>
      </c>
      <c r="L12" s="273">
        <f t="shared" si="15"/>
        <v>0</v>
      </c>
      <c r="M12" s="273">
        <f t="shared" si="16"/>
        <v>1217</v>
      </c>
      <c r="N12" s="273">
        <f t="shared" si="17"/>
        <v>161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1808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37</v>
      </c>
      <c r="AC12" s="273">
        <f t="shared" si="1"/>
        <v>3833</v>
      </c>
      <c r="AD12" s="273">
        <v>1673</v>
      </c>
      <c r="AE12" s="273">
        <v>0</v>
      </c>
      <c r="AF12" s="273">
        <v>0</v>
      </c>
      <c r="AG12" s="273">
        <v>0</v>
      </c>
      <c r="AH12" s="273">
        <v>401</v>
      </c>
      <c r="AI12" s="273">
        <v>305</v>
      </c>
      <c r="AJ12" s="273">
        <v>39</v>
      </c>
      <c r="AK12" s="273">
        <v>0</v>
      </c>
      <c r="AL12" s="273">
        <v>1217</v>
      </c>
      <c r="AM12" s="273">
        <v>161</v>
      </c>
      <c r="AN12" s="273">
        <v>0</v>
      </c>
      <c r="AO12" s="276">
        <v>0</v>
      </c>
      <c r="AP12" s="276" t="s">
        <v>909</v>
      </c>
      <c r="AQ12" s="276" t="s">
        <v>909</v>
      </c>
      <c r="AR12" s="276" t="s">
        <v>909</v>
      </c>
      <c r="AS12" s="276" t="s">
        <v>909</v>
      </c>
      <c r="AT12" s="276" t="s">
        <v>909</v>
      </c>
      <c r="AU12" s="276" t="s">
        <v>909</v>
      </c>
      <c r="AV12" s="276" t="s">
        <v>909</v>
      </c>
      <c r="AW12" s="276" t="s">
        <v>909</v>
      </c>
      <c r="AX12" s="273">
        <v>0</v>
      </c>
      <c r="AY12" s="273">
        <v>0</v>
      </c>
      <c r="AZ12" s="276" t="s">
        <v>909</v>
      </c>
      <c r="BA12" s="273">
        <v>37</v>
      </c>
      <c r="BB12" s="273">
        <f>施設資源化量内訳!D12</f>
        <v>1808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0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1808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261</v>
      </c>
      <c r="CB12" s="273">
        <v>261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909</v>
      </c>
      <c r="CO12" s="276" t="s">
        <v>909</v>
      </c>
      <c r="CP12" s="276" t="s">
        <v>909</v>
      </c>
      <c r="CQ12" s="276" t="s">
        <v>909</v>
      </c>
      <c r="CR12" s="276" t="s">
        <v>909</v>
      </c>
      <c r="CS12" s="276" t="s">
        <v>909</v>
      </c>
      <c r="CT12" s="276" t="s">
        <v>909</v>
      </c>
      <c r="CU12" s="276" t="s">
        <v>909</v>
      </c>
      <c r="CV12" s="273">
        <v>0</v>
      </c>
      <c r="CW12" s="273">
        <v>0</v>
      </c>
      <c r="CX12" s="276" t="s">
        <v>909</v>
      </c>
      <c r="CY12" s="273">
        <v>0</v>
      </c>
      <c r="CZ12" s="274" t="s">
        <v>758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3309</v>
      </c>
      <c r="E13" s="273">
        <f t="shared" si="8"/>
        <v>256</v>
      </c>
      <c r="F13" s="273">
        <f t="shared" si="9"/>
        <v>14</v>
      </c>
      <c r="G13" s="273">
        <f t="shared" si="10"/>
        <v>283</v>
      </c>
      <c r="H13" s="273">
        <f t="shared" si="11"/>
        <v>0</v>
      </c>
      <c r="I13" s="273">
        <f t="shared" si="12"/>
        <v>242</v>
      </c>
      <c r="J13" s="273">
        <f t="shared" si="13"/>
        <v>231</v>
      </c>
      <c r="K13" s="273">
        <f t="shared" si="14"/>
        <v>70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251</v>
      </c>
      <c r="P13" s="273">
        <f t="shared" si="19"/>
        <v>13</v>
      </c>
      <c r="Q13" s="273">
        <f t="shared" si="20"/>
        <v>873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237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839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909</v>
      </c>
      <c r="AQ13" s="276" t="s">
        <v>909</v>
      </c>
      <c r="AR13" s="276" t="s">
        <v>909</v>
      </c>
      <c r="AS13" s="276" t="s">
        <v>909</v>
      </c>
      <c r="AT13" s="276" t="s">
        <v>909</v>
      </c>
      <c r="AU13" s="276" t="s">
        <v>909</v>
      </c>
      <c r="AV13" s="276" t="s">
        <v>909</v>
      </c>
      <c r="AW13" s="276" t="s">
        <v>909</v>
      </c>
      <c r="AX13" s="273">
        <v>0</v>
      </c>
      <c r="AY13" s="273">
        <v>0</v>
      </c>
      <c r="AZ13" s="276" t="s">
        <v>909</v>
      </c>
      <c r="BA13" s="273">
        <v>0</v>
      </c>
      <c r="BB13" s="273">
        <f>施設資源化量内訳!D13</f>
        <v>3309</v>
      </c>
      <c r="BC13" s="273">
        <f>施設資源化量内訳!E13</f>
        <v>256</v>
      </c>
      <c r="BD13" s="273">
        <f>施設資源化量内訳!F13</f>
        <v>14</v>
      </c>
      <c r="BE13" s="273">
        <f>施設資源化量内訳!G13</f>
        <v>283</v>
      </c>
      <c r="BF13" s="273">
        <f>施設資源化量内訳!H13</f>
        <v>0</v>
      </c>
      <c r="BG13" s="273">
        <f>施設資源化量内訳!I13</f>
        <v>242</v>
      </c>
      <c r="BH13" s="273">
        <f>施設資源化量内訳!J13</f>
        <v>231</v>
      </c>
      <c r="BI13" s="273">
        <f>施設資源化量内訳!K13</f>
        <v>70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251</v>
      </c>
      <c r="BN13" s="273">
        <f>施設資源化量内訳!P13</f>
        <v>13</v>
      </c>
      <c r="BO13" s="273">
        <f>施設資源化量内訳!Q13</f>
        <v>873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237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839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909</v>
      </c>
      <c r="CO13" s="276" t="s">
        <v>909</v>
      </c>
      <c r="CP13" s="276" t="s">
        <v>909</v>
      </c>
      <c r="CQ13" s="276" t="s">
        <v>909</v>
      </c>
      <c r="CR13" s="276" t="s">
        <v>909</v>
      </c>
      <c r="CS13" s="276" t="s">
        <v>909</v>
      </c>
      <c r="CT13" s="276" t="s">
        <v>909</v>
      </c>
      <c r="CU13" s="276" t="s">
        <v>909</v>
      </c>
      <c r="CV13" s="273">
        <v>0</v>
      </c>
      <c r="CW13" s="273">
        <v>0</v>
      </c>
      <c r="CX13" s="276" t="s">
        <v>909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3293</v>
      </c>
      <c r="E14" s="273">
        <f t="shared" si="8"/>
        <v>1062</v>
      </c>
      <c r="F14" s="273">
        <f t="shared" si="9"/>
        <v>42</v>
      </c>
      <c r="G14" s="273">
        <f t="shared" si="10"/>
        <v>0</v>
      </c>
      <c r="H14" s="273">
        <f t="shared" si="11"/>
        <v>0</v>
      </c>
      <c r="I14" s="273">
        <f t="shared" si="12"/>
        <v>337</v>
      </c>
      <c r="J14" s="273">
        <f t="shared" si="13"/>
        <v>216</v>
      </c>
      <c r="K14" s="273">
        <f t="shared" si="14"/>
        <v>49</v>
      </c>
      <c r="L14" s="273">
        <f t="shared" si="15"/>
        <v>0</v>
      </c>
      <c r="M14" s="273">
        <f t="shared" si="16"/>
        <v>361</v>
      </c>
      <c r="N14" s="273">
        <f t="shared" si="17"/>
        <v>10</v>
      </c>
      <c r="O14" s="273">
        <f t="shared" si="18"/>
        <v>0</v>
      </c>
      <c r="P14" s="273">
        <f t="shared" si="19"/>
        <v>12</v>
      </c>
      <c r="Q14" s="273">
        <f t="shared" si="20"/>
        <v>0</v>
      </c>
      <c r="R14" s="273">
        <f t="shared" si="21"/>
        <v>0</v>
      </c>
      <c r="S14" s="273">
        <f t="shared" si="22"/>
        <v>294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31</v>
      </c>
      <c r="Y14" s="273">
        <f t="shared" si="28"/>
        <v>6</v>
      </c>
      <c r="Z14" s="273">
        <f t="shared" si="29"/>
        <v>0</v>
      </c>
      <c r="AA14" s="273">
        <f t="shared" si="30"/>
        <v>0</v>
      </c>
      <c r="AB14" s="273">
        <f t="shared" si="31"/>
        <v>873</v>
      </c>
      <c r="AC14" s="273">
        <f t="shared" si="1"/>
        <v>1020</v>
      </c>
      <c r="AD14" s="273">
        <v>592</v>
      </c>
      <c r="AE14" s="273">
        <v>6</v>
      </c>
      <c r="AF14" s="273">
        <v>0</v>
      </c>
      <c r="AG14" s="273">
        <v>0</v>
      </c>
      <c r="AH14" s="273">
        <v>51</v>
      </c>
      <c r="AI14" s="273">
        <v>0</v>
      </c>
      <c r="AJ14" s="273">
        <v>0</v>
      </c>
      <c r="AK14" s="273">
        <v>0</v>
      </c>
      <c r="AL14" s="273">
        <v>0</v>
      </c>
      <c r="AM14" s="273">
        <v>10</v>
      </c>
      <c r="AN14" s="273">
        <v>0</v>
      </c>
      <c r="AO14" s="276">
        <v>12</v>
      </c>
      <c r="AP14" s="276" t="s">
        <v>909</v>
      </c>
      <c r="AQ14" s="276" t="s">
        <v>909</v>
      </c>
      <c r="AR14" s="276" t="s">
        <v>909</v>
      </c>
      <c r="AS14" s="276" t="s">
        <v>909</v>
      </c>
      <c r="AT14" s="276" t="s">
        <v>909</v>
      </c>
      <c r="AU14" s="276" t="s">
        <v>909</v>
      </c>
      <c r="AV14" s="276" t="s">
        <v>909</v>
      </c>
      <c r="AW14" s="276" t="s">
        <v>909</v>
      </c>
      <c r="AX14" s="273">
        <v>0</v>
      </c>
      <c r="AY14" s="273">
        <v>0</v>
      </c>
      <c r="AZ14" s="276" t="s">
        <v>909</v>
      </c>
      <c r="BA14" s="273">
        <v>349</v>
      </c>
      <c r="BB14" s="273">
        <f>施設資源化量内訳!D14</f>
        <v>1761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283</v>
      </c>
      <c r="BH14" s="273">
        <f>施設資源化量内訳!J14</f>
        <v>213</v>
      </c>
      <c r="BI14" s="273">
        <f>施設資源化量内訳!K14</f>
        <v>49</v>
      </c>
      <c r="BJ14" s="273">
        <f>施設資源化量内訳!L14</f>
        <v>0</v>
      </c>
      <c r="BK14" s="273">
        <f>施設資源化量内訳!M14</f>
        <v>361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294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31</v>
      </c>
      <c r="BW14" s="273">
        <f>施設資源化量内訳!Y14</f>
        <v>6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524</v>
      </c>
      <c r="CA14" s="273">
        <f t="shared" si="4"/>
        <v>512</v>
      </c>
      <c r="CB14" s="273">
        <v>470</v>
      </c>
      <c r="CC14" s="273">
        <v>36</v>
      </c>
      <c r="CD14" s="273">
        <v>0</v>
      </c>
      <c r="CE14" s="273">
        <v>0</v>
      </c>
      <c r="CF14" s="273">
        <v>3</v>
      </c>
      <c r="CG14" s="273">
        <v>3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909</v>
      </c>
      <c r="CO14" s="276" t="s">
        <v>909</v>
      </c>
      <c r="CP14" s="276" t="s">
        <v>909</v>
      </c>
      <c r="CQ14" s="276" t="s">
        <v>909</v>
      </c>
      <c r="CR14" s="276" t="s">
        <v>909</v>
      </c>
      <c r="CS14" s="276" t="s">
        <v>909</v>
      </c>
      <c r="CT14" s="276" t="s">
        <v>909</v>
      </c>
      <c r="CU14" s="276" t="s">
        <v>909</v>
      </c>
      <c r="CV14" s="273">
        <v>0</v>
      </c>
      <c r="CW14" s="273">
        <v>0</v>
      </c>
      <c r="CX14" s="276" t="s">
        <v>909</v>
      </c>
      <c r="CY14" s="273">
        <v>0</v>
      </c>
      <c r="CZ14" s="274" t="s">
        <v>758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2179</v>
      </c>
      <c r="E15" s="273">
        <f t="shared" si="8"/>
        <v>729</v>
      </c>
      <c r="F15" s="273">
        <f t="shared" si="9"/>
        <v>1</v>
      </c>
      <c r="G15" s="273">
        <f t="shared" si="10"/>
        <v>0</v>
      </c>
      <c r="H15" s="273">
        <f t="shared" si="11"/>
        <v>218</v>
      </c>
      <c r="I15" s="273">
        <f t="shared" si="12"/>
        <v>191</v>
      </c>
      <c r="J15" s="273">
        <f t="shared" si="13"/>
        <v>265</v>
      </c>
      <c r="K15" s="273">
        <f t="shared" si="14"/>
        <v>53</v>
      </c>
      <c r="L15" s="273">
        <f t="shared" si="15"/>
        <v>0</v>
      </c>
      <c r="M15" s="273">
        <f t="shared" si="16"/>
        <v>377</v>
      </c>
      <c r="N15" s="273">
        <f t="shared" si="17"/>
        <v>0</v>
      </c>
      <c r="O15" s="273">
        <f t="shared" si="18"/>
        <v>0</v>
      </c>
      <c r="P15" s="273">
        <f t="shared" si="19"/>
        <v>99</v>
      </c>
      <c r="Q15" s="273">
        <f t="shared" si="20"/>
        <v>143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9</v>
      </c>
      <c r="Z15" s="273">
        <f t="shared" si="29"/>
        <v>0</v>
      </c>
      <c r="AA15" s="273">
        <f t="shared" si="30"/>
        <v>0</v>
      </c>
      <c r="AB15" s="273">
        <f t="shared" si="31"/>
        <v>94</v>
      </c>
      <c r="AC15" s="273">
        <f t="shared" si="1"/>
        <v>1269</v>
      </c>
      <c r="AD15" s="273">
        <v>166</v>
      </c>
      <c r="AE15" s="273">
        <v>1</v>
      </c>
      <c r="AF15" s="273">
        <v>0</v>
      </c>
      <c r="AG15" s="273">
        <v>218</v>
      </c>
      <c r="AH15" s="273">
        <v>71</v>
      </c>
      <c r="AI15" s="273">
        <v>264</v>
      </c>
      <c r="AJ15" s="273">
        <v>53</v>
      </c>
      <c r="AK15" s="273">
        <v>0</v>
      </c>
      <c r="AL15" s="273">
        <v>377</v>
      </c>
      <c r="AM15" s="273">
        <v>0</v>
      </c>
      <c r="AN15" s="273">
        <v>0</v>
      </c>
      <c r="AO15" s="276">
        <v>99</v>
      </c>
      <c r="AP15" s="276" t="s">
        <v>909</v>
      </c>
      <c r="AQ15" s="276" t="s">
        <v>909</v>
      </c>
      <c r="AR15" s="276" t="s">
        <v>909</v>
      </c>
      <c r="AS15" s="276" t="s">
        <v>909</v>
      </c>
      <c r="AT15" s="276" t="s">
        <v>909</v>
      </c>
      <c r="AU15" s="276" t="s">
        <v>909</v>
      </c>
      <c r="AV15" s="276" t="s">
        <v>909</v>
      </c>
      <c r="AW15" s="276" t="s">
        <v>909</v>
      </c>
      <c r="AX15" s="273">
        <v>9</v>
      </c>
      <c r="AY15" s="273">
        <v>0</v>
      </c>
      <c r="AZ15" s="276" t="s">
        <v>909</v>
      </c>
      <c r="BA15" s="273">
        <v>11</v>
      </c>
      <c r="BB15" s="273">
        <f>施設資源化量内訳!D15</f>
        <v>326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100</v>
      </c>
      <c r="BH15" s="273">
        <f>施設資源化量内訳!J15</f>
        <v>0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143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83</v>
      </c>
      <c r="CA15" s="273">
        <f t="shared" si="4"/>
        <v>584</v>
      </c>
      <c r="CB15" s="273">
        <v>563</v>
      </c>
      <c r="CC15" s="273">
        <v>0</v>
      </c>
      <c r="CD15" s="273">
        <v>0</v>
      </c>
      <c r="CE15" s="273">
        <v>0</v>
      </c>
      <c r="CF15" s="273">
        <v>20</v>
      </c>
      <c r="CG15" s="273">
        <v>1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909</v>
      </c>
      <c r="CO15" s="276" t="s">
        <v>909</v>
      </c>
      <c r="CP15" s="276" t="s">
        <v>909</v>
      </c>
      <c r="CQ15" s="276" t="s">
        <v>909</v>
      </c>
      <c r="CR15" s="276" t="s">
        <v>909</v>
      </c>
      <c r="CS15" s="276" t="s">
        <v>909</v>
      </c>
      <c r="CT15" s="276" t="s">
        <v>909</v>
      </c>
      <c r="CU15" s="276" t="s">
        <v>909</v>
      </c>
      <c r="CV15" s="273">
        <v>0</v>
      </c>
      <c r="CW15" s="273">
        <v>0</v>
      </c>
      <c r="CX15" s="276" t="s">
        <v>909</v>
      </c>
      <c r="CY15" s="273">
        <v>0</v>
      </c>
      <c r="CZ15" s="274" t="s">
        <v>758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2542</v>
      </c>
      <c r="E16" s="273">
        <f t="shared" si="8"/>
        <v>714</v>
      </c>
      <c r="F16" s="273">
        <f t="shared" si="9"/>
        <v>3</v>
      </c>
      <c r="G16" s="273">
        <f t="shared" si="10"/>
        <v>0</v>
      </c>
      <c r="H16" s="273">
        <f t="shared" si="11"/>
        <v>0</v>
      </c>
      <c r="I16" s="273">
        <f t="shared" si="12"/>
        <v>284</v>
      </c>
      <c r="J16" s="273">
        <f t="shared" si="13"/>
        <v>255</v>
      </c>
      <c r="K16" s="273">
        <f t="shared" si="14"/>
        <v>42</v>
      </c>
      <c r="L16" s="273">
        <f t="shared" si="15"/>
        <v>0</v>
      </c>
      <c r="M16" s="273">
        <f t="shared" si="16"/>
        <v>565</v>
      </c>
      <c r="N16" s="273">
        <f t="shared" si="17"/>
        <v>0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612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4</v>
      </c>
      <c r="Z16" s="273">
        <f t="shared" si="29"/>
        <v>0</v>
      </c>
      <c r="AA16" s="273">
        <f t="shared" si="30"/>
        <v>0</v>
      </c>
      <c r="AB16" s="273">
        <f t="shared" si="31"/>
        <v>63</v>
      </c>
      <c r="AC16" s="273">
        <f t="shared" si="1"/>
        <v>843</v>
      </c>
      <c r="AD16" s="273">
        <v>714</v>
      </c>
      <c r="AE16" s="273">
        <v>3</v>
      </c>
      <c r="AF16" s="273">
        <v>0</v>
      </c>
      <c r="AG16" s="273">
        <v>0</v>
      </c>
      <c r="AH16" s="273">
        <v>48</v>
      </c>
      <c r="AI16" s="273">
        <v>11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909</v>
      </c>
      <c r="AQ16" s="276" t="s">
        <v>909</v>
      </c>
      <c r="AR16" s="276" t="s">
        <v>909</v>
      </c>
      <c r="AS16" s="276" t="s">
        <v>909</v>
      </c>
      <c r="AT16" s="276" t="s">
        <v>909</v>
      </c>
      <c r="AU16" s="276" t="s">
        <v>909</v>
      </c>
      <c r="AV16" s="276" t="s">
        <v>909</v>
      </c>
      <c r="AW16" s="276" t="s">
        <v>909</v>
      </c>
      <c r="AX16" s="273">
        <v>4</v>
      </c>
      <c r="AY16" s="273">
        <v>0</v>
      </c>
      <c r="AZ16" s="276" t="s">
        <v>909</v>
      </c>
      <c r="BA16" s="273">
        <v>63</v>
      </c>
      <c r="BB16" s="273">
        <f>施設資源化量内訳!D16</f>
        <v>1699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236</v>
      </c>
      <c r="BH16" s="273">
        <f>施設資源化量内訳!J16</f>
        <v>244</v>
      </c>
      <c r="BI16" s="273">
        <f>施設資源化量内訳!K16</f>
        <v>42</v>
      </c>
      <c r="BJ16" s="273">
        <f>施設資源化量内訳!L16</f>
        <v>0</v>
      </c>
      <c r="BK16" s="273">
        <f>施設資源化量内訳!M16</f>
        <v>565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612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909</v>
      </c>
      <c r="CO16" s="276" t="s">
        <v>909</v>
      </c>
      <c r="CP16" s="276" t="s">
        <v>909</v>
      </c>
      <c r="CQ16" s="276" t="s">
        <v>909</v>
      </c>
      <c r="CR16" s="276" t="s">
        <v>909</v>
      </c>
      <c r="CS16" s="276" t="s">
        <v>909</v>
      </c>
      <c r="CT16" s="276" t="s">
        <v>909</v>
      </c>
      <c r="CU16" s="276" t="s">
        <v>909</v>
      </c>
      <c r="CV16" s="273">
        <v>0</v>
      </c>
      <c r="CW16" s="273">
        <v>0</v>
      </c>
      <c r="CX16" s="276" t="s">
        <v>909</v>
      </c>
      <c r="CY16" s="273">
        <v>0</v>
      </c>
      <c r="CZ16" s="274" t="s">
        <v>758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1708</v>
      </c>
      <c r="E17" s="273">
        <f t="shared" si="8"/>
        <v>142</v>
      </c>
      <c r="F17" s="273">
        <f t="shared" si="9"/>
        <v>1</v>
      </c>
      <c r="G17" s="273">
        <f t="shared" si="10"/>
        <v>0</v>
      </c>
      <c r="H17" s="273">
        <f t="shared" si="11"/>
        <v>105</v>
      </c>
      <c r="I17" s="273">
        <f t="shared" si="12"/>
        <v>149</v>
      </c>
      <c r="J17" s="273">
        <f t="shared" si="13"/>
        <v>122</v>
      </c>
      <c r="K17" s="273">
        <f t="shared" si="14"/>
        <v>20</v>
      </c>
      <c r="L17" s="273">
        <f t="shared" si="15"/>
        <v>0</v>
      </c>
      <c r="M17" s="273">
        <f t="shared" si="16"/>
        <v>355</v>
      </c>
      <c r="N17" s="273">
        <f t="shared" si="17"/>
        <v>0</v>
      </c>
      <c r="O17" s="273">
        <f t="shared" si="18"/>
        <v>0</v>
      </c>
      <c r="P17" s="273">
        <f t="shared" si="19"/>
        <v>28</v>
      </c>
      <c r="Q17" s="273">
        <f t="shared" si="20"/>
        <v>0</v>
      </c>
      <c r="R17" s="273">
        <f t="shared" si="21"/>
        <v>0</v>
      </c>
      <c r="S17" s="273">
        <f t="shared" si="22"/>
        <v>300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3</v>
      </c>
      <c r="Z17" s="273">
        <f t="shared" si="29"/>
        <v>0</v>
      </c>
      <c r="AA17" s="273">
        <f t="shared" si="30"/>
        <v>0</v>
      </c>
      <c r="AB17" s="273">
        <f t="shared" si="31"/>
        <v>483</v>
      </c>
      <c r="AC17" s="273">
        <f t="shared" si="1"/>
        <v>36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28</v>
      </c>
      <c r="AP17" s="276" t="s">
        <v>909</v>
      </c>
      <c r="AQ17" s="276" t="s">
        <v>909</v>
      </c>
      <c r="AR17" s="276" t="s">
        <v>909</v>
      </c>
      <c r="AS17" s="276" t="s">
        <v>909</v>
      </c>
      <c r="AT17" s="276" t="s">
        <v>909</v>
      </c>
      <c r="AU17" s="276" t="s">
        <v>909</v>
      </c>
      <c r="AV17" s="276" t="s">
        <v>909</v>
      </c>
      <c r="AW17" s="276" t="s">
        <v>909</v>
      </c>
      <c r="AX17" s="273">
        <v>0</v>
      </c>
      <c r="AY17" s="273">
        <v>0</v>
      </c>
      <c r="AZ17" s="276" t="s">
        <v>909</v>
      </c>
      <c r="BA17" s="273">
        <v>8</v>
      </c>
      <c r="BB17" s="273">
        <f>施設資源化量内訳!D17</f>
        <v>1654</v>
      </c>
      <c r="BC17" s="273">
        <f>施設資源化量内訳!E17</f>
        <v>137</v>
      </c>
      <c r="BD17" s="273">
        <f>施設資源化量内訳!F17</f>
        <v>1</v>
      </c>
      <c r="BE17" s="273">
        <f>施設資源化量内訳!G17</f>
        <v>0</v>
      </c>
      <c r="BF17" s="273">
        <f>施設資源化量内訳!H17</f>
        <v>101</v>
      </c>
      <c r="BG17" s="273">
        <f>施設資源化量内訳!I17</f>
        <v>140</v>
      </c>
      <c r="BH17" s="273">
        <f>施設資源化量内訳!J17</f>
        <v>122</v>
      </c>
      <c r="BI17" s="273">
        <f>施設資源化量内訳!K17</f>
        <v>20</v>
      </c>
      <c r="BJ17" s="273">
        <f>施設資源化量内訳!L17</f>
        <v>0</v>
      </c>
      <c r="BK17" s="273">
        <f>施設資源化量内訳!M17</f>
        <v>355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300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3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475</v>
      </c>
      <c r="CA17" s="273">
        <f t="shared" si="4"/>
        <v>18</v>
      </c>
      <c r="CB17" s="273">
        <v>5</v>
      </c>
      <c r="CC17" s="273">
        <v>0</v>
      </c>
      <c r="CD17" s="273">
        <v>0</v>
      </c>
      <c r="CE17" s="273">
        <v>4</v>
      </c>
      <c r="CF17" s="273">
        <v>9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909</v>
      </c>
      <c r="CO17" s="276" t="s">
        <v>909</v>
      </c>
      <c r="CP17" s="276" t="s">
        <v>909</v>
      </c>
      <c r="CQ17" s="276" t="s">
        <v>909</v>
      </c>
      <c r="CR17" s="276" t="s">
        <v>909</v>
      </c>
      <c r="CS17" s="276" t="s">
        <v>909</v>
      </c>
      <c r="CT17" s="276" t="s">
        <v>909</v>
      </c>
      <c r="CU17" s="276" t="s">
        <v>909</v>
      </c>
      <c r="CV17" s="273">
        <v>0</v>
      </c>
      <c r="CW17" s="273">
        <v>0</v>
      </c>
      <c r="CX17" s="276" t="s">
        <v>909</v>
      </c>
      <c r="CY17" s="273">
        <v>0</v>
      </c>
      <c r="CZ17" s="274" t="s">
        <v>758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1581</v>
      </c>
      <c r="E18" s="273">
        <f t="shared" si="8"/>
        <v>116</v>
      </c>
      <c r="F18" s="273">
        <f t="shared" si="9"/>
        <v>2</v>
      </c>
      <c r="G18" s="273">
        <f t="shared" si="10"/>
        <v>59</v>
      </c>
      <c r="H18" s="273">
        <f t="shared" si="11"/>
        <v>146</v>
      </c>
      <c r="I18" s="273">
        <f t="shared" si="12"/>
        <v>153</v>
      </c>
      <c r="J18" s="273">
        <f t="shared" si="13"/>
        <v>163</v>
      </c>
      <c r="K18" s="273">
        <f t="shared" si="14"/>
        <v>16</v>
      </c>
      <c r="L18" s="273">
        <f t="shared" si="15"/>
        <v>1</v>
      </c>
      <c r="M18" s="273">
        <f t="shared" si="16"/>
        <v>277</v>
      </c>
      <c r="N18" s="273">
        <f t="shared" si="17"/>
        <v>16</v>
      </c>
      <c r="O18" s="273">
        <f t="shared" si="18"/>
        <v>0</v>
      </c>
      <c r="P18" s="273">
        <f t="shared" si="19"/>
        <v>9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606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1</v>
      </c>
      <c r="AA18" s="273">
        <f t="shared" si="30"/>
        <v>0</v>
      </c>
      <c r="AB18" s="273">
        <f t="shared" si="31"/>
        <v>16</v>
      </c>
      <c r="AC18" s="273">
        <f t="shared" si="1"/>
        <v>682</v>
      </c>
      <c r="AD18" s="273">
        <v>48</v>
      </c>
      <c r="AE18" s="273">
        <v>1</v>
      </c>
      <c r="AF18" s="273">
        <v>35</v>
      </c>
      <c r="AG18" s="273">
        <v>99</v>
      </c>
      <c r="AH18" s="273">
        <v>0</v>
      </c>
      <c r="AI18" s="273">
        <v>163</v>
      </c>
      <c r="AJ18" s="273">
        <v>16</v>
      </c>
      <c r="AK18" s="273">
        <v>1</v>
      </c>
      <c r="AL18" s="273">
        <v>277</v>
      </c>
      <c r="AM18" s="273">
        <v>16</v>
      </c>
      <c r="AN18" s="273">
        <v>0</v>
      </c>
      <c r="AO18" s="276">
        <v>9</v>
      </c>
      <c r="AP18" s="276" t="s">
        <v>909</v>
      </c>
      <c r="AQ18" s="276" t="s">
        <v>909</v>
      </c>
      <c r="AR18" s="276" t="s">
        <v>909</v>
      </c>
      <c r="AS18" s="276" t="s">
        <v>909</v>
      </c>
      <c r="AT18" s="276" t="s">
        <v>909</v>
      </c>
      <c r="AU18" s="276" t="s">
        <v>909</v>
      </c>
      <c r="AV18" s="276" t="s">
        <v>909</v>
      </c>
      <c r="AW18" s="276" t="s">
        <v>909</v>
      </c>
      <c r="AX18" s="273">
        <v>0</v>
      </c>
      <c r="AY18" s="273">
        <v>1</v>
      </c>
      <c r="AZ18" s="276" t="s">
        <v>909</v>
      </c>
      <c r="BA18" s="273">
        <v>16</v>
      </c>
      <c r="BB18" s="273">
        <f>施設資源化量内訳!D18</f>
        <v>759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153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606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140</v>
      </c>
      <c r="CB18" s="273">
        <v>68</v>
      </c>
      <c r="CC18" s="273">
        <v>1</v>
      </c>
      <c r="CD18" s="273">
        <v>24</v>
      </c>
      <c r="CE18" s="273">
        <v>47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909</v>
      </c>
      <c r="CO18" s="276" t="s">
        <v>909</v>
      </c>
      <c r="CP18" s="276" t="s">
        <v>909</v>
      </c>
      <c r="CQ18" s="276" t="s">
        <v>909</v>
      </c>
      <c r="CR18" s="276" t="s">
        <v>909</v>
      </c>
      <c r="CS18" s="276" t="s">
        <v>909</v>
      </c>
      <c r="CT18" s="276" t="s">
        <v>909</v>
      </c>
      <c r="CU18" s="276" t="s">
        <v>909</v>
      </c>
      <c r="CV18" s="273">
        <v>0</v>
      </c>
      <c r="CW18" s="273">
        <v>0</v>
      </c>
      <c r="CX18" s="276" t="s">
        <v>909</v>
      </c>
      <c r="CY18" s="273">
        <v>0</v>
      </c>
      <c r="CZ18" s="274" t="s">
        <v>758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1375</v>
      </c>
      <c r="E19" s="273">
        <f t="shared" si="8"/>
        <v>348</v>
      </c>
      <c r="F19" s="273">
        <f t="shared" si="9"/>
        <v>9</v>
      </c>
      <c r="G19" s="273">
        <f t="shared" si="10"/>
        <v>53</v>
      </c>
      <c r="H19" s="273">
        <f t="shared" si="11"/>
        <v>147</v>
      </c>
      <c r="I19" s="273">
        <f t="shared" si="12"/>
        <v>71</v>
      </c>
      <c r="J19" s="273">
        <f t="shared" si="13"/>
        <v>298</v>
      </c>
      <c r="K19" s="273">
        <f t="shared" si="14"/>
        <v>41</v>
      </c>
      <c r="L19" s="273">
        <f t="shared" si="15"/>
        <v>3</v>
      </c>
      <c r="M19" s="273">
        <f t="shared" si="16"/>
        <v>92</v>
      </c>
      <c r="N19" s="273">
        <f t="shared" si="17"/>
        <v>0</v>
      </c>
      <c r="O19" s="273">
        <f t="shared" si="18"/>
        <v>0</v>
      </c>
      <c r="P19" s="273">
        <f t="shared" si="19"/>
        <v>52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1</v>
      </c>
      <c r="Z19" s="273">
        <f t="shared" si="29"/>
        <v>0</v>
      </c>
      <c r="AA19" s="273">
        <f t="shared" si="30"/>
        <v>0</v>
      </c>
      <c r="AB19" s="273">
        <f t="shared" si="31"/>
        <v>260</v>
      </c>
      <c r="AC19" s="273">
        <f t="shared" si="1"/>
        <v>995</v>
      </c>
      <c r="AD19" s="273">
        <v>348</v>
      </c>
      <c r="AE19" s="273">
        <v>9</v>
      </c>
      <c r="AF19" s="273">
        <v>53</v>
      </c>
      <c r="AG19" s="273">
        <v>147</v>
      </c>
      <c r="AH19" s="273">
        <v>24</v>
      </c>
      <c r="AI19" s="273">
        <v>298</v>
      </c>
      <c r="AJ19" s="273">
        <v>0</v>
      </c>
      <c r="AK19" s="273">
        <v>3</v>
      </c>
      <c r="AL19" s="273">
        <v>0</v>
      </c>
      <c r="AM19" s="273">
        <v>0</v>
      </c>
      <c r="AN19" s="273">
        <v>0</v>
      </c>
      <c r="AO19" s="276">
        <v>52</v>
      </c>
      <c r="AP19" s="276" t="s">
        <v>909</v>
      </c>
      <c r="AQ19" s="276" t="s">
        <v>909</v>
      </c>
      <c r="AR19" s="276" t="s">
        <v>909</v>
      </c>
      <c r="AS19" s="276" t="s">
        <v>909</v>
      </c>
      <c r="AT19" s="276" t="s">
        <v>909</v>
      </c>
      <c r="AU19" s="276" t="s">
        <v>909</v>
      </c>
      <c r="AV19" s="276" t="s">
        <v>909</v>
      </c>
      <c r="AW19" s="276" t="s">
        <v>909</v>
      </c>
      <c r="AX19" s="273">
        <v>0</v>
      </c>
      <c r="AY19" s="273">
        <v>0</v>
      </c>
      <c r="AZ19" s="276" t="s">
        <v>909</v>
      </c>
      <c r="BA19" s="273">
        <v>61</v>
      </c>
      <c r="BB19" s="273">
        <f>施設資源化量内訳!D19</f>
        <v>380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47</v>
      </c>
      <c r="BH19" s="273">
        <f>施設資源化量内訳!J19</f>
        <v>0</v>
      </c>
      <c r="BI19" s="273">
        <f>施設資源化量内訳!K19</f>
        <v>41</v>
      </c>
      <c r="BJ19" s="273">
        <f>施設資源化量内訳!L19</f>
        <v>0</v>
      </c>
      <c r="BK19" s="273">
        <f>施設資源化量内訳!M19</f>
        <v>92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1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199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909</v>
      </c>
      <c r="CO19" s="276" t="s">
        <v>909</v>
      </c>
      <c r="CP19" s="276" t="s">
        <v>909</v>
      </c>
      <c r="CQ19" s="276" t="s">
        <v>909</v>
      </c>
      <c r="CR19" s="276" t="s">
        <v>909</v>
      </c>
      <c r="CS19" s="276" t="s">
        <v>909</v>
      </c>
      <c r="CT19" s="276" t="s">
        <v>909</v>
      </c>
      <c r="CU19" s="276" t="s">
        <v>909</v>
      </c>
      <c r="CV19" s="273">
        <v>0</v>
      </c>
      <c r="CW19" s="273">
        <v>0</v>
      </c>
      <c r="CX19" s="276" t="s">
        <v>909</v>
      </c>
      <c r="CY19" s="273">
        <v>0</v>
      </c>
      <c r="CZ19" s="274" t="s">
        <v>758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679</v>
      </c>
      <c r="E20" s="273">
        <f t="shared" si="8"/>
        <v>308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78</v>
      </c>
      <c r="J20" s="273">
        <f t="shared" si="13"/>
        <v>92</v>
      </c>
      <c r="K20" s="273">
        <f t="shared" si="14"/>
        <v>24</v>
      </c>
      <c r="L20" s="273">
        <f t="shared" si="15"/>
        <v>0</v>
      </c>
      <c r="M20" s="273">
        <f t="shared" si="16"/>
        <v>153</v>
      </c>
      <c r="N20" s="273">
        <f t="shared" si="17"/>
        <v>0</v>
      </c>
      <c r="O20" s="273">
        <f t="shared" si="18"/>
        <v>0</v>
      </c>
      <c r="P20" s="273">
        <f t="shared" si="19"/>
        <v>11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12</v>
      </c>
      <c r="AC20" s="273">
        <f t="shared" si="1"/>
        <v>506</v>
      </c>
      <c r="AD20" s="273">
        <v>213</v>
      </c>
      <c r="AE20" s="273">
        <v>1</v>
      </c>
      <c r="AF20" s="273">
        <v>0</v>
      </c>
      <c r="AG20" s="273">
        <v>0</v>
      </c>
      <c r="AH20" s="273">
        <v>0</v>
      </c>
      <c r="AI20" s="273">
        <v>92</v>
      </c>
      <c r="AJ20" s="273">
        <v>24</v>
      </c>
      <c r="AK20" s="273">
        <v>0</v>
      </c>
      <c r="AL20" s="273">
        <v>153</v>
      </c>
      <c r="AM20" s="273">
        <v>0</v>
      </c>
      <c r="AN20" s="273">
        <v>0</v>
      </c>
      <c r="AO20" s="276">
        <v>11</v>
      </c>
      <c r="AP20" s="276" t="s">
        <v>909</v>
      </c>
      <c r="AQ20" s="276" t="s">
        <v>909</v>
      </c>
      <c r="AR20" s="276" t="s">
        <v>909</v>
      </c>
      <c r="AS20" s="276" t="s">
        <v>909</v>
      </c>
      <c r="AT20" s="276" t="s">
        <v>909</v>
      </c>
      <c r="AU20" s="276" t="s">
        <v>909</v>
      </c>
      <c r="AV20" s="276" t="s">
        <v>909</v>
      </c>
      <c r="AW20" s="276" t="s">
        <v>909</v>
      </c>
      <c r="AX20" s="273">
        <v>0</v>
      </c>
      <c r="AY20" s="273">
        <v>0</v>
      </c>
      <c r="AZ20" s="276" t="s">
        <v>909</v>
      </c>
      <c r="BA20" s="273">
        <v>12</v>
      </c>
      <c r="BB20" s="273">
        <f>施設資源化量内訳!D20</f>
        <v>78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78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95</v>
      </c>
      <c r="CB20" s="273">
        <v>95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909</v>
      </c>
      <c r="CO20" s="276" t="s">
        <v>909</v>
      </c>
      <c r="CP20" s="276" t="s">
        <v>909</v>
      </c>
      <c r="CQ20" s="276" t="s">
        <v>909</v>
      </c>
      <c r="CR20" s="276" t="s">
        <v>909</v>
      </c>
      <c r="CS20" s="276" t="s">
        <v>909</v>
      </c>
      <c r="CT20" s="276" t="s">
        <v>909</v>
      </c>
      <c r="CU20" s="276" t="s">
        <v>909</v>
      </c>
      <c r="CV20" s="273">
        <v>0</v>
      </c>
      <c r="CW20" s="273">
        <v>0</v>
      </c>
      <c r="CX20" s="276" t="s">
        <v>909</v>
      </c>
      <c r="CY20" s="273">
        <v>0</v>
      </c>
      <c r="CZ20" s="274" t="s">
        <v>758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2244</v>
      </c>
      <c r="E21" s="273">
        <f t="shared" si="8"/>
        <v>280</v>
      </c>
      <c r="F21" s="273">
        <f t="shared" si="9"/>
        <v>9</v>
      </c>
      <c r="G21" s="273">
        <f t="shared" si="10"/>
        <v>0</v>
      </c>
      <c r="H21" s="273">
        <f t="shared" si="11"/>
        <v>210</v>
      </c>
      <c r="I21" s="273">
        <f t="shared" si="12"/>
        <v>142</v>
      </c>
      <c r="J21" s="273">
        <f t="shared" si="13"/>
        <v>202</v>
      </c>
      <c r="K21" s="273">
        <f t="shared" si="14"/>
        <v>48</v>
      </c>
      <c r="L21" s="273">
        <f t="shared" si="15"/>
        <v>3</v>
      </c>
      <c r="M21" s="273">
        <f t="shared" si="16"/>
        <v>141</v>
      </c>
      <c r="N21" s="273">
        <f t="shared" si="17"/>
        <v>90</v>
      </c>
      <c r="O21" s="273">
        <f t="shared" si="18"/>
        <v>0</v>
      </c>
      <c r="P21" s="273">
        <f t="shared" si="19"/>
        <v>5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3</v>
      </c>
      <c r="AA21" s="273">
        <f t="shared" si="30"/>
        <v>0</v>
      </c>
      <c r="AB21" s="273">
        <f t="shared" si="31"/>
        <v>1111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909</v>
      </c>
      <c r="AQ21" s="276" t="s">
        <v>909</v>
      </c>
      <c r="AR21" s="276" t="s">
        <v>909</v>
      </c>
      <c r="AS21" s="276" t="s">
        <v>909</v>
      </c>
      <c r="AT21" s="276" t="s">
        <v>909</v>
      </c>
      <c r="AU21" s="276" t="s">
        <v>909</v>
      </c>
      <c r="AV21" s="276" t="s">
        <v>909</v>
      </c>
      <c r="AW21" s="276" t="s">
        <v>909</v>
      </c>
      <c r="AX21" s="273">
        <v>0</v>
      </c>
      <c r="AY21" s="273">
        <v>0</v>
      </c>
      <c r="AZ21" s="276" t="s">
        <v>909</v>
      </c>
      <c r="BA21" s="273">
        <v>0</v>
      </c>
      <c r="BB21" s="273">
        <f>施設資源化量内訳!D21</f>
        <v>2238</v>
      </c>
      <c r="BC21" s="273">
        <f>施設資源化量内訳!E21</f>
        <v>274</v>
      </c>
      <c r="BD21" s="273">
        <f>施設資源化量内訳!F21</f>
        <v>9</v>
      </c>
      <c r="BE21" s="273">
        <f>施設資源化量内訳!G21</f>
        <v>0</v>
      </c>
      <c r="BF21" s="273">
        <f>施設資源化量内訳!H21</f>
        <v>210</v>
      </c>
      <c r="BG21" s="273">
        <f>施設資源化量内訳!I21</f>
        <v>142</v>
      </c>
      <c r="BH21" s="273">
        <f>施設資源化量内訳!J21</f>
        <v>202</v>
      </c>
      <c r="BI21" s="273">
        <f>施設資源化量内訳!K21</f>
        <v>48</v>
      </c>
      <c r="BJ21" s="273">
        <f>施設資源化量内訳!L21</f>
        <v>3</v>
      </c>
      <c r="BK21" s="273">
        <f>施設資源化量内訳!M21</f>
        <v>141</v>
      </c>
      <c r="BL21" s="273">
        <f>施設資源化量内訳!N21</f>
        <v>90</v>
      </c>
      <c r="BM21" s="273">
        <f>施設資源化量内訳!O21</f>
        <v>0</v>
      </c>
      <c r="BN21" s="273">
        <f>施設資源化量内訳!P21</f>
        <v>5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3</v>
      </c>
      <c r="BY21" s="273">
        <f>施設資源化量内訳!AA21</f>
        <v>0</v>
      </c>
      <c r="BZ21" s="273">
        <f>施設資源化量内訳!AB21</f>
        <v>1111</v>
      </c>
      <c r="CA21" s="273">
        <f t="shared" si="4"/>
        <v>6</v>
      </c>
      <c r="CB21" s="273">
        <v>6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909</v>
      </c>
      <c r="CO21" s="276" t="s">
        <v>909</v>
      </c>
      <c r="CP21" s="276" t="s">
        <v>909</v>
      </c>
      <c r="CQ21" s="276" t="s">
        <v>909</v>
      </c>
      <c r="CR21" s="276" t="s">
        <v>909</v>
      </c>
      <c r="CS21" s="276" t="s">
        <v>909</v>
      </c>
      <c r="CT21" s="276" t="s">
        <v>909</v>
      </c>
      <c r="CU21" s="276" t="s">
        <v>909</v>
      </c>
      <c r="CV21" s="273">
        <v>0</v>
      </c>
      <c r="CW21" s="273">
        <v>0</v>
      </c>
      <c r="CX21" s="276" t="s">
        <v>909</v>
      </c>
      <c r="CY21" s="273">
        <v>0</v>
      </c>
      <c r="CZ21" s="274" t="s">
        <v>758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3974</v>
      </c>
      <c r="E22" s="273">
        <f t="shared" si="8"/>
        <v>1270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329</v>
      </c>
      <c r="J22" s="273">
        <f t="shared" si="13"/>
        <v>292</v>
      </c>
      <c r="K22" s="273">
        <f t="shared" si="14"/>
        <v>82</v>
      </c>
      <c r="L22" s="273">
        <f t="shared" si="15"/>
        <v>0</v>
      </c>
      <c r="M22" s="273">
        <f t="shared" si="16"/>
        <v>489</v>
      </c>
      <c r="N22" s="273">
        <f t="shared" si="17"/>
        <v>0</v>
      </c>
      <c r="O22" s="273">
        <f t="shared" si="18"/>
        <v>0</v>
      </c>
      <c r="P22" s="273">
        <f t="shared" si="19"/>
        <v>14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879</v>
      </c>
      <c r="W22" s="273">
        <f t="shared" si="26"/>
        <v>0</v>
      </c>
      <c r="X22" s="273">
        <f t="shared" si="27"/>
        <v>0</v>
      </c>
      <c r="Y22" s="273">
        <f t="shared" si="28"/>
        <v>3</v>
      </c>
      <c r="Z22" s="273">
        <f t="shared" si="29"/>
        <v>0</v>
      </c>
      <c r="AA22" s="273">
        <f t="shared" si="30"/>
        <v>0</v>
      </c>
      <c r="AB22" s="273">
        <f t="shared" si="31"/>
        <v>616</v>
      </c>
      <c r="AC22" s="273">
        <f t="shared" si="1"/>
        <v>17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14</v>
      </c>
      <c r="AP22" s="276" t="s">
        <v>909</v>
      </c>
      <c r="AQ22" s="276" t="s">
        <v>909</v>
      </c>
      <c r="AR22" s="276" t="s">
        <v>909</v>
      </c>
      <c r="AS22" s="276" t="s">
        <v>909</v>
      </c>
      <c r="AT22" s="276" t="s">
        <v>909</v>
      </c>
      <c r="AU22" s="276" t="s">
        <v>909</v>
      </c>
      <c r="AV22" s="276" t="s">
        <v>909</v>
      </c>
      <c r="AW22" s="276" t="s">
        <v>909</v>
      </c>
      <c r="AX22" s="273">
        <v>3</v>
      </c>
      <c r="AY22" s="273">
        <v>0</v>
      </c>
      <c r="AZ22" s="276" t="s">
        <v>909</v>
      </c>
      <c r="BA22" s="273">
        <v>0</v>
      </c>
      <c r="BB22" s="273">
        <f>施設資源化量内訳!D22</f>
        <v>3931</v>
      </c>
      <c r="BC22" s="273">
        <f>施設資源化量内訳!E22</f>
        <v>1244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329</v>
      </c>
      <c r="BH22" s="273">
        <f>施設資源化量内訳!J22</f>
        <v>292</v>
      </c>
      <c r="BI22" s="273">
        <f>施設資源化量内訳!K22</f>
        <v>82</v>
      </c>
      <c r="BJ22" s="273">
        <f>施設資源化量内訳!L22</f>
        <v>0</v>
      </c>
      <c r="BK22" s="273">
        <f>施設資源化量内訳!M22</f>
        <v>489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879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616</v>
      </c>
      <c r="CA22" s="273">
        <f t="shared" si="4"/>
        <v>26</v>
      </c>
      <c r="CB22" s="273">
        <v>26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909</v>
      </c>
      <c r="CO22" s="276" t="s">
        <v>909</v>
      </c>
      <c r="CP22" s="276" t="s">
        <v>909</v>
      </c>
      <c r="CQ22" s="276" t="s">
        <v>909</v>
      </c>
      <c r="CR22" s="276" t="s">
        <v>909</v>
      </c>
      <c r="CS22" s="276" t="s">
        <v>909</v>
      </c>
      <c r="CT22" s="276" t="s">
        <v>909</v>
      </c>
      <c r="CU22" s="276" t="s">
        <v>909</v>
      </c>
      <c r="CV22" s="273">
        <v>0</v>
      </c>
      <c r="CW22" s="273">
        <v>0</v>
      </c>
      <c r="CX22" s="276" t="s">
        <v>909</v>
      </c>
      <c r="CY22" s="273">
        <v>0</v>
      </c>
      <c r="CZ22" s="274" t="s">
        <v>758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5254</v>
      </c>
      <c r="E23" s="273">
        <f t="shared" si="8"/>
        <v>946</v>
      </c>
      <c r="F23" s="273">
        <f t="shared" si="9"/>
        <v>3</v>
      </c>
      <c r="G23" s="273">
        <f t="shared" si="10"/>
        <v>0</v>
      </c>
      <c r="H23" s="273">
        <f t="shared" si="11"/>
        <v>0</v>
      </c>
      <c r="I23" s="273">
        <f t="shared" si="12"/>
        <v>144</v>
      </c>
      <c r="J23" s="273">
        <f t="shared" si="13"/>
        <v>436</v>
      </c>
      <c r="K23" s="273">
        <f t="shared" si="14"/>
        <v>88</v>
      </c>
      <c r="L23" s="273">
        <f t="shared" si="15"/>
        <v>0</v>
      </c>
      <c r="M23" s="273">
        <f t="shared" si="16"/>
        <v>933</v>
      </c>
      <c r="N23" s="273">
        <f t="shared" si="17"/>
        <v>0</v>
      </c>
      <c r="O23" s="273">
        <f t="shared" si="18"/>
        <v>0</v>
      </c>
      <c r="P23" s="273">
        <f t="shared" si="19"/>
        <v>711</v>
      </c>
      <c r="Q23" s="273">
        <f t="shared" si="20"/>
        <v>185</v>
      </c>
      <c r="R23" s="273">
        <f t="shared" si="21"/>
        <v>0</v>
      </c>
      <c r="S23" s="273">
        <f t="shared" si="22"/>
        <v>829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979</v>
      </c>
      <c r="AC23" s="273">
        <f t="shared" si="1"/>
        <v>2447</v>
      </c>
      <c r="AD23" s="273">
        <v>946</v>
      </c>
      <c r="AE23" s="273">
        <v>3</v>
      </c>
      <c r="AF23" s="273">
        <v>0</v>
      </c>
      <c r="AG23" s="273">
        <v>0</v>
      </c>
      <c r="AH23" s="273">
        <v>144</v>
      </c>
      <c r="AI23" s="273">
        <v>436</v>
      </c>
      <c r="AJ23" s="273">
        <v>88</v>
      </c>
      <c r="AK23" s="273">
        <v>0</v>
      </c>
      <c r="AL23" s="273">
        <v>0</v>
      </c>
      <c r="AM23" s="273">
        <v>0</v>
      </c>
      <c r="AN23" s="273">
        <v>0</v>
      </c>
      <c r="AO23" s="276">
        <v>711</v>
      </c>
      <c r="AP23" s="276" t="s">
        <v>909</v>
      </c>
      <c r="AQ23" s="276" t="s">
        <v>909</v>
      </c>
      <c r="AR23" s="276" t="s">
        <v>909</v>
      </c>
      <c r="AS23" s="276" t="s">
        <v>909</v>
      </c>
      <c r="AT23" s="276" t="s">
        <v>909</v>
      </c>
      <c r="AU23" s="276" t="s">
        <v>909</v>
      </c>
      <c r="AV23" s="276" t="s">
        <v>909</v>
      </c>
      <c r="AW23" s="276" t="s">
        <v>909</v>
      </c>
      <c r="AX23" s="273">
        <v>0</v>
      </c>
      <c r="AY23" s="273">
        <v>0</v>
      </c>
      <c r="AZ23" s="276" t="s">
        <v>909</v>
      </c>
      <c r="BA23" s="273">
        <v>119</v>
      </c>
      <c r="BB23" s="273">
        <f>施設資源化量内訳!D23</f>
        <v>2807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933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185</v>
      </c>
      <c r="BP23" s="273">
        <f>施設資源化量内訳!R23</f>
        <v>0</v>
      </c>
      <c r="BQ23" s="273">
        <f>施設資源化量内訳!S23</f>
        <v>829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860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909</v>
      </c>
      <c r="CO23" s="276" t="s">
        <v>909</v>
      </c>
      <c r="CP23" s="276" t="s">
        <v>909</v>
      </c>
      <c r="CQ23" s="276" t="s">
        <v>909</v>
      </c>
      <c r="CR23" s="276" t="s">
        <v>909</v>
      </c>
      <c r="CS23" s="276" t="s">
        <v>909</v>
      </c>
      <c r="CT23" s="276" t="s">
        <v>909</v>
      </c>
      <c r="CU23" s="276" t="s">
        <v>909</v>
      </c>
      <c r="CV23" s="273">
        <v>0</v>
      </c>
      <c r="CW23" s="273">
        <v>0</v>
      </c>
      <c r="CX23" s="276" t="s">
        <v>909</v>
      </c>
      <c r="CY23" s="273">
        <v>0</v>
      </c>
      <c r="CZ23" s="274" t="s">
        <v>758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3429</v>
      </c>
      <c r="E24" s="273">
        <f t="shared" si="8"/>
        <v>1003</v>
      </c>
      <c r="F24" s="273">
        <f t="shared" si="9"/>
        <v>10</v>
      </c>
      <c r="G24" s="273">
        <f t="shared" si="10"/>
        <v>108</v>
      </c>
      <c r="H24" s="273">
        <f t="shared" si="11"/>
        <v>0</v>
      </c>
      <c r="I24" s="273">
        <f t="shared" si="12"/>
        <v>270</v>
      </c>
      <c r="J24" s="273">
        <f t="shared" si="13"/>
        <v>289</v>
      </c>
      <c r="K24" s="273">
        <f t="shared" si="14"/>
        <v>85</v>
      </c>
      <c r="L24" s="273">
        <f t="shared" si="15"/>
        <v>0</v>
      </c>
      <c r="M24" s="273">
        <f t="shared" si="16"/>
        <v>411</v>
      </c>
      <c r="N24" s="273">
        <f t="shared" si="17"/>
        <v>0</v>
      </c>
      <c r="O24" s="273">
        <f t="shared" si="18"/>
        <v>0</v>
      </c>
      <c r="P24" s="273">
        <f t="shared" si="19"/>
        <v>25</v>
      </c>
      <c r="Q24" s="273">
        <f t="shared" si="20"/>
        <v>0</v>
      </c>
      <c r="R24" s="273">
        <f t="shared" si="21"/>
        <v>0</v>
      </c>
      <c r="S24" s="273">
        <f t="shared" si="22"/>
        <v>474</v>
      </c>
      <c r="T24" s="273">
        <f t="shared" si="23"/>
        <v>0</v>
      </c>
      <c r="U24" s="273">
        <f t="shared" si="24"/>
        <v>0</v>
      </c>
      <c r="V24" s="273">
        <f t="shared" si="25"/>
        <v>336</v>
      </c>
      <c r="W24" s="273">
        <f t="shared" si="26"/>
        <v>0</v>
      </c>
      <c r="X24" s="273">
        <f t="shared" si="27"/>
        <v>28</v>
      </c>
      <c r="Y24" s="273">
        <f t="shared" si="28"/>
        <v>2</v>
      </c>
      <c r="Z24" s="273">
        <f t="shared" si="29"/>
        <v>0</v>
      </c>
      <c r="AA24" s="273">
        <f t="shared" si="30"/>
        <v>0</v>
      </c>
      <c r="AB24" s="273">
        <f t="shared" si="31"/>
        <v>388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909</v>
      </c>
      <c r="AQ24" s="276" t="s">
        <v>909</v>
      </c>
      <c r="AR24" s="276" t="s">
        <v>909</v>
      </c>
      <c r="AS24" s="276" t="s">
        <v>909</v>
      </c>
      <c r="AT24" s="276" t="s">
        <v>909</v>
      </c>
      <c r="AU24" s="276" t="s">
        <v>909</v>
      </c>
      <c r="AV24" s="276" t="s">
        <v>909</v>
      </c>
      <c r="AW24" s="276" t="s">
        <v>909</v>
      </c>
      <c r="AX24" s="273">
        <v>0</v>
      </c>
      <c r="AY24" s="273">
        <v>0</v>
      </c>
      <c r="AZ24" s="276" t="s">
        <v>909</v>
      </c>
      <c r="BA24" s="273">
        <v>0</v>
      </c>
      <c r="BB24" s="273">
        <f>施設資源化量内訳!D24</f>
        <v>3032</v>
      </c>
      <c r="BC24" s="273">
        <f>施設資源化量内訳!E24</f>
        <v>621</v>
      </c>
      <c r="BD24" s="273">
        <f>施設資源化量内訳!F24</f>
        <v>6</v>
      </c>
      <c r="BE24" s="273">
        <f>施設資源化量内訳!G24</f>
        <v>108</v>
      </c>
      <c r="BF24" s="273">
        <f>施設資源化量内訳!H24</f>
        <v>0</v>
      </c>
      <c r="BG24" s="273">
        <f>施設資源化量内訳!I24</f>
        <v>267</v>
      </c>
      <c r="BH24" s="273">
        <f>施設資源化量内訳!J24</f>
        <v>288</v>
      </c>
      <c r="BI24" s="273">
        <f>施設資源化量内訳!K24</f>
        <v>85</v>
      </c>
      <c r="BJ24" s="273">
        <f>施設資源化量内訳!L24</f>
        <v>0</v>
      </c>
      <c r="BK24" s="273">
        <f>施設資源化量内訳!M24</f>
        <v>411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18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474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336</v>
      </c>
      <c r="BU24" s="273">
        <f>施設資源化量内訳!W24</f>
        <v>0</v>
      </c>
      <c r="BV24" s="273">
        <f>施設資源化量内訳!X24</f>
        <v>28</v>
      </c>
      <c r="BW24" s="273">
        <f>施設資源化量内訳!Y24</f>
        <v>2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388</v>
      </c>
      <c r="CA24" s="273">
        <f t="shared" si="4"/>
        <v>397</v>
      </c>
      <c r="CB24" s="273">
        <v>382</v>
      </c>
      <c r="CC24" s="273">
        <v>4</v>
      </c>
      <c r="CD24" s="273">
        <v>0</v>
      </c>
      <c r="CE24" s="273">
        <v>0</v>
      </c>
      <c r="CF24" s="273">
        <v>3</v>
      </c>
      <c r="CG24" s="273">
        <v>1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7</v>
      </c>
      <c r="CN24" s="276" t="s">
        <v>909</v>
      </c>
      <c r="CO24" s="276" t="s">
        <v>909</v>
      </c>
      <c r="CP24" s="276" t="s">
        <v>909</v>
      </c>
      <c r="CQ24" s="276" t="s">
        <v>909</v>
      </c>
      <c r="CR24" s="276" t="s">
        <v>909</v>
      </c>
      <c r="CS24" s="276" t="s">
        <v>909</v>
      </c>
      <c r="CT24" s="276" t="s">
        <v>909</v>
      </c>
      <c r="CU24" s="276" t="s">
        <v>909</v>
      </c>
      <c r="CV24" s="273">
        <v>0</v>
      </c>
      <c r="CW24" s="273">
        <v>0</v>
      </c>
      <c r="CX24" s="276" t="s">
        <v>909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1507</v>
      </c>
      <c r="E25" s="273">
        <f t="shared" si="8"/>
        <v>251</v>
      </c>
      <c r="F25" s="273">
        <f t="shared" si="9"/>
        <v>3</v>
      </c>
      <c r="G25" s="273">
        <f t="shared" si="10"/>
        <v>0</v>
      </c>
      <c r="H25" s="273">
        <f t="shared" si="11"/>
        <v>171</v>
      </c>
      <c r="I25" s="273">
        <f t="shared" si="12"/>
        <v>283</v>
      </c>
      <c r="J25" s="273">
        <f t="shared" si="13"/>
        <v>150</v>
      </c>
      <c r="K25" s="273">
        <f t="shared" si="14"/>
        <v>51</v>
      </c>
      <c r="L25" s="273">
        <f t="shared" si="15"/>
        <v>6</v>
      </c>
      <c r="M25" s="273">
        <f t="shared" si="16"/>
        <v>393</v>
      </c>
      <c r="N25" s="273">
        <f t="shared" si="17"/>
        <v>107</v>
      </c>
      <c r="O25" s="273">
        <f t="shared" si="18"/>
        <v>28</v>
      </c>
      <c r="P25" s="273">
        <f t="shared" si="19"/>
        <v>38</v>
      </c>
      <c r="Q25" s="273">
        <f t="shared" si="20"/>
        <v>25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1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1118</v>
      </c>
      <c r="AD25" s="273">
        <v>251</v>
      </c>
      <c r="AE25" s="273">
        <v>3</v>
      </c>
      <c r="AF25" s="273">
        <v>0</v>
      </c>
      <c r="AG25" s="273">
        <v>171</v>
      </c>
      <c r="AH25" s="273">
        <v>54</v>
      </c>
      <c r="AI25" s="273">
        <v>150</v>
      </c>
      <c r="AJ25" s="273">
        <v>51</v>
      </c>
      <c r="AK25" s="273">
        <v>6</v>
      </c>
      <c r="AL25" s="273">
        <v>393</v>
      </c>
      <c r="AM25" s="273">
        <v>0</v>
      </c>
      <c r="AN25" s="273">
        <v>0</v>
      </c>
      <c r="AO25" s="276">
        <v>38</v>
      </c>
      <c r="AP25" s="276" t="s">
        <v>909</v>
      </c>
      <c r="AQ25" s="276" t="s">
        <v>909</v>
      </c>
      <c r="AR25" s="276" t="s">
        <v>909</v>
      </c>
      <c r="AS25" s="276" t="s">
        <v>909</v>
      </c>
      <c r="AT25" s="276" t="s">
        <v>909</v>
      </c>
      <c r="AU25" s="276" t="s">
        <v>909</v>
      </c>
      <c r="AV25" s="276" t="s">
        <v>909</v>
      </c>
      <c r="AW25" s="276" t="s">
        <v>909</v>
      </c>
      <c r="AX25" s="273">
        <v>1</v>
      </c>
      <c r="AY25" s="273">
        <v>0</v>
      </c>
      <c r="AZ25" s="276" t="s">
        <v>909</v>
      </c>
      <c r="BA25" s="273">
        <v>0</v>
      </c>
      <c r="BB25" s="273">
        <f>施設資源化量内訳!D25</f>
        <v>389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229</v>
      </c>
      <c r="BH25" s="273">
        <f>施設資源化量内訳!J25</f>
        <v>0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107</v>
      </c>
      <c r="BM25" s="273">
        <f>施設資源化量内訳!O25</f>
        <v>28</v>
      </c>
      <c r="BN25" s="273">
        <f>施設資源化量内訳!P25</f>
        <v>0</v>
      </c>
      <c r="BO25" s="273">
        <f>施設資源化量内訳!Q25</f>
        <v>25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909</v>
      </c>
      <c r="CO25" s="276" t="s">
        <v>909</v>
      </c>
      <c r="CP25" s="276" t="s">
        <v>909</v>
      </c>
      <c r="CQ25" s="276" t="s">
        <v>909</v>
      </c>
      <c r="CR25" s="276" t="s">
        <v>909</v>
      </c>
      <c r="CS25" s="276" t="s">
        <v>909</v>
      </c>
      <c r="CT25" s="276" t="s">
        <v>909</v>
      </c>
      <c r="CU25" s="276" t="s">
        <v>909</v>
      </c>
      <c r="CV25" s="273">
        <v>0</v>
      </c>
      <c r="CW25" s="273">
        <v>0</v>
      </c>
      <c r="CX25" s="276" t="s">
        <v>909</v>
      </c>
      <c r="CY25" s="273">
        <v>0</v>
      </c>
      <c r="CZ25" s="274" t="s">
        <v>758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2101</v>
      </c>
      <c r="E26" s="273">
        <f t="shared" si="8"/>
        <v>458</v>
      </c>
      <c r="F26" s="273">
        <f t="shared" si="9"/>
        <v>5</v>
      </c>
      <c r="G26" s="273">
        <f t="shared" si="10"/>
        <v>67</v>
      </c>
      <c r="H26" s="273">
        <f t="shared" si="11"/>
        <v>206</v>
      </c>
      <c r="I26" s="273">
        <f t="shared" si="12"/>
        <v>168</v>
      </c>
      <c r="J26" s="273">
        <f t="shared" si="13"/>
        <v>374</v>
      </c>
      <c r="K26" s="273">
        <f t="shared" si="14"/>
        <v>49</v>
      </c>
      <c r="L26" s="273">
        <f t="shared" si="15"/>
        <v>0</v>
      </c>
      <c r="M26" s="273">
        <f t="shared" si="16"/>
        <v>485</v>
      </c>
      <c r="N26" s="273">
        <f t="shared" si="17"/>
        <v>0</v>
      </c>
      <c r="O26" s="273">
        <f t="shared" si="18"/>
        <v>0</v>
      </c>
      <c r="P26" s="273">
        <f t="shared" si="19"/>
        <v>90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3</v>
      </c>
      <c r="Z26" s="273">
        <f t="shared" si="29"/>
        <v>0</v>
      </c>
      <c r="AA26" s="273">
        <f t="shared" si="30"/>
        <v>0</v>
      </c>
      <c r="AB26" s="273">
        <f t="shared" si="31"/>
        <v>196</v>
      </c>
      <c r="AC26" s="273">
        <f t="shared" si="1"/>
        <v>1978</v>
      </c>
      <c r="AD26" s="273">
        <v>458</v>
      </c>
      <c r="AE26" s="273">
        <v>5</v>
      </c>
      <c r="AF26" s="273">
        <v>67</v>
      </c>
      <c r="AG26" s="273">
        <v>206</v>
      </c>
      <c r="AH26" s="273">
        <v>49</v>
      </c>
      <c r="AI26" s="273">
        <v>370</v>
      </c>
      <c r="AJ26" s="273">
        <v>49</v>
      </c>
      <c r="AK26" s="273">
        <v>0</v>
      </c>
      <c r="AL26" s="273">
        <v>485</v>
      </c>
      <c r="AM26" s="273">
        <v>0</v>
      </c>
      <c r="AN26" s="273">
        <v>0</v>
      </c>
      <c r="AO26" s="276">
        <v>90</v>
      </c>
      <c r="AP26" s="276" t="s">
        <v>909</v>
      </c>
      <c r="AQ26" s="276" t="s">
        <v>909</v>
      </c>
      <c r="AR26" s="276" t="s">
        <v>909</v>
      </c>
      <c r="AS26" s="276" t="s">
        <v>909</v>
      </c>
      <c r="AT26" s="276" t="s">
        <v>909</v>
      </c>
      <c r="AU26" s="276" t="s">
        <v>909</v>
      </c>
      <c r="AV26" s="276" t="s">
        <v>909</v>
      </c>
      <c r="AW26" s="276" t="s">
        <v>909</v>
      </c>
      <c r="AX26" s="273">
        <v>3</v>
      </c>
      <c r="AY26" s="273">
        <v>0</v>
      </c>
      <c r="AZ26" s="276" t="s">
        <v>909</v>
      </c>
      <c r="BA26" s="273">
        <v>196</v>
      </c>
      <c r="BB26" s="273">
        <f>施設資源化量内訳!D26</f>
        <v>123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119</v>
      </c>
      <c r="BH26" s="273">
        <f>施設資源化量内訳!J26</f>
        <v>4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909</v>
      </c>
      <c r="CO26" s="276" t="s">
        <v>909</v>
      </c>
      <c r="CP26" s="276" t="s">
        <v>909</v>
      </c>
      <c r="CQ26" s="276" t="s">
        <v>909</v>
      </c>
      <c r="CR26" s="276" t="s">
        <v>909</v>
      </c>
      <c r="CS26" s="276" t="s">
        <v>909</v>
      </c>
      <c r="CT26" s="276" t="s">
        <v>909</v>
      </c>
      <c r="CU26" s="276" t="s">
        <v>909</v>
      </c>
      <c r="CV26" s="273">
        <v>0</v>
      </c>
      <c r="CW26" s="273">
        <v>0</v>
      </c>
      <c r="CX26" s="276" t="s">
        <v>909</v>
      </c>
      <c r="CY26" s="273">
        <v>0</v>
      </c>
      <c r="CZ26" s="274" t="s">
        <v>758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261</v>
      </c>
      <c r="E27" s="273">
        <f t="shared" si="8"/>
        <v>118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7</v>
      </c>
      <c r="J27" s="273">
        <f t="shared" si="13"/>
        <v>27</v>
      </c>
      <c r="K27" s="273">
        <f t="shared" si="14"/>
        <v>7</v>
      </c>
      <c r="L27" s="273">
        <f t="shared" si="15"/>
        <v>1</v>
      </c>
      <c r="M27" s="273">
        <f t="shared" si="16"/>
        <v>26</v>
      </c>
      <c r="N27" s="273">
        <f t="shared" si="17"/>
        <v>0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36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38</v>
      </c>
      <c r="AC27" s="273">
        <f t="shared" si="1"/>
        <v>187</v>
      </c>
      <c r="AD27" s="273">
        <v>118</v>
      </c>
      <c r="AE27" s="273">
        <v>1</v>
      </c>
      <c r="AF27" s="273">
        <v>0</v>
      </c>
      <c r="AG27" s="273">
        <v>0</v>
      </c>
      <c r="AH27" s="273">
        <v>7</v>
      </c>
      <c r="AI27" s="273">
        <v>27</v>
      </c>
      <c r="AJ27" s="273">
        <v>7</v>
      </c>
      <c r="AK27" s="273">
        <v>1</v>
      </c>
      <c r="AL27" s="273">
        <v>26</v>
      </c>
      <c r="AM27" s="273">
        <v>0</v>
      </c>
      <c r="AN27" s="273">
        <v>0</v>
      </c>
      <c r="AO27" s="276">
        <v>0</v>
      </c>
      <c r="AP27" s="276" t="s">
        <v>909</v>
      </c>
      <c r="AQ27" s="276" t="s">
        <v>909</v>
      </c>
      <c r="AR27" s="276" t="s">
        <v>909</v>
      </c>
      <c r="AS27" s="276" t="s">
        <v>909</v>
      </c>
      <c r="AT27" s="276" t="s">
        <v>909</v>
      </c>
      <c r="AU27" s="276" t="s">
        <v>909</v>
      </c>
      <c r="AV27" s="276" t="s">
        <v>909</v>
      </c>
      <c r="AW27" s="276" t="s">
        <v>909</v>
      </c>
      <c r="AX27" s="273">
        <v>0</v>
      </c>
      <c r="AY27" s="273">
        <v>0</v>
      </c>
      <c r="AZ27" s="276" t="s">
        <v>909</v>
      </c>
      <c r="BA27" s="273">
        <v>0</v>
      </c>
      <c r="BB27" s="273">
        <f>施設資源化量内訳!D27</f>
        <v>74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0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36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38</v>
      </c>
      <c r="CA27" s="273">
        <f t="shared" si="4"/>
        <v>0</v>
      </c>
      <c r="CB27" s="273">
        <v>0</v>
      </c>
      <c r="CC27" s="273"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909</v>
      </c>
      <c r="CO27" s="276" t="s">
        <v>909</v>
      </c>
      <c r="CP27" s="276" t="s">
        <v>909</v>
      </c>
      <c r="CQ27" s="276" t="s">
        <v>909</v>
      </c>
      <c r="CR27" s="276" t="s">
        <v>909</v>
      </c>
      <c r="CS27" s="276" t="s">
        <v>909</v>
      </c>
      <c r="CT27" s="276" t="s">
        <v>909</v>
      </c>
      <c r="CU27" s="276" t="s">
        <v>909</v>
      </c>
      <c r="CV27" s="273">
        <v>0</v>
      </c>
      <c r="CW27" s="273">
        <v>0</v>
      </c>
      <c r="CX27" s="276" t="s">
        <v>909</v>
      </c>
      <c r="CY27" s="273">
        <v>0</v>
      </c>
      <c r="CZ27" s="274" t="s">
        <v>758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160</v>
      </c>
      <c r="E28" s="273">
        <f t="shared" si="8"/>
        <v>70</v>
      </c>
      <c r="F28" s="273">
        <f t="shared" si="9"/>
        <v>0</v>
      </c>
      <c r="G28" s="273">
        <f t="shared" si="10"/>
        <v>0</v>
      </c>
      <c r="H28" s="273">
        <f t="shared" si="11"/>
        <v>24</v>
      </c>
      <c r="I28" s="273">
        <f t="shared" si="12"/>
        <v>21</v>
      </c>
      <c r="J28" s="273">
        <f t="shared" si="13"/>
        <v>18</v>
      </c>
      <c r="K28" s="273">
        <f t="shared" si="14"/>
        <v>10</v>
      </c>
      <c r="L28" s="273">
        <f t="shared" si="15"/>
        <v>0</v>
      </c>
      <c r="M28" s="273">
        <f t="shared" si="16"/>
        <v>11</v>
      </c>
      <c r="N28" s="273">
        <f t="shared" si="17"/>
        <v>0</v>
      </c>
      <c r="O28" s="273">
        <f t="shared" si="18"/>
        <v>6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18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18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909</v>
      </c>
      <c r="AQ28" s="276" t="s">
        <v>909</v>
      </c>
      <c r="AR28" s="276" t="s">
        <v>909</v>
      </c>
      <c r="AS28" s="276" t="s">
        <v>909</v>
      </c>
      <c r="AT28" s="276" t="s">
        <v>909</v>
      </c>
      <c r="AU28" s="276" t="s">
        <v>909</v>
      </c>
      <c r="AV28" s="276" t="s">
        <v>909</v>
      </c>
      <c r="AW28" s="276" t="s">
        <v>909</v>
      </c>
      <c r="AX28" s="273">
        <v>0</v>
      </c>
      <c r="AY28" s="273">
        <v>0</v>
      </c>
      <c r="AZ28" s="276" t="s">
        <v>909</v>
      </c>
      <c r="BA28" s="273">
        <v>0</v>
      </c>
      <c r="BB28" s="273">
        <f>施設資源化量内訳!D28</f>
        <v>142</v>
      </c>
      <c r="BC28" s="273">
        <f>施設資源化量内訳!E28</f>
        <v>70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24</v>
      </c>
      <c r="BG28" s="273">
        <f>施設資源化量内訳!I28</f>
        <v>21</v>
      </c>
      <c r="BH28" s="273">
        <f>施設資源化量内訳!J28</f>
        <v>0</v>
      </c>
      <c r="BI28" s="273">
        <f>施設資源化量内訳!K28</f>
        <v>10</v>
      </c>
      <c r="BJ28" s="273">
        <f>施設資源化量内訳!L28</f>
        <v>0</v>
      </c>
      <c r="BK28" s="273">
        <f>施設資源化量内訳!M28</f>
        <v>11</v>
      </c>
      <c r="BL28" s="273">
        <f>施設資源化量内訳!N28</f>
        <v>0</v>
      </c>
      <c r="BM28" s="273">
        <f>施設資源化量内訳!O28</f>
        <v>6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909</v>
      </c>
      <c r="CO28" s="276" t="s">
        <v>909</v>
      </c>
      <c r="CP28" s="276" t="s">
        <v>909</v>
      </c>
      <c r="CQ28" s="276" t="s">
        <v>909</v>
      </c>
      <c r="CR28" s="276" t="s">
        <v>909</v>
      </c>
      <c r="CS28" s="276" t="s">
        <v>909</v>
      </c>
      <c r="CT28" s="276" t="s">
        <v>909</v>
      </c>
      <c r="CU28" s="276" t="s">
        <v>909</v>
      </c>
      <c r="CV28" s="273">
        <v>0</v>
      </c>
      <c r="CW28" s="273">
        <v>0</v>
      </c>
      <c r="CX28" s="276" t="s">
        <v>909</v>
      </c>
      <c r="CY28" s="273">
        <v>0</v>
      </c>
      <c r="CZ28" s="274" t="s">
        <v>758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108</v>
      </c>
      <c r="E29" s="273">
        <f t="shared" si="8"/>
        <v>58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5</v>
      </c>
      <c r="J29" s="273">
        <f t="shared" si="13"/>
        <v>11</v>
      </c>
      <c r="K29" s="273">
        <f t="shared" si="14"/>
        <v>6</v>
      </c>
      <c r="L29" s="273">
        <f t="shared" si="15"/>
        <v>0</v>
      </c>
      <c r="M29" s="273">
        <f t="shared" si="16"/>
        <v>17</v>
      </c>
      <c r="N29" s="273">
        <f t="shared" si="17"/>
        <v>0</v>
      </c>
      <c r="O29" s="273">
        <f t="shared" si="18"/>
        <v>0</v>
      </c>
      <c r="P29" s="273">
        <f t="shared" si="19"/>
        <v>1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10</v>
      </c>
      <c r="AC29" s="273">
        <f t="shared" si="1"/>
        <v>98</v>
      </c>
      <c r="AD29" s="273">
        <v>58</v>
      </c>
      <c r="AE29" s="273">
        <v>0</v>
      </c>
      <c r="AF29" s="273">
        <v>0</v>
      </c>
      <c r="AG29" s="273">
        <v>0</v>
      </c>
      <c r="AH29" s="273">
        <v>5</v>
      </c>
      <c r="AI29" s="273">
        <v>11</v>
      </c>
      <c r="AJ29" s="273">
        <v>6</v>
      </c>
      <c r="AK29" s="273">
        <v>0</v>
      </c>
      <c r="AL29" s="273">
        <v>17</v>
      </c>
      <c r="AM29" s="273">
        <v>0</v>
      </c>
      <c r="AN29" s="273">
        <v>0</v>
      </c>
      <c r="AO29" s="276">
        <v>1</v>
      </c>
      <c r="AP29" s="276" t="s">
        <v>909</v>
      </c>
      <c r="AQ29" s="276" t="s">
        <v>909</v>
      </c>
      <c r="AR29" s="276" t="s">
        <v>909</v>
      </c>
      <c r="AS29" s="276" t="s">
        <v>909</v>
      </c>
      <c r="AT29" s="276" t="s">
        <v>909</v>
      </c>
      <c r="AU29" s="276" t="s">
        <v>909</v>
      </c>
      <c r="AV29" s="276" t="s">
        <v>909</v>
      </c>
      <c r="AW29" s="276" t="s">
        <v>909</v>
      </c>
      <c r="AX29" s="273">
        <v>0</v>
      </c>
      <c r="AY29" s="273">
        <v>0</v>
      </c>
      <c r="AZ29" s="276" t="s">
        <v>909</v>
      </c>
      <c r="BA29" s="273">
        <v>0</v>
      </c>
      <c r="BB29" s="273">
        <f>施設資源化量内訳!D29</f>
        <v>10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909</v>
      </c>
      <c r="CO29" s="276" t="s">
        <v>909</v>
      </c>
      <c r="CP29" s="276" t="s">
        <v>909</v>
      </c>
      <c r="CQ29" s="276" t="s">
        <v>909</v>
      </c>
      <c r="CR29" s="276" t="s">
        <v>909</v>
      </c>
      <c r="CS29" s="276" t="s">
        <v>909</v>
      </c>
      <c r="CT29" s="276" t="s">
        <v>909</v>
      </c>
      <c r="CU29" s="276" t="s">
        <v>909</v>
      </c>
      <c r="CV29" s="273">
        <v>0</v>
      </c>
      <c r="CW29" s="273">
        <v>0</v>
      </c>
      <c r="CX29" s="276" t="s">
        <v>909</v>
      </c>
      <c r="CY29" s="273">
        <v>0</v>
      </c>
      <c r="CZ29" s="274" t="s">
        <v>758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47</v>
      </c>
      <c r="E30" s="273">
        <f t="shared" si="8"/>
        <v>27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0</v>
      </c>
      <c r="J30" s="273">
        <f t="shared" si="13"/>
        <v>6</v>
      </c>
      <c r="K30" s="273">
        <f t="shared" si="14"/>
        <v>3</v>
      </c>
      <c r="L30" s="273">
        <f t="shared" si="15"/>
        <v>1</v>
      </c>
      <c r="M30" s="273">
        <f t="shared" si="16"/>
        <v>0</v>
      </c>
      <c r="N30" s="273">
        <f t="shared" si="17"/>
        <v>1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4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5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909</v>
      </c>
      <c r="AQ30" s="276" t="s">
        <v>909</v>
      </c>
      <c r="AR30" s="276" t="s">
        <v>909</v>
      </c>
      <c r="AS30" s="276" t="s">
        <v>909</v>
      </c>
      <c r="AT30" s="276" t="s">
        <v>909</v>
      </c>
      <c r="AU30" s="276" t="s">
        <v>909</v>
      </c>
      <c r="AV30" s="276" t="s">
        <v>909</v>
      </c>
      <c r="AW30" s="276" t="s">
        <v>909</v>
      </c>
      <c r="AX30" s="273">
        <v>0</v>
      </c>
      <c r="AY30" s="273">
        <v>0</v>
      </c>
      <c r="AZ30" s="276" t="s">
        <v>909</v>
      </c>
      <c r="BA30" s="273">
        <v>0</v>
      </c>
      <c r="BB30" s="273">
        <f>施設資源化量内訳!D30</f>
        <v>47</v>
      </c>
      <c r="BC30" s="273">
        <f>施設資源化量内訳!E30</f>
        <v>27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0</v>
      </c>
      <c r="BH30" s="273">
        <f>施設資源化量内訳!J30</f>
        <v>6</v>
      </c>
      <c r="BI30" s="273">
        <f>施設資源化量内訳!K30</f>
        <v>3</v>
      </c>
      <c r="BJ30" s="273">
        <f>施設資源化量内訳!L30</f>
        <v>1</v>
      </c>
      <c r="BK30" s="273">
        <f>施設資源化量内訳!M30</f>
        <v>0</v>
      </c>
      <c r="BL30" s="273">
        <f>施設資源化量内訳!N30</f>
        <v>1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4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5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909</v>
      </c>
      <c r="CO30" s="276" t="s">
        <v>909</v>
      </c>
      <c r="CP30" s="276" t="s">
        <v>909</v>
      </c>
      <c r="CQ30" s="276" t="s">
        <v>909</v>
      </c>
      <c r="CR30" s="276" t="s">
        <v>909</v>
      </c>
      <c r="CS30" s="276" t="s">
        <v>909</v>
      </c>
      <c r="CT30" s="276" t="s">
        <v>909</v>
      </c>
      <c r="CU30" s="276" t="s">
        <v>909</v>
      </c>
      <c r="CV30" s="273">
        <v>0</v>
      </c>
      <c r="CW30" s="273">
        <v>0</v>
      </c>
      <c r="CX30" s="276" t="s">
        <v>909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21</v>
      </c>
      <c r="E31" s="273">
        <f t="shared" si="8"/>
        <v>14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0</v>
      </c>
      <c r="J31" s="273">
        <f t="shared" si="13"/>
        <v>0</v>
      </c>
      <c r="K31" s="273">
        <f t="shared" si="14"/>
        <v>1</v>
      </c>
      <c r="L31" s="273">
        <f t="shared" si="15"/>
        <v>0</v>
      </c>
      <c r="M31" s="273">
        <f t="shared" si="16"/>
        <v>3</v>
      </c>
      <c r="N31" s="273">
        <f t="shared" si="17"/>
        <v>0</v>
      </c>
      <c r="O31" s="273">
        <f t="shared" si="18"/>
        <v>0</v>
      </c>
      <c r="P31" s="273">
        <f t="shared" si="19"/>
        <v>3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909</v>
      </c>
      <c r="AQ31" s="276" t="s">
        <v>909</v>
      </c>
      <c r="AR31" s="276" t="s">
        <v>909</v>
      </c>
      <c r="AS31" s="276" t="s">
        <v>909</v>
      </c>
      <c r="AT31" s="276" t="s">
        <v>909</v>
      </c>
      <c r="AU31" s="276" t="s">
        <v>909</v>
      </c>
      <c r="AV31" s="276" t="s">
        <v>909</v>
      </c>
      <c r="AW31" s="276" t="s">
        <v>909</v>
      </c>
      <c r="AX31" s="273">
        <v>0</v>
      </c>
      <c r="AY31" s="273">
        <v>0</v>
      </c>
      <c r="AZ31" s="276" t="s">
        <v>909</v>
      </c>
      <c r="BA31" s="273">
        <v>0</v>
      </c>
      <c r="BB31" s="273">
        <f>施設資源化量内訳!D31</f>
        <v>21</v>
      </c>
      <c r="BC31" s="273">
        <f>施設資源化量内訳!E31</f>
        <v>14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0</v>
      </c>
      <c r="BH31" s="273">
        <f>施設資源化量内訳!J31</f>
        <v>0</v>
      </c>
      <c r="BI31" s="273">
        <f>施設資源化量内訳!K31</f>
        <v>1</v>
      </c>
      <c r="BJ31" s="273">
        <f>施設資源化量内訳!L31</f>
        <v>0</v>
      </c>
      <c r="BK31" s="273">
        <f>施設資源化量内訳!M31</f>
        <v>3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3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909</v>
      </c>
      <c r="CO31" s="276" t="s">
        <v>909</v>
      </c>
      <c r="CP31" s="276" t="s">
        <v>909</v>
      </c>
      <c r="CQ31" s="276" t="s">
        <v>909</v>
      </c>
      <c r="CR31" s="276" t="s">
        <v>909</v>
      </c>
      <c r="CS31" s="276" t="s">
        <v>909</v>
      </c>
      <c r="CT31" s="276" t="s">
        <v>909</v>
      </c>
      <c r="CU31" s="276" t="s">
        <v>909</v>
      </c>
      <c r="CV31" s="273">
        <v>0</v>
      </c>
      <c r="CW31" s="273">
        <v>0</v>
      </c>
      <c r="CX31" s="276" t="s">
        <v>909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429</v>
      </c>
      <c r="E32" s="273">
        <f t="shared" si="8"/>
        <v>67</v>
      </c>
      <c r="F32" s="273">
        <f t="shared" si="9"/>
        <v>0</v>
      </c>
      <c r="G32" s="273">
        <f t="shared" si="10"/>
        <v>7</v>
      </c>
      <c r="H32" s="273">
        <f t="shared" si="11"/>
        <v>6</v>
      </c>
      <c r="I32" s="273">
        <f t="shared" si="12"/>
        <v>36</v>
      </c>
      <c r="J32" s="273">
        <f t="shared" si="13"/>
        <v>47</v>
      </c>
      <c r="K32" s="273">
        <f t="shared" si="14"/>
        <v>9</v>
      </c>
      <c r="L32" s="273">
        <f t="shared" si="15"/>
        <v>0</v>
      </c>
      <c r="M32" s="273">
        <f t="shared" si="16"/>
        <v>75</v>
      </c>
      <c r="N32" s="273">
        <f t="shared" si="17"/>
        <v>0</v>
      </c>
      <c r="O32" s="273">
        <f t="shared" si="18"/>
        <v>6</v>
      </c>
      <c r="P32" s="273">
        <f t="shared" si="19"/>
        <v>35</v>
      </c>
      <c r="Q32" s="273">
        <f t="shared" si="20"/>
        <v>0</v>
      </c>
      <c r="R32" s="273">
        <f t="shared" si="21"/>
        <v>0</v>
      </c>
      <c r="S32" s="273">
        <f t="shared" si="22"/>
        <v>58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83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909</v>
      </c>
      <c r="AQ32" s="276" t="s">
        <v>909</v>
      </c>
      <c r="AR32" s="276" t="s">
        <v>909</v>
      </c>
      <c r="AS32" s="276" t="s">
        <v>909</v>
      </c>
      <c r="AT32" s="276" t="s">
        <v>909</v>
      </c>
      <c r="AU32" s="276" t="s">
        <v>909</v>
      </c>
      <c r="AV32" s="276" t="s">
        <v>909</v>
      </c>
      <c r="AW32" s="276" t="s">
        <v>909</v>
      </c>
      <c r="AX32" s="273">
        <v>0</v>
      </c>
      <c r="AY32" s="273">
        <v>0</v>
      </c>
      <c r="AZ32" s="276" t="s">
        <v>909</v>
      </c>
      <c r="BA32" s="273">
        <v>0</v>
      </c>
      <c r="BB32" s="273">
        <f>施設資源化量内訳!D32</f>
        <v>429</v>
      </c>
      <c r="BC32" s="273">
        <f>施設資源化量内訳!E32</f>
        <v>67</v>
      </c>
      <c r="BD32" s="273">
        <f>施設資源化量内訳!F32</f>
        <v>0</v>
      </c>
      <c r="BE32" s="273">
        <f>施設資源化量内訳!G32</f>
        <v>7</v>
      </c>
      <c r="BF32" s="273">
        <f>施設資源化量内訳!H32</f>
        <v>6</v>
      </c>
      <c r="BG32" s="273">
        <f>施設資源化量内訳!I32</f>
        <v>36</v>
      </c>
      <c r="BH32" s="273">
        <f>施設資源化量内訳!J32</f>
        <v>47</v>
      </c>
      <c r="BI32" s="273">
        <f>施設資源化量内訳!K32</f>
        <v>9</v>
      </c>
      <c r="BJ32" s="273">
        <f>施設資源化量内訳!L32</f>
        <v>0</v>
      </c>
      <c r="BK32" s="273">
        <f>施設資源化量内訳!M32</f>
        <v>75</v>
      </c>
      <c r="BL32" s="273">
        <f>施設資源化量内訳!N32</f>
        <v>0</v>
      </c>
      <c r="BM32" s="273">
        <f>施設資源化量内訳!O32</f>
        <v>6</v>
      </c>
      <c r="BN32" s="273">
        <f>施設資源化量内訳!P32</f>
        <v>35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58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83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909</v>
      </c>
      <c r="CO32" s="276" t="s">
        <v>909</v>
      </c>
      <c r="CP32" s="276" t="s">
        <v>909</v>
      </c>
      <c r="CQ32" s="276" t="s">
        <v>909</v>
      </c>
      <c r="CR32" s="276" t="s">
        <v>909</v>
      </c>
      <c r="CS32" s="276" t="s">
        <v>909</v>
      </c>
      <c r="CT32" s="276" t="s">
        <v>909</v>
      </c>
      <c r="CU32" s="276" t="s">
        <v>909</v>
      </c>
      <c r="CV32" s="273">
        <v>0</v>
      </c>
      <c r="CW32" s="273">
        <v>0</v>
      </c>
      <c r="CX32" s="276" t="s">
        <v>909</v>
      </c>
      <c r="CY32" s="273">
        <v>0</v>
      </c>
      <c r="CZ32" s="274" t="s">
        <v>758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2671</v>
      </c>
      <c r="E33" s="273">
        <f t="shared" si="8"/>
        <v>836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129</v>
      </c>
      <c r="J33" s="273">
        <f t="shared" si="13"/>
        <v>625</v>
      </c>
      <c r="K33" s="273">
        <f t="shared" si="14"/>
        <v>85</v>
      </c>
      <c r="L33" s="273">
        <f t="shared" si="15"/>
        <v>0</v>
      </c>
      <c r="M33" s="273">
        <f t="shared" si="16"/>
        <v>165</v>
      </c>
      <c r="N33" s="273">
        <f t="shared" si="17"/>
        <v>0</v>
      </c>
      <c r="O33" s="273">
        <f t="shared" si="18"/>
        <v>0</v>
      </c>
      <c r="P33" s="273">
        <f t="shared" si="19"/>
        <v>101</v>
      </c>
      <c r="Q33" s="273">
        <f t="shared" si="20"/>
        <v>0</v>
      </c>
      <c r="R33" s="273">
        <f t="shared" si="21"/>
        <v>0</v>
      </c>
      <c r="S33" s="273">
        <f t="shared" si="22"/>
        <v>356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5</v>
      </c>
      <c r="Z33" s="273">
        <f t="shared" si="29"/>
        <v>0</v>
      </c>
      <c r="AA33" s="273">
        <f t="shared" si="30"/>
        <v>0</v>
      </c>
      <c r="AB33" s="273">
        <f t="shared" si="31"/>
        <v>369</v>
      </c>
      <c r="AC33" s="273">
        <f t="shared" si="1"/>
        <v>693</v>
      </c>
      <c r="AD33" s="273">
        <v>587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101</v>
      </c>
      <c r="AP33" s="276" t="s">
        <v>909</v>
      </c>
      <c r="AQ33" s="276" t="s">
        <v>909</v>
      </c>
      <c r="AR33" s="276" t="s">
        <v>909</v>
      </c>
      <c r="AS33" s="276" t="s">
        <v>909</v>
      </c>
      <c r="AT33" s="276" t="s">
        <v>909</v>
      </c>
      <c r="AU33" s="276" t="s">
        <v>909</v>
      </c>
      <c r="AV33" s="276" t="s">
        <v>909</v>
      </c>
      <c r="AW33" s="276" t="s">
        <v>909</v>
      </c>
      <c r="AX33" s="273">
        <v>5</v>
      </c>
      <c r="AY33" s="273">
        <v>0</v>
      </c>
      <c r="AZ33" s="276" t="s">
        <v>909</v>
      </c>
      <c r="BA33" s="273">
        <v>0</v>
      </c>
      <c r="BB33" s="273">
        <f>施設資源化量内訳!D33</f>
        <v>1729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129</v>
      </c>
      <c r="BH33" s="273">
        <f>施設資源化量内訳!J33</f>
        <v>625</v>
      </c>
      <c r="BI33" s="273">
        <f>施設資源化量内訳!K33</f>
        <v>85</v>
      </c>
      <c r="BJ33" s="273">
        <f>施設資源化量内訳!L33</f>
        <v>0</v>
      </c>
      <c r="BK33" s="273">
        <f>施設資源化量内訳!M33</f>
        <v>165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356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369</v>
      </c>
      <c r="CA33" s="273">
        <f t="shared" si="4"/>
        <v>249</v>
      </c>
      <c r="CB33" s="273">
        <v>249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909</v>
      </c>
      <c r="CO33" s="276" t="s">
        <v>909</v>
      </c>
      <c r="CP33" s="276" t="s">
        <v>909</v>
      </c>
      <c r="CQ33" s="276" t="s">
        <v>909</v>
      </c>
      <c r="CR33" s="276" t="s">
        <v>909</v>
      </c>
      <c r="CS33" s="276" t="s">
        <v>909</v>
      </c>
      <c r="CT33" s="276" t="s">
        <v>909</v>
      </c>
      <c r="CU33" s="276" t="s">
        <v>909</v>
      </c>
      <c r="CV33" s="273">
        <v>0</v>
      </c>
      <c r="CW33" s="273">
        <v>0</v>
      </c>
      <c r="CX33" s="276" t="s">
        <v>909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763</v>
      </c>
      <c r="E34" s="273">
        <f t="shared" si="8"/>
        <v>242</v>
      </c>
      <c r="F34" s="273">
        <f t="shared" si="9"/>
        <v>1</v>
      </c>
      <c r="G34" s="273">
        <f t="shared" si="10"/>
        <v>0</v>
      </c>
      <c r="H34" s="273">
        <f t="shared" si="11"/>
        <v>40</v>
      </c>
      <c r="I34" s="273">
        <f t="shared" si="12"/>
        <v>65</v>
      </c>
      <c r="J34" s="273">
        <f t="shared" si="13"/>
        <v>69</v>
      </c>
      <c r="K34" s="273">
        <f t="shared" si="14"/>
        <v>9</v>
      </c>
      <c r="L34" s="273">
        <f t="shared" si="15"/>
        <v>1</v>
      </c>
      <c r="M34" s="273">
        <f t="shared" si="16"/>
        <v>123</v>
      </c>
      <c r="N34" s="273">
        <f t="shared" si="17"/>
        <v>0</v>
      </c>
      <c r="O34" s="273">
        <f t="shared" si="18"/>
        <v>0</v>
      </c>
      <c r="P34" s="273">
        <f t="shared" si="19"/>
        <v>47</v>
      </c>
      <c r="Q34" s="273">
        <f t="shared" si="20"/>
        <v>33</v>
      </c>
      <c r="R34" s="273">
        <f t="shared" si="21"/>
        <v>0</v>
      </c>
      <c r="S34" s="273">
        <f t="shared" si="22"/>
        <v>65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68</v>
      </c>
      <c r="AC34" s="273">
        <f t="shared" si="1"/>
        <v>588</v>
      </c>
      <c r="AD34" s="273">
        <v>233</v>
      </c>
      <c r="AE34" s="273">
        <v>1</v>
      </c>
      <c r="AF34" s="273">
        <v>0</v>
      </c>
      <c r="AG34" s="273">
        <v>40</v>
      </c>
      <c r="AH34" s="273">
        <v>65</v>
      </c>
      <c r="AI34" s="273">
        <v>69</v>
      </c>
      <c r="AJ34" s="273">
        <v>9</v>
      </c>
      <c r="AK34" s="273">
        <v>1</v>
      </c>
      <c r="AL34" s="273">
        <v>123</v>
      </c>
      <c r="AM34" s="273">
        <v>0</v>
      </c>
      <c r="AN34" s="273">
        <v>0</v>
      </c>
      <c r="AO34" s="276">
        <v>47</v>
      </c>
      <c r="AP34" s="276" t="s">
        <v>909</v>
      </c>
      <c r="AQ34" s="276" t="s">
        <v>909</v>
      </c>
      <c r="AR34" s="276" t="s">
        <v>909</v>
      </c>
      <c r="AS34" s="276" t="s">
        <v>909</v>
      </c>
      <c r="AT34" s="276" t="s">
        <v>909</v>
      </c>
      <c r="AU34" s="276" t="s">
        <v>909</v>
      </c>
      <c r="AV34" s="276" t="s">
        <v>909</v>
      </c>
      <c r="AW34" s="276" t="s">
        <v>909</v>
      </c>
      <c r="AX34" s="273">
        <v>0</v>
      </c>
      <c r="AY34" s="273">
        <v>0</v>
      </c>
      <c r="AZ34" s="276" t="s">
        <v>909</v>
      </c>
      <c r="BA34" s="273">
        <v>0</v>
      </c>
      <c r="BB34" s="273">
        <f>施設資源化量内訳!D34</f>
        <v>166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0</v>
      </c>
      <c r="BH34" s="273">
        <f>施設資源化量内訳!J34</f>
        <v>0</v>
      </c>
      <c r="BI34" s="273">
        <f>施設資源化量内訳!K34</f>
        <v>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33</v>
      </c>
      <c r="BP34" s="273">
        <f>施設資源化量内訳!R34</f>
        <v>0</v>
      </c>
      <c r="BQ34" s="273">
        <f>施設資源化量内訳!S34</f>
        <v>65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68</v>
      </c>
      <c r="CA34" s="273">
        <f t="shared" si="4"/>
        <v>9</v>
      </c>
      <c r="CB34" s="273">
        <v>9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909</v>
      </c>
      <c r="CO34" s="276" t="s">
        <v>909</v>
      </c>
      <c r="CP34" s="276" t="s">
        <v>909</v>
      </c>
      <c r="CQ34" s="276" t="s">
        <v>909</v>
      </c>
      <c r="CR34" s="276" t="s">
        <v>909</v>
      </c>
      <c r="CS34" s="276" t="s">
        <v>909</v>
      </c>
      <c r="CT34" s="276" t="s">
        <v>909</v>
      </c>
      <c r="CU34" s="276" t="s">
        <v>909</v>
      </c>
      <c r="CV34" s="273">
        <v>0</v>
      </c>
      <c r="CW34" s="273">
        <v>0</v>
      </c>
      <c r="CX34" s="276" t="s">
        <v>909</v>
      </c>
      <c r="CY34" s="273">
        <v>0</v>
      </c>
      <c r="CZ34" s="274" t="s">
        <v>758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497</v>
      </c>
      <c r="E35" s="273">
        <f t="shared" si="8"/>
        <v>56</v>
      </c>
      <c r="F35" s="273">
        <f t="shared" si="9"/>
        <v>1</v>
      </c>
      <c r="G35" s="273">
        <f t="shared" si="10"/>
        <v>53</v>
      </c>
      <c r="H35" s="273">
        <f t="shared" si="11"/>
        <v>58</v>
      </c>
      <c r="I35" s="273">
        <f t="shared" si="12"/>
        <v>53</v>
      </c>
      <c r="J35" s="273">
        <f t="shared" si="13"/>
        <v>50</v>
      </c>
      <c r="K35" s="273">
        <f t="shared" si="14"/>
        <v>19</v>
      </c>
      <c r="L35" s="273">
        <f t="shared" si="15"/>
        <v>2</v>
      </c>
      <c r="M35" s="273">
        <f t="shared" si="16"/>
        <v>58</v>
      </c>
      <c r="N35" s="273">
        <f t="shared" si="17"/>
        <v>0</v>
      </c>
      <c r="O35" s="273">
        <f t="shared" si="18"/>
        <v>0</v>
      </c>
      <c r="P35" s="273">
        <f t="shared" si="19"/>
        <v>4</v>
      </c>
      <c r="Q35" s="273">
        <f t="shared" si="20"/>
        <v>0</v>
      </c>
      <c r="R35" s="273">
        <f t="shared" si="21"/>
        <v>0</v>
      </c>
      <c r="S35" s="273">
        <f t="shared" si="22"/>
        <v>70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73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909</v>
      </c>
      <c r="AQ35" s="276" t="s">
        <v>909</v>
      </c>
      <c r="AR35" s="276" t="s">
        <v>909</v>
      </c>
      <c r="AS35" s="276" t="s">
        <v>909</v>
      </c>
      <c r="AT35" s="276" t="s">
        <v>909</v>
      </c>
      <c r="AU35" s="276" t="s">
        <v>909</v>
      </c>
      <c r="AV35" s="276" t="s">
        <v>909</v>
      </c>
      <c r="AW35" s="276" t="s">
        <v>909</v>
      </c>
      <c r="AX35" s="273">
        <v>0</v>
      </c>
      <c r="AY35" s="273">
        <v>0</v>
      </c>
      <c r="AZ35" s="276" t="s">
        <v>909</v>
      </c>
      <c r="BA35" s="273">
        <v>0</v>
      </c>
      <c r="BB35" s="273">
        <f>施設資源化量内訳!D35</f>
        <v>497</v>
      </c>
      <c r="BC35" s="273">
        <f>施設資源化量内訳!E35</f>
        <v>56</v>
      </c>
      <c r="BD35" s="273">
        <f>施設資源化量内訳!F35</f>
        <v>1</v>
      </c>
      <c r="BE35" s="273">
        <f>施設資源化量内訳!G35</f>
        <v>53</v>
      </c>
      <c r="BF35" s="273">
        <f>施設資源化量内訳!H35</f>
        <v>58</v>
      </c>
      <c r="BG35" s="273">
        <f>施設資源化量内訳!I35</f>
        <v>53</v>
      </c>
      <c r="BH35" s="273">
        <f>施設資源化量内訳!J35</f>
        <v>50</v>
      </c>
      <c r="BI35" s="273">
        <f>施設資源化量内訳!K35</f>
        <v>19</v>
      </c>
      <c r="BJ35" s="273">
        <f>施設資源化量内訳!L35</f>
        <v>2</v>
      </c>
      <c r="BK35" s="273">
        <f>施設資源化量内訳!M35</f>
        <v>58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4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70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73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909</v>
      </c>
      <c r="CO35" s="276" t="s">
        <v>909</v>
      </c>
      <c r="CP35" s="276" t="s">
        <v>909</v>
      </c>
      <c r="CQ35" s="276" t="s">
        <v>909</v>
      </c>
      <c r="CR35" s="276" t="s">
        <v>909</v>
      </c>
      <c r="CS35" s="276" t="s">
        <v>909</v>
      </c>
      <c r="CT35" s="276" t="s">
        <v>909</v>
      </c>
      <c r="CU35" s="276" t="s">
        <v>909</v>
      </c>
      <c r="CV35" s="273">
        <v>0</v>
      </c>
      <c r="CW35" s="273">
        <v>0</v>
      </c>
      <c r="CX35" s="276" t="s">
        <v>909</v>
      </c>
      <c r="CY35" s="273">
        <v>0</v>
      </c>
      <c r="CZ35" s="274" t="s">
        <v>758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300</v>
      </c>
      <c r="E36" s="273">
        <f t="shared" si="8"/>
        <v>85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66</v>
      </c>
      <c r="J36" s="273">
        <f t="shared" si="13"/>
        <v>24</v>
      </c>
      <c r="K36" s="273">
        <f t="shared" si="14"/>
        <v>4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78</v>
      </c>
      <c r="P36" s="273">
        <f t="shared" si="19"/>
        <v>2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41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87</v>
      </c>
      <c r="AD36" s="273">
        <v>85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2</v>
      </c>
      <c r="AP36" s="276" t="s">
        <v>909</v>
      </c>
      <c r="AQ36" s="276" t="s">
        <v>909</v>
      </c>
      <c r="AR36" s="276" t="s">
        <v>909</v>
      </c>
      <c r="AS36" s="276" t="s">
        <v>909</v>
      </c>
      <c r="AT36" s="276" t="s">
        <v>909</v>
      </c>
      <c r="AU36" s="276" t="s">
        <v>909</v>
      </c>
      <c r="AV36" s="276" t="s">
        <v>909</v>
      </c>
      <c r="AW36" s="276" t="s">
        <v>909</v>
      </c>
      <c r="AX36" s="273">
        <v>0</v>
      </c>
      <c r="AY36" s="273">
        <v>0</v>
      </c>
      <c r="AZ36" s="276" t="s">
        <v>909</v>
      </c>
      <c r="BA36" s="273">
        <v>0</v>
      </c>
      <c r="BB36" s="273">
        <f>施設資源化量内訳!D36</f>
        <v>213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66</v>
      </c>
      <c r="BH36" s="273">
        <f>施設資源化量内訳!J36</f>
        <v>24</v>
      </c>
      <c r="BI36" s="273">
        <f>施設資源化量内訳!K36</f>
        <v>4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78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41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909</v>
      </c>
      <c r="CO36" s="276" t="s">
        <v>909</v>
      </c>
      <c r="CP36" s="276" t="s">
        <v>909</v>
      </c>
      <c r="CQ36" s="276" t="s">
        <v>909</v>
      </c>
      <c r="CR36" s="276" t="s">
        <v>909</v>
      </c>
      <c r="CS36" s="276" t="s">
        <v>909</v>
      </c>
      <c r="CT36" s="276" t="s">
        <v>909</v>
      </c>
      <c r="CU36" s="276" t="s">
        <v>909</v>
      </c>
      <c r="CV36" s="273">
        <v>0</v>
      </c>
      <c r="CW36" s="273">
        <v>0</v>
      </c>
      <c r="CX36" s="276" t="s">
        <v>909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454</v>
      </c>
      <c r="E37" s="273">
        <f t="shared" si="8"/>
        <v>204</v>
      </c>
      <c r="F37" s="273">
        <f t="shared" si="9"/>
        <v>1</v>
      </c>
      <c r="G37" s="273">
        <f t="shared" si="10"/>
        <v>0</v>
      </c>
      <c r="H37" s="273">
        <f t="shared" si="11"/>
        <v>0</v>
      </c>
      <c r="I37" s="273">
        <f t="shared" si="12"/>
        <v>37</v>
      </c>
      <c r="J37" s="273">
        <f t="shared" si="13"/>
        <v>46</v>
      </c>
      <c r="K37" s="273">
        <f t="shared" si="14"/>
        <v>14</v>
      </c>
      <c r="L37" s="273">
        <f t="shared" si="15"/>
        <v>3</v>
      </c>
      <c r="M37" s="273">
        <f t="shared" si="16"/>
        <v>53</v>
      </c>
      <c r="N37" s="273">
        <f t="shared" si="17"/>
        <v>0</v>
      </c>
      <c r="O37" s="273">
        <f t="shared" si="18"/>
        <v>0</v>
      </c>
      <c r="P37" s="273">
        <f t="shared" si="19"/>
        <v>20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76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909</v>
      </c>
      <c r="AQ37" s="276" t="s">
        <v>909</v>
      </c>
      <c r="AR37" s="276" t="s">
        <v>909</v>
      </c>
      <c r="AS37" s="276" t="s">
        <v>909</v>
      </c>
      <c r="AT37" s="276" t="s">
        <v>909</v>
      </c>
      <c r="AU37" s="276" t="s">
        <v>909</v>
      </c>
      <c r="AV37" s="276" t="s">
        <v>909</v>
      </c>
      <c r="AW37" s="276" t="s">
        <v>909</v>
      </c>
      <c r="AX37" s="273">
        <v>0</v>
      </c>
      <c r="AY37" s="273">
        <v>0</v>
      </c>
      <c r="AZ37" s="276" t="s">
        <v>909</v>
      </c>
      <c r="BA37" s="273">
        <v>0</v>
      </c>
      <c r="BB37" s="273">
        <f>施設資源化量内訳!D37</f>
        <v>454</v>
      </c>
      <c r="BC37" s="273">
        <f>施設資源化量内訳!E37</f>
        <v>204</v>
      </c>
      <c r="BD37" s="273">
        <f>施設資源化量内訳!F37</f>
        <v>1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37</v>
      </c>
      <c r="BH37" s="273">
        <f>施設資源化量内訳!J37</f>
        <v>46</v>
      </c>
      <c r="BI37" s="273">
        <f>施設資源化量内訳!K37</f>
        <v>14</v>
      </c>
      <c r="BJ37" s="273">
        <f>施設資源化量内訳!L37</f>
        <v>3</v>
      </c>
      <c r="BK37" s="273">
        <f>施設資源化量内訳!M37</f>
        <v>53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20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76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909</v>
      </c>
      <c r="CO37" s="276" t="s">
        <v>909</v>
      </c>
      <c r="CP37" s="276" t="s">
        <v>909</v>
      </c>
      <c r="CQ37" s="276" t="s">
        <v>909</v>
      </c>
      <c r="CR37" s="276" t="s">
        <v>909</v>
      </c>
      <c r="CS37" s="276" t="s">
        <v>909</v>
      </c>
      <c r="CT37" s="276" t="s">
        <v>909</v>
      </c>
      <c r="CU37" s="276" t="s">
        <v>909</v>
      </c>
      <c r="CV37" s="273">
        <v>0</v>
      </c>
      <c r="CW37" s="273">
        <v>0</v>
      </c>
      <c r="CX37" s="276" t="s">
        <v>909</v>
      </c>
      <c r="CY37" s="273">
        <v>0</v>
      </c>
      <c r="CZ37" s="274" t="s">
        <v>758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1283</v>
      </c>
      <c r="E38" s="273">
        <f t="shared" si="8"/>
        <v>439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75</v>
      </c>
      <c r="J38" s="273">
        <f t="shared" si="13"/>
        <v>132</v>
      </c>
      <c r="K38" s="273">
        <f t="shared" si="14"/>
        <v>43</v>
      </c>
      <c r="L38" s="273">
        <f t="shared" si="15"/>
        <v>0</v>
      </c>
      <c r="M38" s="273">
        <f t="shared" si="16"/>
        <v>9</v>
      </c>
      <c r="N38" s="273">
        <f t="shared" si="17"/>
        <v>21</v>
      </c>
      <c r="O38" s="273">
        <f t="shared" si="18"/>
        <v>3</v>
      </c>
      <c r="P38" s="273">
        <f t="shared" si="19"/>
        <v>40</v>
      </c>
      <c r="Q38" s="273">
        <f t="shared" si="20"/>
        <v>154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91</v>
      </c>
      <c r="W38" s="273">
        <f t="shared" si="26"/>
        <v>0</v>
      </c>
      <c r="X38" s="273">
        <f t="shared" si="27"/>
        <v>0</v>
      </c>
      <c r="Y38" s="273">
        <f t="shared" si="28"/>
        <v>2</v>
      </c>
      <c r="Z38" s="273">
        <f t="shared" si="29"/>
        <v>0</v>
      </c>
      <c r="AA38" s="273">
        <f t="shared" si="30"/>
        <v>0</v>
      </c>
      <c r="AB38" s="273">
        <f t="shared" si="31"/>
        <v>274</v>
      </c>
      <c r="AC38" s="273">
        <f t="shared" si="1"/>
        <v>479</v>
      </c>
      <c r="AD38" s="273">
        <v>439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40</v>
      </c>
      <c r="AP38" s="276" t="s">
        <v>909</v>
      </c>
      <c r="AQ38" s="276" t="s">
        <v>909</v>
      </c>
      <c r="AR38" s="276" t="s">
        <v>909</v>
      </c>
      <c r="AS38" s="276" t="s">
        <v>909</v>
      </c>
      <c r="AT38" s="276" t="s">
        <v>909</v>
      </c>
      <c r="AU38" s="276" t="s">
        <v>909</v>
      </c>
      <c r="AV38" s="276" t="s">
        <v>909</v>
      </c>
      <c r="AW38" s="276" t="s">
        <v>909</v>
      </c>
      <c r="AX38" s="273">
        <v>0</v>
      </c>
      <c r="AY38" s="273">
        <v>0</v>
      </c>
      <c r="AZ38" s="276" t="s">
        <v>909</v>
      </c>
      <c r="BA38" s="273">
        <v>0</v>
      </c>
      <c r="BB38" s="273">
        <f>施設資源化量内訳!D38</f>
        <v>802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75</v>
      </c>
      <c r="BH38" s="273">
        <f>施設資源化量内訳!J38</f>
        <v>132</v>
      </c>
      <c r="BI38" s="273">
        <f>施設資源化量内訳!K38</f>
        <v>43</v>
      </c>
      <c r="BJ38" s="273">
        <f>施設資源化量内訳!L38</f>
        <v>0</v>
      </c>
      <c r="BK38" s="273">
        <f>施設資源化量内訳!M38</f>
        <v>9</v>
      </c>
      <c r="BL38" s="273">
        <f>施設資源化量内訳!N38</f>
        <v>21</v>
      </c>
      <c r="BM38" s="273">
        <f>施設資源化量内訳!O38</f>
        <v>3</v>
      </c>
      <c r="BN38" s="273">
        <f>施設資源化量内訳!P38</f>
        <v>0</v>
      </c>
      <c r="BO38" s="273">
        <f>施設資源化量内訳!Q38</f>
        <v>154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91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274</v>
      </c>
      <c r="CA38" s="273">
        <f t="shared" si="4"/>
        <v>2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909</v>
      </c>
      <c r="CO38" s="276" t="s">
        <v>909</v>
      </c>
      <c r="CP38" s="276" t="s">
        <v>909</v>
      </c>
      <c r="CQ38" s="276" t="s">
        <v>909</v>
      </c>
      <c r="CR38" s="276" t="s">
        <v>909</v>
      </c>
      <c r="CS38" s="276" t="s">
        <v>909</v>
      </c>
      <c r="CT38" s="276" t="s">
        <v>909</v>
      </c>
      <c r="CU38" s="276" t="s">
        <v>909</v>
      </c>
      <c r="CV38" s="273">
        <v>2</v>
      </c>
      <c r="CW38" s="273">
        <v>0</v>
      </c>
      <c r="CX38" s="276" t="s">
        <v>909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699</v>
      </c>
      <c r="E39" s="273">
        <f t="shared" si="8"/>
        <v>65</v>
      </c>
      <c r="F39" s="273">
        <f t="shared" si="9"/>
        <v>2</v>
      </c>
      <c r="G39" s="273">
        <f t="shared" si="10"/>
        <v>24</v>
      </c>
      <c r="H39" s="273">
        <f t="shared" si="11"/>
        <v>0</v>
      </c>
      <c r="I39" s="273">
        <f t="shared" si="12"/>
        <v>73</v>
      </c>
      <c r="J39" s="273">
        <f t="shared" si="13"/>
        <v>56</v>
      </c>
      <c r="K39" s="273">
        <f t="shared" si="14"/>
        <v>7</v>
      </c>
      <c r="L39" s="273">
        <f t="shared" si="15"/>
        <v>0</v>
      </c>
      <c r="M39" s="273">
        <f t="shared" si="16"/>
        <v>45</v>
      </c>
      <c r="N39" s="273">
        <f t="shared" si="17"/>
        <v>0</v>
      </c>
      <c r="O39" s="273">
        <f t="shared" si="18"/>
        <v>42</v>
      </c>
      <c r="P39" s="273">
        <f t="shared" si="19"/>
        <v>1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150</v>
      </c>
      <c r="W39" s="273">
        <f t="shared" si="26"/>
        <v>0</v>
      </c>
      <c r="X39" s="273">
        <f t="shared" si="27"/>
        <v>0</v>
      </c>
      <c r="Y39" s="273">
        <f t="shared" si="28"/>
        <v>1</v>
      </c>
      <c r="Z39" s="273">
        <f t="shared" si="29"/>
        <v>0</v>
      </c>
      <c r="AA39" s="273">
        <f t="shared" si="30"/>
        <v>0</v>
      </c>
      <c r="AB39" s="273">
        <f t="shared" si="31"/>
        <v>233</v>
      </c>
      <c r="AC39" s="273">
        <f t="shared" ref="AC39:AC70" si="32">SUM(AD39:AY39,BA39)</f>
        <v>91</v>
      </c>
      <c r="AD39" s="273">
        <v>65</v>
      </c>
      <c r="AE39" s="273">
        <v>2</v>
      </c>
      <c r="AF39" s="273">
        <v>24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0</v>
      </c>
      <c r="AP39" s="276" t="s">
        <v>909</v>
      </c>
      <c r="AQ39" s="276" t="s">
        <v>909</v>
      </c>
      <c r="AR39" s="276" t="s">
        <v>909</v>
      </c>
      <c r="AS39" s="276" t="s">
        <v>909</v>
      </c>
      <c r="AT39" s="276" t="s">
        <v>909</v>
      </c>
      <c r="AU39" s="276" t="s">
        <v>909</v>
      </c>
      <c r="AV39" s="276" t="s">
        <v>909</v>
      </c>
      <c r="AW39" s="276" t="s">
        <v>909</v>
      </c>
      <c r="AX39" s="273">
        <v>0</v>
      </c>
      <c r="AY39" s="273">
        <v>0</v>
      </c>
      <c r="AZ39" s="276" t="s">
        <v>909</v>
      </c>
      <c r="BA39" s="273">
        <v>0</v>
      </c>
      <c r="BB39" s="273">
        <f>施設資源化量内訳!D39</f>
        <v>608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73</v>
      </c>
      <c r="BH39" s="273">
        <f>施設資源化量内訳!J39</f>
        <v>56</v>
      </c>
      <c r="BI39" s="273">
        <f>施設資源化量内訳!K39</f>
        <v>7</v>
      </c>
      <c r="BJ39" s="273">
        <f>施設資源化量内訳!L39</f>
        <v>0</v>
      </c>
      <c r="BK39" s="273">
        <f>施設資源化量内訳!M39</f>
        <v>45</v>
      </c>
      <c r="BL39" s="273">
        <f>施設資源化量内訳!N39</f>
        <v>0</v>
      </c>
      <c r="BM39" s="273">
        <f>施設資源化量内訳!O39</f>
        <v>42</v>
      </c>
      <c r="BN39" s="273">
        <f>施設資源化量内訳!P39</f>
        <v>1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150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1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233</v>
      </c>
      <c r="CA39" s="273">
        <f t="shared" ref="CA39:CA70" si="33">SUM(CB39:CW39,CY39)</f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909</v>
      </c>
      <c r="CO39" s="276" t="s">
        <v>909</v>
      </c>
      <c r="CP39" s="276" t="s">
        <v>909</v>
      </c>
      <c r="CQ39" s="276" t="s">
        <v>909</v>
      </c>
      <c r="CR39" s="276" t="s">
        <v>909</v>
      </c>
      <c r="CS39" s="276" t="s">
        <v>909</v>
      </c>
      <c r="CT39" s="276" t="s">
        <v>909</v>
      </c>
      <c r="CU39" s="276" t="s">
        <v>909</v>
      </c>
      <c r="CV39" s="273">
        <v>0</v>
      </c>
      <c r="CW39" s="273">
        <v>0</v>
      </c>
      <c r="CX39" s="276" t="s">
        <v>909</v>
      </c>
      <c r="CY39" s="273">
        <v>0</v>
      </c>
      <c r="CZ39" s="274" t="s">
        <v>758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71" si="34">SUM(AC40,BB40,CA40)</f>
        <v>298</v>
      </c>
      <c r="E40" s="273">
        <f t="shared" ref="E40:E71" si="35">SUM(AD40,BC40,CB40)</f>
        <v>39</v>
      </c>
      <c r="F40" s="273">
        <f t="shared" ref="F40:F71" si="36">SUM(AE40,BD40,CC40)</f>
        <v>1</v>
      </c>
      <c r="G40" s="273">
        <f t="shared" ref="G40:G71" si="37">SUM(AF40,BE40,CD40)</f>
        <v>0</v>
      </c>
      <c r="H40" s="273">
        <f t="shared" ref="H40:H71" si="38">SUM(AG40,BF40,CE40)</f>
        <v>33</v>
      </c>
      <c r="I40" s="273">
        <f t="shared" ref="I40:I71" si="39">SUM(AH40,BG40,CF40)</f>
        <v>30</v>
      </c>
      <c r="J40" s="273">
        <f t="shared" ref="J40:J71" si="40">SUM(AI40,BH40,CG40)</f>
        <v>27</v>
      </c>
      <c r="K40" s="273">
        <f t="shared" ref="K40:K71" si="41">SUM(AJ40,BI40,CH40)</f>
        <v>3</v>
      </c>
      <c r="L40" s="273">
        <f t="shared" ref="L40:L71" si="42">SUM(AK40,BJ40,CI40)</f>
        <v>0</v>
      </c>
      <c r="M40" s="273">
        <f t="shared" ref="M40:M71" si="43">SUM(AL40,BK40,CJ40)</f>
        <v>17</v>
      </c>
      <c r="N40" s="273">
        <f t="shared" ref="N40:N71" si="44">SUM(AM40,BL40,CK40)</f>
        <v>22</v>
      </c>
      <c r="O40" s="273">
        <f t="shared" ref="O40:O71" si="45">SUM(AN40,BM40,CL40)</f>
        <v>0</v>
      </c>
      <c r="P40" s="273">
        <f t="shared" ref="P40:P71" si="46">SUM(AO40,BN40,CM40)</f>
        <v>1</v>
      </c>
      <c r="Q40" s="273">
        <f t="shared" ref="Q40:Q71" si="47">SUM(AP40,BO40,CN40)</f>
        <v>0</v>
      </c>
      <c r="R40" s="273">
        <f t="shared" ref="R40:R71" si="48">SUM(AQ40,BP40,CO40)</f>
        <v>0</v>
      </c>
      <c r="S40" s="273">
        <f t="shared" ref="S40:S71" si="49">SUM(AR40,BQ40,CP40)</f>
        <v>0</v>
      </c>
      <c r="T40" s="273">
        <f t="shared" ref="T40:T71" si="50">SUM(AS40,BR40,CQ40)</f>
        <v>0</v>
      </c>
      <c r="U40" s="273">
        <f t="shared" ref="U40:U71" si="51">SUM(AT40,BS40,CR40)</f>
        <v>0</v>
      </c>
      <c r="V40" s="273">
        <f t="shared" ref="V40:V71" si="52">SUM(AU40,BT40,CS40)</f>
        <v>45</v>
      </c>
      <c r="W40" s="273">
        <f t="shared" ref="W40:W71" si="53">SUM(AV40,BU40,CT40)</f>
        <v>0</v>
      </c>
      <c r="X40" s="273">
        <f t="shared" ref="X40:X71" si="54">SUM(AW40,BV40,CU40)</f>
        <v>0</v>
      </c>
      <c r="Y40" s="273">
        <f t="shared" ref="Y40:Y71" si="55">SUM(AX40,BW40,CV40)</f>
        <v>1</v>
      </c>
      <c r="Z40" s="273">
        <f t="shared" ref="Z40:Z71" si="56">SUM(AY40,BX40,CW40)</f>
        <v>0</v>
      </c>
      <c r="AA40" s="273">
        <f t="shared" ref="AA40:AA71" si="57">SUM(AZ40,BY40,CX40)</f>
        <v>0</v>
      </c>
      <c r="AB40" s="273">
        <f t="shared" ref="AB40:AB71" si="58">SUM(BA40,BZ40,CY40)</f>
        <v>79</v>
      </c>
      <c r="AC40" s="273">
        <f t="shared" si="32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909</v>
      </c>
      <c r="AQ40" s="276" t="s">
        <v>909</v>
      </c>
      <c r="AR40" s="276" t="s">
        <v>909</v>
      </c>
      <c r="AS40" s="276" t="s">
        <v>909</v>
      </c>
      <c r="AT40" s="276" t="s">
        <v>909</v>
      </c>
      <c r="AU40" s="276" t="s">
        <v>909</v>
      </c>
      <c r="AV40" s="276" t="s">
        <v>909</v>
      </c>
      <c r="AW40" s="276" t="s">
        <v>909</v>
      </c>
      <c r="AX40" s="273">
        <v>0</v>
      </c>
      <c r="AY40" s="273">
        <v>0</v>
      </c>
      <c r="AZ40" s="276" t="s">
        <v>909</v>
      </c>
      <c r="BA40" s="273">
        <v>0</v>
      </c>
      <c r="BB40" s="273">
        <f>施設資源化量内訳!D40</f>
        <v>298</v>
      </c>
      <c r="BC40" s="273">
        <f>施設資源化量内訳!E40</f>
        <v>39</v>
      </c>
      <c r="BD40" s="273">
        <f>施設資源化量内訳!F40</f>
        <v>1</v>
      </c>
      <c r="BE40" s="273">
        <f>施設資源化量内訳!G40</f>
        <v>0</v>
      </c>
      <c r="BF40" s="273">
        <f>施設資源化量内訳!H40</f>
        <v>33</v>
      </c>
      <c r="BG40" s="273">
        <f>施設資源化量内訳!I40</f>
        <v>30</v>
      </c>
      <c r="BH40" s="273">
        <f>施設資源化量内訳!J40</f>
        <v>27</v>
      </c>
      <c r="BI40" s="273">
        <f>施設資源化量内訳!K40</f>
        <v>3</v>
      </c>
      <c r="BJ40" s="273">
        <f>施設資源化量内訳!L40</f>
        <v>0</v>
      </c>
      <c r="BK40" s="273">
        <f>施設資源化量内訳!M40</f>
        <v>17</v>
      </c>
      <c r="BL40" s="273">
        <f>施設資源化量内訳!N40</f>
        <v>22</v>
      </c>
      <c r="BM40" s="273">
        <f>施設資源化量内訳!O40</f>
        <v>0</v>
      </c>
      <c r="BN40" s="273">
        <f>施設資源化量内訳!P40</f>
        <v>1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45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1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79</v>
      </c>
      <c r="CA40" s="273">
        <f t="shared" si="33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909</v>
      </c>
      <c r="CO40" s="276" t="s">
        <v>909</v>
      </c>
      <c r="CP40" s="276" t="s">
        <v>909</v>
      </c>
      <c r="CQ40" s="276" t="s">
        <v>909</v>
      </c>
      <c r="CR40" s="276" t="s">
        <v>909</v>
      </c>
      <c r="CS40" s="276" t="s">
        <v>909</v>
      </c>
      <c r="CT40" s="276" t="s">
        <v>909</v>
      </c>
      <c r="CU40" s="276" t="s">
        <v>909</v>
      </c>
      <c r="CV40" s="273">
        <v>0</v>
      </c>
      <c r="CW40" s="273">
        <v>0</v>
      </c>
      <c r="CX40" s="276" t="s">
        <v>909</v>
      </c>
      <c r="CY40" s="273">
        <v>0</v>
      </c>
      <c r="CZ40" s="274" t="s">
        <v>758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34"/>
        <v>785</v>
      </c>
      <c r="E41" s="273">
        <f t="shared" si="35"/>
        <v>259</v>
      </c>
      <c r="F41" s="273">
        <f t="shared" si="36"/>
        <v>0</v>
      </c>
      <c r="G41" s="273">
        <f t="shared" si="37"/>
        <v>0</v>
      </c>
      <c r="H41" s="273">
        <f t="shared" si="38"/>
        <v>0</v>
      </c>
      <c r="I41" s="273">
        <f t="shared" si="39"/>
        <v>104</v>
      </c>
      <c r="J41" s="273">
        <f t="shared" si="40"/>
        <v>84</v>
      </c>
      <c r="K41" s="273">
        <f t="shared" si="41"/>
        <v>23</v>
      </c>
      <c r="L41" s="273">
        <f t="shared" si="42"/>
        <v>0</v>
      </c>
      <c r="M41" s="273">
        <f t="shared" si="43"/>
        <v>163</v>
      </c>
      <c r="N41" s="273">
        <f t="shared" si="44"/>
        <v>0</v>
      </c>
      <c r="O41" s="273">
        <f t="shared" si="45"/>
        <v>0</v>
      </c>
      <c r="P41" s="273">
        <f t="shared" si="46"/>
        <v>0</v>
      </c>
      <c r="Q41" s="273">
        <f t="shared" si="47"/>
        <v>0</v>
      </c>
      <c r="R41" s="273">
        <f t="shared" si="48"/>
        <v>0</v>
      </c>
      <c r="S41" s="273">
        <f t="shared" si="49"/>
        <v>150</v>
      </c>
      <c r="T41" s="273">
        <f t="shared" si="50"/>
        <v>0</v>
      </c>
      <c r="U41" s="273">
        <f t="shared" si="51"/>
        <v>0</v>
      </c>
      <c r="V41" s="273">
        <f t="shared" si="52"/>
        <v>0</v>
      </c>
      <c r="W41" s="273">
        <f t="shared" si="53"/>
        <v>0</v>
      </c>
      <c r="X41" s="273">
        <f t="shared" si="54"/>
        <v>0</v>
      </c>
      <c r="Y41" s="273">
        <f t="shared" si="55"/>
        <v>2</v>
      </c>
      <c r="Z41" s="273">
        <f t="shared" si="56"/>
        <v>0</v>
      </c>
      <c r="AA41" s="273">
        <f t="shared" si="57"/>
        <v>0</v>
      </c>
      <c r="AB41" s="273">
        <f t="shared" si="58"/>
        <v>0</v>
      </c>
      <c r="AC41" s="273">
        <f t="shared" si="32"/>
        <v>267</v>
      </c>
      <c r="AD41" s="273">
        <v>259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6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909</v>
      </c>
      <c r="AQ41" s="276" t="s">
        <v>909</v>
      </c>
      <c r="AR41" s="276" t="s">
        <v>909</v>
      </c>
      <c r="AS41" s="276" t="s">
        <v>909</v>
      </c>
      <c r="AT41" s="276" t="s">
        <v>909</v>
      </c>
      <c r="AU41" s="276" t="s">
        <v>909</v>
      </c>
      <c r="AV41" s="276" t="s">
        <v>909</v>
      </c>
      <c r="AW41" s="276" t="s">
        <v>909</v>
      </c>
      <c r="AX41" s="273">
        <v>2</v>
      </c>
      <c r="AY41" s="273">
        <v>0</v>
      </c>
      <c r="AZ41" s="276" t="s">
        <v>909</v>
      </c>
      <c r="BA41" s="273">
        <v>0</v>
      </c>
      <c r="BB41" s="273">
        <f>施設資源化量内訳!D41</f>
        <v>518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104</v>
      </c>
      <c r="BH41" s="273">
        <f>施設資源化量内訳!J41</f>
        <v>84</v>
      </c>
      <c r="BI41" s="273">
        <f>施設資源化量内訳!K41</f>
        <v>17</v>
      </c>
      <c r="BJ41" s="273">
        <f>施設資源化量内訳!L41</f>
        <v>0</v>
      </c>
      <c r="BK41" s="273">
        <f>施設資源化量内訳!M41</f>
        <v>163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150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33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909</v>
      </c>
      <c r="CO41" s="276" t="s">
        <v>909</v>
      </c>
      <c r="CP41" s="276" t="s">
        <v>909</v>
      </c>
      <c r="CQ41" s="276" t="s">
        <v>909</v>
      </c>
      <c r="CR41" s="276" t="s">
        <v>909</v>
      </c>
      <c r="CS41" s="276" t="s">
        <v>909</v>
      </c>
      <c r="CT41" s="276" t="s">
        <v>909</v>
      </c>
      <c r="CU41" s="276" t="s">
        <v>909</v>
      </c>
      <c r="CV41" s="273">
        <v>0</v>
      </c>
      <c r="CW41" s="273">
        <v>0</v>
      </c>
      <c r="CX41" s="276" t="s">
        <v>909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34"/>
        <v>568</v>
      </c>
      <c r="E42" s="273">
        <f t="shared" si="35"/>
        <v>0</v>
      </c>
      <c r="F42" s="273">
        <f t="shared" si="36"/>
        <v>0</v>
      </c>
      <c r="G42" s="273">
        <f t="shared" si="37"/>
        <v>0</v>
      </c>
      <c r="H42" s="273">
        <f t="shared" si="38"/>
        <v>0</v>
      </c>
      <c r="I42" s="273">
        <f t="shared" si="39"/>
        <v>91</v>
      </c>
      <c r="J42" s="273">
        <f t="shared" si="40"/>
        <v>73</v>
      </c>
      <c r="K42" s="273">
        <f t="shared" si="41"/>
        <v>12</v>
      </c>
      <c r="L42" s="273">
        <f t="shared" si="42"/>
        <v>0</v>
      </c>
      <c r="M42" s="273">
        <f t="shared" si="43"/>
        <v>190</v>
      </c>
      <c r="N42" s="273">
        <f t="shared" si="44"/>
        <v>0</v>
      </c>
      <c r="O42" s="273">
        <f t="shared" si="45"/>
        <v>0</v>
      </c>
      <c r="P42" s="273">
        <f t="shared" si="46"/>
        <v>0</v>
      </c>
      <c r="Q42" s="273">
        <f t="shared" si="47"/>
        <v>0</v>
      </c>
      <c r="R42" s="273">
        <f t="shared" si="48"/>
        <v>0</v>
      </c>
      <c r="S42" s="273">
        <f t="shared" si="49"/>
        <v>202</v>
      </c>
      <c r="T42" s="273">
        <f t="shared" si="50"/>
        <v>0</v>
      </c>
      <c r="U42" s="273">
        <f t="shared" si="51"/>
        <v>0</v>
      </c>
      <c r="V42" s="273">
        <f t="shared" si="52"/>
        <v>0</v>
      </c>
      <c r="W42" s="273">
        <f t="shared" si="53"/>
        <v>0</v>
      </c>
      <c r="X42" s="273">
        <f t="shared" si="54"/>
        <v>0</v>
      </c>
      <c r="Y42" s="273">
        <f t="shared" si="55"/>
        <v>0</v>
      </c>
      <c r="Z42" s="273">
        <f t="shared" si="56"/>
        <v>0</v>
      </c>
      <c r="AA42" s="273">
        <f t="shared" si="57"/>
        <v>0</v>
      </c>
      <c r="AB42" s="273">
        <f t="shared" si="58"/>
        <v>0</v>
      </c>
      <c r="AC42" s="273">
        <f t="shared" si="32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909</v>
      </c>
      <c r="AQ42" s="276" t="s">
        <v>909</v>
      </c>
      <c r="AR42" s="276" t="s">
        <v>909</v>
      </c>
      <c r="AS42" s="276" t="s">
        <v>909</v>
      </c>
      <c r="AT42" s="276" t="s">
        <v>909</v>
      </c>
      <c r="AU42" s="276" t="s">
        <v>909</v>
      </c>
      <c r="AV42" s="276" t="s">
        <v>909</v>
      </c>
      <c r="AW42" s="276" t="s">
        <v>909</v>
      </c>
      <c r="AX42" s="273">
        <v>0</v>
      </c>
      <c r="AY42" s="273">
        <v>0</v>
      </c>
      <c r="AZ42" s="276" t="s">
        <v>909</v>
      </c>
      <c r="BA42" s="273">
        <v>0</v>
      </c>
      <c r="BB42" s="273">
        <f>施設資源化量内訳!D42</f>
        <v>568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91</v>
      </c>
      <c r="BH42" s="273">
        <f>施設資源化量内訳!J42</f>
        <v>73</v>
      </c>
      <c r="BI42" s="273">
        <f>施設資源化量内訳!K42</f>
        <v>12</v>
      </c>
      <c r="BJ42" s="273">
        <f>施設資源化量内訳!L42</f>
        <v>0</v>
      </c>
      <c r="BK42" s="273">
        <f>施設資源化量内訳!M42</f>
        <v>190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202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33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909</v>
      </c>
      <c r="CO42" s="276" t="s">
        <v>909</v>
      </c>
      <c r="CP42" s="276" t="s">
        <v>909</v>
      </c>
      <c r="CQ42" s="276" t="s">
        <v>909</v>
      </c>
      <c r="CR42" s="276" t="s">
        <v>909</v>
      </c>
      <c r="CS42" s="276" t="s">
        <v>909</v>
      </c>
      <c r="CT42" s="276" t="s">
        <v>909</v>
      </c>
      <c r="CU42" s="276" t="s">
        <v>909</v>
      </c>
      <c r="CV42" s="273">
        <v>0</v>
      </c>
      <c r="CW42" s="273">
        <v>0</v>
      </c>
      <c r="CX42" s="276" t="s">
        <v>909</v>
      </c>
      <c r="CY42" s="273">
        <v>0</v>
      </c>
      <c r="CZ42" s="274" t="s">
        <v>758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34"/>
        <v>423</v>
      </c>
      <c r="E43" s="273">
        <f t="shared" si="35"/>
        <v>116</v>
      </c>
      <c r="F43" s="273">
        <f t="shared" si="36"/>
        <v>0</v>
      </c>
      <c r="G43" s="273">
        <f t="shared" si="37"/>
        <v>0</v>
      </c>
      <c r="H43" s="273">
        <f t="shared" si="38"/>
        <v>56</v>
      </c>
      <c r="I43" s="273">
        <f t="shared" si="39"/>
        <v>43</v>
      </c>
      <c r="J43" s="273">
        <f t="shared" si="40"/>
        <v>41</v>
      </c>
      <c r="K43" s="273">
        <f t="shared" si="41"/>
        <v>8</v>
      </c>
      <c r="L43" s="273">
        <f t="shared" si="42"/>
        <v>0</v>
      </c>
      <c r="M43" s="273">
        <f t="shared" si="43"/>
        <v>92</v>
      </c>
      <c r="N43" s="273">
        <f t="shared" si="44"/>
        <v>0</v>
      </c>
      <c r="O43" s="273">
        <f t="shared" si="45"/>
        <v>0</v>
      </c>
      <c r="P43" s="273">
        <f t="shared" si="46"/>
        <v>0</v>
      </c>
      <c r="Q43" s="273">
        <f t="shared" si="47"/>
        <v>0</v>
      </c>
      <c r="R43" s="273">
        <f t="shared" si="48"/>
        <v>0</v>
      </c>
      <c r="S43" s="273">
        <f t="shared" si="49"/>
        <v>65</v>
      </c>
      <c r="T43" s="273">
        <f t="shared" si="50"/>
        <v>0</v>
      </c>
      <c r="U43" s="273">
        <f t="shared" si="51"/>
        <v>0</v>
      </c>
      <c r="V43" s="273">
        <f t="shared" si="52"/>
        <v>0</v>
      </c>
      <c r="W43" s="273">
        <f t="shared" si="53"/>
        <v>0</v>
      </c>
      <c r="X43" s="273">
        <f t="shared" si="54"/>
        <v>0</v>
      </c>
      <c r="Y43" s="273">
        <f t="shared" si="55"/>
        <v>0</v>
      </c>
      <c r="Z43" s="273">
        <f t="shared" si="56"/>
        <v>0</v>
      </c>
      <c r="AA43" s="273">
        <f t="shared" si="57"/>
        <v>0</v>
      </c>
      <c r="AB43" s="273">
        <f t="shared" si="58"/>
        <v>2</v>
      </c>
      <c r="AC43" s="273">
        <f t="shared" si="32"/>
        <v>2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909</v>
      </c>
      <c r="AQ43" s="276" t="s">
        <v>909</v>
      </c>
      <c r="AR43" s="276" t="s">
        <v>909</v>
      </c>
      <c r="AS43" s="276" t="s">
        <v>909</v>
      </c>
      <c r="AT43" s="276" t="s">
        <v>909</v>
      </c>
      <c r="AU43" s="276" t="s">
        <v>909</v>
      </c>
      <c r="AV43" s="276" t="s">
        <v>909</v>
      </c>
      <c r="AW43" s="276" t="s">
        <v>909</v>
      </c>
      <c r="AX43" s="273">
        <v>0</v>
      </c>
      <c r="AY43" s="273">
        <v>0</v>
      </c>
      <c r="AZ43" s="276" t="s">
        <v>909</v>
      </c>
      <c r="BA43" s="273">
        <v>2</v>
      </c>
      <c r="BB43" s="273">
        <f>施設資源化量内訳!D43</f>
        <v>421</v>
      </c>
      <c r="BC43" s="273">
        <f>施設資源化量内訳!E43</f>
        <v>116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56</v>
      </c>
      <c r="BG43" s="273">
        <f>施設資源化量内訳!I43</f>
        <v>43</v>
      </c>
      <c r="BH43" s="273">
        <f>施設資源化量内訳!J43</f>
        <v>41</v>
      </c>
      <c r="BI43" s="273">
        <f>施設資源化量内訳!K43</f>
        <v>8</v>
      </c>
      <c r="BJ43" s="273">
        <f>施設資源化量内訳!L43</f>
        <v>0</v>
      </c>
      <c r="BK43" s="273">
        <f>施設資源化量内訳!M43</f>
        <v>92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65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33"/>
        <v>0</v>
      </c>
      <c r="CB43" s="273">
        <v>0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909</v>
      </c>
      <c r="CO43" s="276" t="s">
        <v>909</v>
      </c>
      <c r="CP43" s="276" t="s">
        <v>909</v>
      </c>
      <c r="CQ43" s="276" t="s">
        <v>909</v>
      </c>
      <c r="CR43" s="276" t="s">
        <v>909</v>
      </c>
      <c r="CS43" s="276" t="s">
        <v>909</v>
      </c>
      <c r="CT43" s="276" t="s">
        <v>909</v>
      </c>
      <c r="CU43" s="276" t="s">
        <v>909</v>
      </c>
      <c r="CV43" s="273">
        <v>0</v>
      </c>
      <c r="CW43" s="273">
        <v>0</v>
      </c>
      <c r="CX43" s="276" t="s">
        <v>909</v>
      </c>
      <c r="CY43" s="273">
        <v>0</v>
      </c>
      <c r="CZ43" s="274" t="s">
        <v>758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34"/>
        <v>457</v>
      </c>
      <c r="E44" s="273">
        <f t="shared" si="35"/>
        <v>58</v>
      </c>
      <c r="F44" s="273">
        <f t="shared" si="36"/>
        <v>1</v>
      </c>
      <c r="G44" s="273">
        <f t="shared" si="37"/>
        <v>0</v>
      </c>
      <c r="H44" s="273">
        <f t="shared" si="38"/>
        <v>0</v>
      </c>
      <c r="I44" s="273">
        <f t="shared" si="39"/>
        <v>69</v>
      </c>
      <c r="J44" s="273">
        <f t="shared" si="40"/>
        <v>58</v>
      </c>
      <c r="K44" s="273">
        <f t="shared" si="41"/>
        <v>10</v>
      </c>
      <c r="L44" s="273">
        <f t="shared" si="42"/>
        <v>0</v>
      </c>
      <c r="M44" s="273">
        <f t="shared" si="43"/>
        <v>110</v>
      </c>
      <c r="N44" s="273">
        <f t="shared" si="44"/>
        <v>0</v>
      </c>
      <c r="O44" s="273">
        <f t="shared" si="45"/>
        <v>0</v>
      </c>
      <c r="P44" s="273">
        <f t="shared" si="46"/>
        <v>8</v>
      </c>
      <c r="Q44" s="273">
        <f t="shared" si="47"/>
        <v>0</v>
      </c>
      <c r="R44" s="273">
        <f t="shared" si="48"/>
        <v>0</v>
      </c>
      <c r="S44" s="273">
        <f t="shared" si="49"/>
        <v>132</v>
      </c>
      <c r="T44" s="273">
        <f t="shared" si="50"/>
        <v>0</v>
      </c>
      <c r="U44" s="273">
        <f t="shared" si="51"/>
        <v>0</v>
      </c>
      <c r="V44" s="273">
        <f t="shared" si="52"/>
        <v>0</v>
      </c>
      <c r="W44" s="273">
        <f t="shared" si="53"/>
        <v>0</v>
      </c>
      <c r="X44" s="273">
        <f t="shared" si="54"/>
        <v>0</v>
      </c>
      <c r="Y44" s="273">
        <f t="shared" si="55"/>
        <v>1</v>
      </c>
      <c r="Z44" s="273">
        <f t="shared" si="56"/>
        <v>0</v>
      </c>
      <c r="AA44" s="273">
        <f t="shared" si="57"/>
        <v>0</v>
      </c>
      <c r="AB44" s="273">
        <f t="shared" si="58"/>
        <v>10</v>
      </c>
      <c r="AC44" s="273">
        <f t="shared" si="32"/>
        <v>78</v>
      </c>
      <c r="AD44" s="273">
        <v>58</v>
      </c>
      <c r="AE44" s="273">
        <v>1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8</v>
      </c>
      <c r="AP44" s="276" t="s">
        <v>909</v>
      </c>
      <c r="AQ44" s="276" t="s">
        <v>909</v>
      </c>
      <c r="AR44" s="276" t="s">
        <v>909</v>
      </c>
      <c r="AS44" s="276" t="s">
        <v>909</v>
      </c>
      <c r="AT44" s="276" t="s">
        <v>909</v>
      </c>
      <c r="AU44" s="276" t="s">
        <v>909</v>
      </c>
      <c r="AV44" s="276" t="s">
        <v>909</v>
      </c>
      <c r="AW44" s="276" t="s">
        <v>909</v>
      </c>
      <c r="AX44" s="273">
        <v>1</v>
      </c>
      <c r="AY44" s="273">
        <v>0</v>
      </c>
      <c r="AZ44" s="276" t="s">
        <v>909</v>
      </c>
      <c r="BA44" s="273">
        <v>10</v>
      </c>
      <c r="BB44" s="273">
        <f>施設資源化量内訳!D44</f>
        <v>379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69</v>
      </c>
      <c r="BH44" s="273">
        <f>施設資源化量内訳!J44</f>
        <v>58</v>
      </c>
      <c r="BI44" s="273">
        <f>施設資源化量内訳!K44</f>
        <v>10</v>
      </c>
      <c r="BJ44" s="273">
        <f>施設資源化量内訳!L44</f>
        <v>0</v>
      </c>
      <c r="BK44" s="273">
        <f>施設資源化量内訳!M44</f>
        <v>110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132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33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909</v>
      </c>
      <c r="CO44" s="276" t="s">
        <v>909</v>
      </c>
      <c r="CP44" s="276" t="s">
        <v>909</v>
      </c>
      <c r="CQ44" s="276" t="s">
        <v>909</v>
      </c>
      <c r="CR44" s="276" t="s">
        <v>909</v>
      </c>
      <c r="CS44" s="276" t="s">
        <v>909</v>
      </c>
      <c r="CT44" s="276" t="s">
        <v>909</v>
      </c>
      <c r="CU44" s="276" t="s">
        <v>909</v>
      </c>
      <c r="CV44" s="273">
        <v>0</v>
      </c>
      <c r="CW44" s="273">
        <v>0</v>
      </c>
      <c r="CX44" s="276" t="s">
        <v>909</v>
      </c>
      <c r="CY44" s="273">
        <v>0</v>
      </c>
      <c r="CZ44" s="274" t="s">
        <v>758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34"/>
        <v>218</v>
      </c>
      <c r="E45" s="273">
        <f t="shared" si="35"/>
        <v>31</v>
      </c>
      <c r="F45" s="273">
        <f t="shared" si="36"/>
        <v>0</v>
      </c>
      <c r="G45" s="273">
        <f t="shared" si="37"/>
        <v>11</v>
      </c>
      <c r="H45" s="273">
        <f t="shared" si="38"/>
        <v>21</v>
      </c>
      <c r="I45" s="273">
        <f t="shared" si="39"/>
        <v>28</v>
      </c>
      <c r="J45" s="273">
        <f t="shared" si="40"/>
        <v>26</v>
      </c>
      <c r="K45" s="273">
        <f t="shared" si="41"/>
        <v>8</v>
      </c>
      <c r="L45" s="273">
        <f t="shared" si="42"/>
        <v>0</v>
      </c>
      <c r="M45" s="273">
        <f t="shared" si="43"/>
        <v>50</v>
      </c>
      <c r="N45" s="273">
        <f t="shared" si="44"/>
        <v>0</v>
      </c>
      <c r="O45" s="273">
        <f t="shared" si="45"/>
        <v>0</v>
      </c>
      <c r="P45" s="273">
        <f t="shared" si="46"/>
        <v>5</v>
      </c>
      <c r="Q45" s="273">
        <f t="shared" si="47"/>
        <v>0</v>
      </c>
      <c r="R45" s="273">
        <f t="shared" si="48"/>
        <v>0</v>
      </c>
      <c r="S45" s="273">
        <f t="shared" si="49"/>
        <v>28</v>
      </c>
      <c r="T45" s="273">
        <f t="shared" si="50"/>
        <v>0</v>
      </c>
      <c r="U45" s="273">
        <f t="shared" si="51"/>
        <v>0</v>
      </c>
      <c r="V45" s="273">
        <f t="shared" si="52"/>
        <v>0</v>
      </c>
      <c r="W45" s="273">
        <f t="shared" si="53"/>
        <v>0</v>
      </c>
      <c r="X45" s="273">
        <f t="shared" si="54"/>
        <v>0</v>
      </c>
      <c r="Y45" s="273">
        <f t="shared" si="55"/>
        <v>0</v>
      </c>
      <c r="Z45" s="273">
        <f t="shared" si="56"/>
        <v>0</v>
      </c>
      <c r="AA45" s="273">
        <f t="shared" si="57"/>
        <v>0</v>
      </c>
      <c r="AB45" s="273">
        <f t="shared" si="58"/>
        <v>10</v>
      </c>
      <c r="AC45" s="273">
        <f t="shared" si="32"/>
        <v>6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909</v>
      </c>
      <c r="AQ45" s="276" t="s">
        <v>909</v>
      </c>
      <c r="AR45" s="276" t="s">
        <v>909</v>
      </c>
      <c r="AS45" s="276" t="s">
        <v>909</v>
      </c>
      <c r="AT45" s="276" t="s">
        <v>909</v>
      </c>
      <c r="AU45" s="276" t="s">
        <v>909</v>
      </c>
      <c r="AV45" s="276" t="s">
        <v>909</v>
      </c>
      <c r="AW45" s="276" t="s">
        <v>909</v>
      </c>
      <c r="AX45" s="273">
        <v>0</v>
      </c>
      <c r="AY45" s="273">
        <v>0</v>
      </c>
      <c r="AZ45" s="276" t="s">
        <v>909</v>
      </c>
      <c r="BA45" s="273">
        <v>6</v>
      </c>
      <c r="BB45" s="273">
        <f>施設資源化量内訳!D45</f>
        <v>210</v>
      </c>
      <c r="BC45" s="273">
        <f>施設資源化量内訳!E45</f>
        <v>31</v>
      </c>
      <c r="BD45" s="273">
        <f>施設資源化量内訳!F45</f>
        <v>0</v>
      </c>
      <c r="BE45" s="273">
        <f>施設資源化量内訳!G45</f>
        <v>11</v>
      </c>
      <c r="BF45" s="273">
        <f>施設資源化量内訳!H45</f>
        <v>21</v>
      </c>
      <c r="BG45" s="273">
        <f>施設資源化量内訳!I45</f>
        <v>26</v>
      </c>
      <c r="BH45" s="273">
        <f>施設資源化量内訳!J45</f>
        <v>26</v>
      </c>
      <c r="BI45" s="273">
        <f>施設資源化量内訳!K45</f>
        <v>8</v>
      </c>
      <c r="BJ45" s="273">
        <f>施設資源化量内訳!L45</f>
        <v>0</v>
      </c>
      <c r="BK45" s="273">
        <f>施設資源化量内訳!M45</f>
        <v>50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5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28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4</v>
      </c>
      <c r="CA45" s="273">
        <f t="shared" si="33"/>
        <v>2</v>
      </c>
      <c r="CB45" s="273">
        <v>0</v>
      </c>
      <c r="CC45" s="273">
        <v>0</v>
      </c>
      <c r="CD45" s="273">
        <v>0</v>
      </c>
      <c r="CE45" s="273">
        <v>0</v>
      </c>
      <c r="CF45" s="273">
        <v>2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909</v>
      </c>
      <c r="CO45" s="276" t="s">
        <v>909</v>
      </c>
      <c r="CP45" s="276" t="s">
        <v>909</v>
      </c>
      <c r="CQ45" s="276" t="s">
        <v>909</v>
      </c>
      <c r="CR45" s="276" t="s">
        <v>909</v>
      </c>
      <c r="CS45" s="276" t="s">
        <v>909</v>
      </c>
      <c r="CT45" s="276" t="s">
        <v>909</v>
      </c>
      <c r="CU45" s="276" t="s">
        <v>909</v>
      </c>
      <c r="CV45" s="273">
        <v>0</v>
      </c>
      <c r="CW45" s="273">
        <v>0</v>
      </c>
      <c r="CX45" s="276" t="s">
        <v>909</v>
      </c>
      <c r="CY45" s="273">
        <v>0</v>
      </c>
      <c r="CZ45" s="274" t="s">
        <v>758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34"/>
        <v>591</v>
      </c>
      <c r="E46" s="273">
        <f t="shared" si="35"/>
        <v>214</v>
      </c>
      <c r="F46" s="273">
        <f t="shared" si="36"/>
        <v>0</v>
      </c>
      <c r="G46" s="273">
        <f t="shared" si="37"/>
        <v>0</v>
      </c>
      <c r="H46" s="273">
        <f t="shared" si="38"/>
        <v>88</v>
      </c>
      <c r="I46" s="273">
        <f t="shared" si="39"/>
        <v>40</v>
      </c>
      <c r="J46" s="273">
        <f t="shared" si="40"/>
        <v>27</v>
      </c>
      <c r="K46" s="273">
        <f t="shared" si="41"/>
        <v>18</v>
      </c>
      <c r="L46" s="273">
        <f t="shared" si="42"/>
        <v>0</v>
      </c>
      <c r="M46" s="273">
        <f t="shared" si="43"/>
        <v>102</v>
      </c>
      <c r="N46" s="273">
        <f t="shared" si="44"/>
        <v>0</v>
      </c>
      <c r="O46" s="273">
        <f t="shared" si="45"/>
        <v>0</v>
      </c>
      <c r="P46" s="273">
        <f t="shared" si="46"/>
        <v>11</v>
      </c>
      <c r="Q46" s="273">
        <f t="shared" si="47"/>
        <v>0</v>
      </c>
      <c r="R46" s="273">
        <f t="shared" si="48"/>
        <v>0</v>
      </c>
      <c r="S46" s="273">
        <f t="shared" si="49"/>
        <v>78</v>
      </c>
      <c r="T46" s="273">
        <f t="shared" si="50"/>
        <v>0</v>
      </c>
      <c r="U46" s="273">
        <f t="shared" si="51"/>
        <v>0</v>
      </c>
      <c r="V46" s="273">
        <f t="shared" si="52"/>
        <v>0</v>
      </c>
      <c r="W46" s="273">
        <f t="shared" si="53"/>
        <v>0</v>
      </c>
      <c r="X46" s="273">
        <f t="shared" si="54"/>
        <v>0</v>
      </c>
      <c r="Y46" s="273">
        <f t="shared" si="55"/>
        <v>1</v>
      </c>
      <c r="Z46" s="273">
        <f t="shared" si="56"/>
        <v>0</v>
      </c>
      <c r="AA46" s="273">
        <f t="shared" si="57"/>
        <v>0</v>
      </c>
      <c r="AB46" s="273">
        <f t="shared" si="58"/>
        <v>12</v>
      </c>
      <c r="AC46" s="273">
        <f t="shared" si="32"/>
        <v>4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909</v>
      </c>
      <c r="AQ46" s="276" t="s">
        <v>909</v>
      </c>
      <c r="AR46" s="276" t="s">
        <v>909</v>
      </c>
      <c r="AS46" s="276" t="s">
        <v>909</v>
      </c>
      <c r="AT46" s="276" t="s">
        <v>909</v>
      </c>
      <c r="AU46" s="276" t="s">
        <v>909</v>
      </c>
      <c r="AV46" s="276" t="s">
        <v>909</v>
      </c>
      <c r="AW46" s="276" t="s">
        <v>909</v>
      </c>
      <c r="AX46" s="273">
        <v>1</v>
      </c>
      <c r="AY46" s="273">
        <v>0</v>
      </c>
      <c r="AZ46" s="276" t="s">
        <v>909</v>
      </c>
      <c r="BA46" s="273">
        <v>3</v>
      </c>
      <c r="BB46" s="273">
        <f>施設資源化量内訳!D46</f>
        <v>587</v>
      </c>
      <c r="BC46" s="273">
        <f>施設資源化量内訳!E46</f>
        <v>214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88</v>
      </c>
      <c r="BG46" s="273">
        <f>施設資源化量内訳!I46</f>
        <v>40</v>
      </c>
      <c r="BH46" s="273">
        <f>施設資源化量内訳!J46</f>
        <v>27</v>
      </c>
      <c r="BI46" s="273">
        <f>施設資源化量内訳!K46</f>
        <v>18</v>
      </c>
      <c r="BJ46" s="273">
        <f>施設資源化量内訳!L46</f>
        <v>0</v>
      </c>
      <c r="BK46" s="273">
        <f>施設資源化量内訳!M46</f>
        <v>102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11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78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9</v>
      </c>
      <c r="CA46" s="273">
        <f t="shared" si="33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909</v>
      </c>
      <c r="CO46" s="276" t="s">
        <v>909</v>
      </c>
      <c r="CP46" s="276" t="s">
        <v>909</v>
      </c>
      <c r="CQ46" s="276" t="s">
        <v>909</v>
      </c>
      <c r="CR46" s="276" t="s">
        <v>909</v>
      </c>
      <c r="CS46" s="276" t="s">
        <v>909</v>
      </c>
      <c r="CT46" s="276" t="s">
        <v>909</v>
      </c>
      <c r="CU46" s="276" t="s">
        <v>909</v>
      </c>
      <c r="CV46" s="273">
        <v>0</v>
      </c>
      <c r="CW46" s="273">
        <v>0</v>
      </c>
      <c r="CX46" s="276" t="s">
        <v>909</v>
      </c>
      <c r="CY46" s="273">
        <v>0</v>
      </c>
      <c r="CZ46" s="274" t="s">
        <v>758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34"/>
        <v>540</v>
      </c>
      <c r="E47" s="273">
        <f t="shared" si="35"/>
        <v>160</v>
      </c>
      <c r="F47" s="273">
        <f t="shared" si="36"/>
        <v>0</v>
      </c>
      <c r="G47" s="273">
        <f t="shared" si="37"/>
        <v>40</v>
      </c>
      <c r="H47" s="273">
        <f t="shared" si="38"/>
        <v>0</v>
      </c>
      <c r="I47" s="273">
        <f t="shared" si="39"/>
        <v>34</v>
      </c>
      <c r="J47" s="273">
        <f t="shared" si="40"/>
        <v>66</v>
      </c>
      <c r="K47" s="273">
        <f t="shared" si="41"/>
        <v>13</v>
      </c>
      <c r="L47" s="273">
        <f t="shared" si="42"/>
        <v>0</v>
      </c>
      <c r="M47" s="273">
        <f t="shared" si="43"/>
        <v>120</v>
      </c>
      <c r="N47" s="273">
        <f t="shared" si="44"/>
        <v>16</v>
      </c>
      <c r="O47" s="273">
        <f t="shared" si="45"/>
        <v>4</v>
      </c>
      <c r="P47" s="273">
        <f t="shared" si="46"/>
        <v>13</v>
      </c>
      <c r="Q47" s="273">
        <f t="shared" si="47"/>
        <v>43</v>
      </c>
      <c r="R47" s="273">
        <f t="shared" si="48"/>
        <v>0</v>
      </c>
      <c r="S47" s="273">
        <f t="shared" si="49"/>
        <v>0</v>
      </c>
      <c r="T47" s="273">
        <f t="shared" si="50"/>
        <v>0</v>
      </c>
      <c r="U47" s="273">
        <f t="shared" si="51"/>
        <v>0</v>
      </c>
      <c r="V47" s="273">
        <f t="shared" si="52"/>
        <v>0</v>
      </c>
      <c r="W47" s="273">
        <f t="shared" si="53"/>
        <v>0</v>
      </c>
      <c r="X47" s="273">
        <f t="shared" si="54"/>
        <v>0</v>
      </c>
      <c r="Y47" s="273">
        <f t="shared" si="55"/>
        <v>0</v>
      </c>
      <c r="Z47" s="273">
        <f t="shared" si="56"/>
        <v>0</v>
      </c>
      <c r="AA47" s="273">
        <f t="shared" si="57"/>
        <v>0</v>
      </c>
      <c r="AB47" s="273">
        <f t="shared" si="58"/>
        <v>31</v>
      </c>
      <c r="AC47" s="273">
        <f t="shared" si="32"/>
        <v>278</v>
      </c>
      <c r="AD47" s="273">
        <v>160</v>
      </c>
      <c r="AE47" s="273">
        <v>0</v>
      </c>
      <c r="AF47" s="273">
        <v>0</v>
      </c>
      <c r="AG47" s="273">
        <v>0</v>
      </c>
      <c r="AH47" s="273">
        <v>32</v>
      </c>
      <c r="AI47" s="273">
        <v>66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13</v>
      </c>
      <c r="AP47" s="276" t="s">
        <v>909</v>
      </c>
      <c r="AQ47" s="276" t="s">
        <v>909</v>
      </c>
      <c r="AR47" s="276" t="s">
        <v>909</v>
      </c>
      <c r="AS47" s="276" t="s">
        <v>909</v>
      </c>
      <c r="AT47" s="276" t="s">
        <v>909</v>
      </c>
      <c r="AU47" s="276" t="s">
        <v>909</v>
      </c>
      <c r="AV47" s="276" t="s">
        <v>909</v>
      </c>
      <c r="AW47" s="276" t="s">
        <v>909</v>
      </c>
      <c r="AX47" s="273">
        <v>0</v>
      </c>
      <c r="AY47" s="273">
        <v>0</v>
      </c>
      <c r="AZ47" s="276" t="s">
        <v>909</v>
      </c>
      <c r="BA47" s="273">
        <v>7</v>
      </c>
      <c r="BB47" s="273">
        <f>施設資源化量内訳!D47</f>
        <v>260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40</v>
      </c>
      <c r="BF47" s="273">
        <f>施設資源化量内訳!H47</f>
        <v>0</v>
      </c>
      <c r="BG47" s="273">
        <f>施設資源化量内訳!I47</f>
        <v>0</v>
      </c>
      <c r="BH47" s="273">
        <f>施設資源化量内訳!J47</f>
        <v>0</v>
      </c>
      <c r="BI47" s="273">
        <f>施設資源化量内訳!K47</f>
        <v>13</v>
      </c>
      <c r="BJ47" s="273">
        <f>施設資源化量内訳!L47</f>
        <v>0</v>
      </c>
      <c r="BK47" s="273">
        <f>施設資源化量内訳!M47</f>
        <v>120</v>
      </c>
      <c r="BL47" s="273">
        <f>施設資源化量内訳!N47</f>
        <v>16</v>
      </c>
      <c r="BM47" s="273">
        <f>施設資源化量内訳!O47</f>
        <v>4</v>
      </c>
      <c r="BN47" s="273">
        <f>施設資源化量内訳!P47</f>
        <v>0</v>
      </c>
      <c r="BO47" s="273">
        <f>施設資源化量内訳!Q47</f>
        <v>43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24</v>
      </c>
      <c r="CA47" s="273">
        <f t="shared" si="33"/>
        <v>2</v>
      </c>
      <c r="CB47" s="273">
        <v>0</v>
      </c>
      <c r="CC47" s="273">
        <v>0</v>
      </c>
      <c r="CD47" s="273">
        <v>0</v>
      </c>
      <c r="CE47" s="273">
        <v>0</v>
      </c>
      <c r="CF47" s="273">
        <v>2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909</v>
      </c>
      <c r="CO47" s="276" t="s">
        <v>909</v>
      </c>
      <c r="CP47" s="276" t="s">
        <v>909</v>
      </c>
      <c r="CQ47" s="276" t="s">
        <v>909</v>
      </c>
      <c r="CR47" s="276" t="s">
        <v>909</v>
      </c>
      <c r="CS47" s="276" t="s">
        <v>909</v>
      </c>
      <c r="CT47" s="276" t="s">
        <v>909</v>
      </c>
      <c r="CU47" s="276" t="s">
        <v>909</v>
      </c>
      <c r="CV47" s="273">
        <v>0</v>
      </c>
      <c r="CW47" s="273">
        <v>0</v>
      </c>
      <c r="CX47" s="276" t="s">
        <v>909</v>
      </c>
      <c r="CY47" s="273">
        <v>0</v>
      </c>
      <c r="CZ47" s="274" t="s">
        <v>758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34"/>
        <v>443</v>
      </c>
      <c r="E48" s="273">
        <f t="shared" si="35"/>
        <v>102</v>
      </c>
      <c r="F48" s="273">
        <f t="shared" si="36"/>
        <v>0</v>
      </c>
      <c r="G48" s="273">
        <f t="shared" si="37"/>
        <v>22</v>
      </c>
      <c r="H48" s="273">
        <f t="shared" si="38"/>
        <v>36</v>
      </c>
      <c r="I48" s="273">
        <f t="shared" si="39"/>
        <v>24</v>
      </c>
      <c r="J48" s="273">
        <f t="shared" si="40"/>
        <v>69</v>
      </c>
      <c r="K48" s="273">
        <f t="shared" si="41"/>
        <v>11</v>
      </c>
      <c r="L48" s="273">
        <f t="shared" si="42"/>
        <v>0</v>
      </c>
      <c r="M48" s="273">
        <f t="shared" si="43"/>
        <v>132</v>
      </c>
      <c r="N48" s="273">
        <f t="shared" si="44"/>
        <v>20</v>
      </c>
      <c r="O48" s="273">
        <f t="shared" si="45"/>
        <v>0</v>
      </c>
      <c r="P48" s="273">
        <f t="shared" si="46"/>
        <v>15</v>
      </c>
      <c r="Q48" s="273">
        <f t="shared" si="47"/>
        <v>0</v>
      </c>
      <c r="R48" s="273">
        <f t="shared" si="48"/>
        <v>0</v>
      </c>
      <c r="S48" s="273">
        <f t="shared" si="49"/>
        <v>0</v>
      </c>
      <c r="T48" s="273">
        <f t="shared" si="50"/>
        <v>0</v>
      </c>
      <c r="U48" s="273">
        <f t="shared" si="51"/>
        <v>0</v>
      </c>
      <c r="V48" s="273">
        <f t="shared" si="52"/>
        <v>0</v>
      </c>
      <c r="W48" s="273">
        <f t="shared" si="53"/>
        <v>0</v>
      </c>
      <c r="X48" s="273">
        <f t="shared" si="54"/>
        <v>0</v>
      </c>
      <c r="Y48" s="273">
        <f t="shared" si="55"/>
        <v>0</v>
      </c>
      <c r="Z48" s="273">
        <f t="shared" si="56"/>
        <v>0</v>
      </c>
      <c r="AA48" s="273">
        <f t="shared" si="57"/>
        <v>0</v>
      </c>
      <c r="AB48" s="273">
        <f t="shared" si="58"/>
        <v>12</v>
      </c>
      <c r="AC48" s="273">
        <f t="shared" si="32"/>
        <v>162</v>
      </c>
      <c r="AD48" s="273">
        <v>102</v>
      </c>
      <c r="AE48" s="273">
        <v>0</v>
      </c>
      <c r="AF48" s="273">
        <v>0</v>
      </c>
      <c r="AG48" s="273">
        <v>36</v>
      </c>
      <c r="AH48" s="273">
        <v>24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909</v>
      </c>
      <c r="AQ48" s="276" t="s">
        <v>909</v>
      </c>
      <c r="AR48" s="276" t="s">
        <v>909</v>
      </c>
      <c r="AS48" s="276" t="s">
        <v>909</v>
      </c>
      <c r="AT48" s="276" t="s">
        <v>909</v>
      </c>
      <c r="AU48" s="276" t="s">
        <v>909</v>
      </c>
      <c r="AV48" s="276" t="s">
        <v>909</v>
      </c>
      <c r="AW48" s="276" t="s">
        <v>909</v>
      </c>
      <c r="AX48" s="273">
        <v>0</v>
      </c>
      <c r="AY48" s="273">
        <v>0</v>
      </c>
      <c r="AZ48" s="276" t="s">
        <v>909</v>
      </c>
      <c r="BA48" s="273">
        <v>0</v>
      </c>
      <c r="BB48" s="273">
        <f>施設資源化量内訳!D48</f>
        <v>281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22</v>
      </c>
      <c r="BF48" s="273">
        <f>施設資源化量内訳!H48</f>
        <v>0</v>
      </c>
      <c r="BG48" s="273">
        <f>施設資源化量内訳!I48</f>
        <v>0</v>
      </c>
      <c r="BH48" s="273">
        <f>施設資源化量内訳!J48</f>
        <v>69</v>
      </c>
      <c r="BI48" s="273">
        <f>施設資源化量内訳!K48</f>
        <v>11</v>
      </c>
      <c r="BJ48" s="273">
        <f>施設資源化量内訳!L48</f>
        <v>0</v>
      </c>
      <c r="BK48" s="273">
        <f>施設資源化量内訳!M48</f>
        <v>132</v>
      </c>
      <c r="BL48" s="273">
        <f>施設資源化量内訳!N48</f>
        <v>20</v>
      </c>
      <c r="BM48" s="273">
        <f>施設資源化量内訳!O48</f>
        <v>0</v>
      </c>
      <c r="BN48" s="273">
        <f>施設資源化量内訳!P48</f>
        <v>15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12</v>
      </c>
      <c r="CA48" s="273">
        <f t="shared" si="33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909</v>
      </c>
      <c r="CO48" s="276" t="s">
        <v>909</v>
      </c>
      <c r="CP48" s="276" t="s">
        <v>909</v>
      </c>
      <c r="CQ48" s="276" t="s">
        <v>909</v>
      </c>
      <c r="CR48" s="276" t="s">
        <v>909</v>
      </c>
      <c r="CS48" s="276" t="s">
        <v>909</v>
      </c>
      <c r="CT48" s="276" t="s">
        <v>909</v>
      </c>
      <c r="CU48" s="276" t="s">
        <v>909</v>
      </c>
      <c r="CV48" s="273">
        <v>0</v>
      </c>
      <c r="CW48" s="273">
        <v>0</v>
      </c>
      <c r="CX48" s="276" t="s">
        <v>909</v>
      </c>
      <c r="CY48" s="273">
        <v>0</v>
      </c>
      <c r="CZ48" s="274" t="s">
        <v>758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34"/>
        <v>135</v>
      </c>
      <c r="E49" s="273">
        <f t="shared" si="35"/>
        <v>26</v>
      </c>
      <c r="F49" s="273">
        <f t="shared" si="36"/>
        <v>1</v>
      </c>
      <c r="G49" s="273">
        <f t="shared" si="37"/>
        <v>16</v>
      </c>
      <c r="H49" s="273">
        <f t="shared" si="38"/>
        <v>17</v>
      </c>
      <c r="I49" s="273">
        <f t="shared" si="39"/>
        <v>6</v>
      </c>
      <c r="J49" s="273">
        <f t="shared" si="40"/>
        <v>18</v>
      </c>
      <c r="K49" s="273">
        <f t="shared" si="41"/>
        <v>7</v>
      </c>
      <c r="L49" s="273">
        <f t="shared" si="42"/>
        <v>0</v>
      </c>
      <c r="M49" s="273">
        <f t="shared" si="43"/>
        <v>40</v>
      </c>
      <c r="N49" s="273">
        <f t="shared" si="44"/>
        <v>2</v>
      </c>
      <c r="O49" s="273">
        <f t="shared" si="45"/>
        <v>0</v>
      </c>
      <c r="P49" s="273">
        <f t="shared" si="46"/>
        <v>0</v>
      </c>
      <c r="Q49" s="273">
        <f t="shared" si="47"/>
        <v>0</v>
      </c>
      <c r="R49" s="273">
        <f t="shared" si="48"/>
        <v>0</v>
      </c>
      <c r="S49" s="273">
        <f t="shared" si="49"/>
        <v>0</v>
      </c>
      <c r="T49" s="273">
        <f t="shared" si="50"/>
        <v>0</v>
      </c>
      <c r="U49" s="273">
        <f t="shared" si="51"/>
        <v>0</v>
      </c>
      <c r="V49" s="273">
        <f t="shared" si="52"/>
        <v>0</v>
      </c>
      <c r="W49" s="273">
        <f t="shared" si="53"/>
        <v>0</v>
      </c>
      <c r="X49" s="273">
        <f t="shared" si="54"/>
        <v>0</v>
      </c>
      <c r="Y49" s="273">
        <f t="shared" si="55"/>
        <v>0</v>
      </c>
      <c r="Z49" s="273">
        <f t="shared" si="56"/>
        <v>0</v>
      </c>
      <c r="AA49" s="273">
        <f t="shared" si="57"/>
        <v>0</v>
      </c>
      <c r="AB49" s="273">
        <f t="shared" si="58"/>
        <v>2</v>
      </c>
      <c r="AC49" s="273">
        <f t="shared" si="32"/>
        <v>75</v>
      </c>
      <c r="AD49" s="273">
        <v>0</v>
      </c>
      <c r="AE49" s="273">
        <v>0</v>
      </c>
      <c r="AF49" s="273">
        <v>0</v>
      </c>
      <c r="AG49" s="273">
        <v>0</v>
      </c>
      <c r="AH49" s="273">
        <v>6</v>
      </c>
      <c r="AI49" s="273">
        <v>18</v>
      </c>
      <c r="AJ49" s="273">
        <v>7</v>
      </c>
      <c r="AK49" s="273">
        <v>0</v>
      </c>
      <c r="AL49" s="273">
        <v>40</v>
      </c>
      <c r="AM49" s="273">
        <v>2</v>
      </c>
      <c r="AN49" s="273">
        <v>0</v>
      </c>
      <c r="AO49" s="276">
        <v>0</v>
      </c>
      <c r="AP49" s="276" t="s">
        <v>909</v>
      </c>
      <c r="AQ49" s="276" t="s">
        <v>909</v>
      </c>
      <c r="AR49" s="276" t="s">
        <v>909</v>
      </c>
      <c r="AS49" s="276" t="s">
        <v>909</v>
      </c>
      <c r="AT49" s="276" t="s">
        <v>909</v>
      </c>
      <c r="AU49" s="276" t="s">
        <v>909</v>
      </c>
      <c r="AV49" s="276" t="s">
        <v>909</v>
      </c>
      <c r="AW49" s="276" t="s">
        <v>909</v>
      </c>
      <c r="AX49" s="273">
        <v>0</v>
      </c>
      <c r="AY49" s="273">
        <v>0</v>
      </c>
      <c r="AZ49" s="276" t="s">
        <v>909</v>
      </c>
      <c r="BA49" s="273">
        <v>2</v>
      </c>
      <c r="BB49" s="273">
        <f>施設資源化量内訳!D49</f>
        <v>0</v>
      </c>
      <c r="BC49" s="273">
        <f>施設資源化量内訳!E49</f>
        <v>0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0</v>
      </c>
      <c r="BG49" s="273">
        <f>施設資源化量内訳!I49</f>
        <v>0</v>
      </c>
      <c r="BH49" s="273">
        <f>施設資源化量内訳!J49</f>
        <v>0</v>
      </c>
      <c r="BI49" s="273">
        <f>施設資源化量内訳!K49</f>
        <v>0</v>
      </c>
      <c r="BJ49" s="273">
        <f>施設資源化量内訳!L49</f>
        <v>0</v>
      </c>
      <c r="BK49" s="273">
        <f>施設資源化量内訳!M49</f>
        <v>0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0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0</v>
      </c>
      <c r="CA49" s="273">
        <f t="shared" si="33"/>
        <v>60</v>
      </c>
      <c r="CB49" s="273">
        <v>26</v>
      </c>
      <c r="CC49" s="273">
        <v>1</v>
      </c>
      <c r="CD49" s="273">
        <v>16</v>
      </c>
      <c r="CE49" s="273">
        <v>17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909</v>
      </c>
      <c r="CO49" s="276" t="s">
        <v>909</v>
      </c>
      <c r="CP49" s="276" t="s">
        <v>909</v>
      </c>
      <c r="CQ49" s="276" t="s">
        <v>909</v>
      </c>
      <c r="CR49" s="276" t="s">
        <v>909</v>
      </c>
      <c r="CS49" s="276" t="s">
        <v>909</v>
      </c>
      <c r="CT49" s="276" t="s">
        <v>909</v>
      </c>
      <c r="CU49" s="276" t="s">
        <v>909</v>
      </c>
      <c r="CV49" s="273">
        <v>0</v>
      </c>
      <c r="CW49" s="273">
        <v>0</v>
      </c>
      <c r="CX49" s="276" t="s">
        <v>909</v>
      </c>
      <c r="CY49" s="273">
        <v>0</v>
      </c>
      <c r="CZ49" s="274" t="s">
        <v>758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34"/>
        <v>299</v>
      </c>
      <c r="E50" s="273">
        <f t="shared" si="35"/>
        <v>138</v>
      </c>
      <c r="F50" s="273">
        <f t="shared" si="36"/>
        <v>0</v>
      </c>
      <c r="G50" s="273">
        <f t="shared" si="37"/>
        <v>17</v>
      </c>
      <c r="H50" s="273">
        <f t="shared" si="38"/>
        <v>0</v>
      </c>
      <c r="I50" s="273">
        <f t="shared" si="39"/>
        <v>23</v>
      </c>
      <c r="J50" s="273">
        <f t="shared" si="40"/>
        <v>43</v>
      </c>
      <c r="K50" s="273">
        <f t="shared" si="41"/>
        <v>18</v>
      </c>
      <c r="L50" s="273">
        <f t="shared" si="42"/>
        <v>0</v>
      </c>
      <c r="M50" s="273">
        <f t="shared" si="43"/>
        <v>45</v>
      </c>
      <c r="N50" s="273">
        <f t="shared" si="44"/>
        <v>9</v>
      </c>
      <c r="O50" s="273">
        <f t="shared" si="45"/>
        <v>0</v>
      </c>
      <c r="P50" s="273">
        <f t="shared" si="46"/>
        <v>6</v>
      </c>
      <c r="Q50" s="273">
        <f t="shared" si="47"/>
        <v>0</v>
      </c>
      <c r="R50" s="273">
        <f t="shared" si="48"/>
        <v>0</v>
      </c>
      <c r="S50" s="273">
        <f t="shared" si="49"/>
        <v>0</v>
      </c>
      <c r="T50" s="273">
        <f t="shared" si="50"/>
        <v>0</v>
      </c>
      <c r="U50" s="273">
        <f t="shared" si="51"/>
        <v>0</v>
      </c>
      <c r="V50" s="273">
        <f t="shared" si="52"/>
        <v>0</v>
      </c>
      <c r="W50" s="273">
        <f t="shared" si="53"/>
        <v>0</v>
      </c>
      <c r="X50" s="273">
        <f t="shared" si="54"/>
        <v>0</v>
      </c>
      <c r="Y50" s="273">
        <f t="shared" si="55"/>
        <v>0</v>
      </c>
      <c r="Z50" s="273">
        <f t="shared" si="56"/>
        <v>0</v>
      </c>
      <c r="AA50" s="273">
        <f t="shared" si="57"/>
        <v>0</v>
      </c>
      <c r="AB50" s="273">
        <f t="shared" si="58"/>
        <v>0</v>
      </c>
      <c r="AC50" s="273">
        <f t="shared" si="32"/>
        <v>228</v>
      </c>
      <c r="AD50" s="273">
        <v>73</v>
      </c>
      <c r="AE50" s="273">
        <v>0</v>
      </c>
      <c r="AF50" s="273">
        <v>17</v>
      </c>
      <c r="AG50" s="273">
        <v>0</v>
      </c>
      <c r="AH50" s="273">
        <v>23</v>
      </c>
      <c r="AI50" s="273">
        <v>43</v>
      </c>
      <c r="AJ50" s="273">
        <v>18</v>
      </c>
      <c r="AK50" s="273">
        <v>0</v>
      </c>
      <c r="AL50" s="273">
        <v>45</v>
      </c>
      <c r="AM50" s="273">
        <v>9</v>
      </c>
      <c r="AN50" s="273">
        <v>0</v>
      </c>
      <c r="AO50" s="276">
        <v>0</v>
      </c>
      <c r="AP50" s="276" t="s">
        <v>909</v>
      </c>
      <c r="AQ50" s="276" t="s">
        <v>909</v>
      </c>
      <c r="AR50" s="276" t="s">
        <v>909</v>
      </c>
      <c r="AS50" s="276" t="s">
        <v>909</v>
      </c>
      <c r="AT50" s="276" t="s">
        <v>909</v>
      </c>
      <c r="AU50" s="276" t="s">
        <v>909</v>
      </c>
      <c r="AV50" s="276" t="s">
        <v>909</v>
      </c>
      <c r="AW50" s="276" t="s">
        <v>909</v>
      </c>
      <c r="AX50" s="273">
        <v>0</v>
      </c>
      <c r="AY50" s="273">
        <v>0</v>
      </c>
      <c r="AZ50" s="276" t="s">
        <v>909</v>
      </c>
      <c r="BA50" s="273">
        <v>0</v>
      </c>
      <c r="BB50" s="273">
        <f>施設資源化量内訳!D50</f>
        <v>0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0</v>
      </c>
      <c r="BH50" s="273">
        <f>施設資源化量内訳!J50</f>
        <v>0</v>
      </c>
      <c r="BI50" s="273">
        <f>施設資源化量内訳!K50</f>
        <v>0</v>
      </c>
      <c r="BJ50" s="273">
        <f>施設資源化量内訳!L50</f>
        <v>0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0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0</v>
      </c>
      <c r="CA50" s="273">
        <f t="shared" si="33"/>
        <v>71</v>
      </c>
      <c r="CB50" s="273">
        <v>65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6</v>
      </c>
      <c r="CN50" s="276" t="s">
        <v>909</v>
      </c>
      <c r="CO50" s="276" t="s">
        <v>909</v>
      </c>
      <c r="CP50" s="276" t="s">
        <v>909</v>
      </c>
      <c r="CQ50" s="276" t="s">
        <v>909</v>
      </c>
      <c r="CR50" s="276" t="s">
        <v>909</v>
      </c>
      <c r="CS50" s="276" t="s">
        <v>909</v>
      </c>
      <c r="CT50" s="276" t="s">
        <v>909</v>
      </c>
      <c r="CU50" s="276" t="s">
        <v>909</v>
      </c>
      <c r="CV50" s="273">
        <v>0</v>
      </c>
      <c r="CW50" s="273">
        <v>0</v>
      </c>
      <c r="CX50" s="276" t="s">
        <v>909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34"/>
        <v>16</v>
      </c>
      <c r="E51" s="273">
        <f t="shared" si="35"/>
        <v>4</v>
      </c>
      <c r="F51" s="273">
        <f t="shared" si="36"/>
        <v>0</v>
      </c>
      <c r="G51" s="273">
        <f t="shared" si="37"/>
        <v>0</v>
      </c>
      <c r="H51" s="273">
        <f t="shared" si="38"/>
        <v>5</v>
      </c>
      <c r="I51" s="273">
        <f t="shared" si="39"/>
        <v>1</v>
      </c>
      <c r="J51" s="273">
        <f t="shared" si="40"/>
        <v>3</v>
      </c>
      <c r="K51" s="273">
        <f t="shared" si="41"/>
        <v>0</v>
      </c>
      <c r="L51" s="273">
        <f t="shared" si="42"/>
        <v>0</v>
      </c>
      <c r="M51" s="273">
        <f t="shared" si="43"/>
        <v>3</v>
      </c>
      <c r="N51" s="273">
        <f t="shared" si="44"/>
        <v>0</v>
      </c>
      <c r="O51" s="273">
        <f t="shared" si="45"/>
        <v>0</v>
      </c>
      <c r="P51" s="273">
        <f t="shared" si="46"/>
        <v>0</v>
      </c>
      <c r="Q51" s="273">
        <f t="shared" si="47"/>
        <v>0</v>
      </c>
      <c r="R51" s="273">
        <f t="shared" si="48"/>
        <v>0</v>
      </c>
      <c r="S51" s="273">
        <f t="shared" si="49"/>
        <v>0</v>
      </c>
      <c r="T51" s="273">
        <f t="shared" si="50"/>
        <v>0</v>
      </c>
      <c r="U51" s="273">
        <f t="shared" si="51"/>
        <v>0</v>
      </c>
      <c r="V51" s="273">
        <f t="shared" si="52"/>
        <v>0</v>
      </c>
      <c r="W51" s="273">
        <f t="shared" si="53"/>
        <v>0</v>
      </c>
      <c r="X51" s="273">
        <f t="shared" si="54"/>
        <v>0</v>
      </c>
      <c r="Y51" s="273">
        <f t="shared" si="55"/>
        <v>0</v>
      </c>
      <c r="Z51" s="273">
        <f t="shared" si="56"/>
        <v>0</v>
      </c>
      <c r="AA51" s="273">
        <f t="shared" si="57"/>
        <v>0</v>
      </c>
      <c r="AB51" s="273">
        <f t="shared" si="58"/>
        <v>0</v>
      </c>
      <c r="AC51" s="273">
        <f t="shared" si="32"/>
        <v>16</v>
      </c>
      <c r="AD51" s="273">
        <v>4</v>
      </c>
      <c r="AE51" s="273">
        <v>0</v>
      </c>
      <c r="AF51" s="273">
        <v>0</v>
      </c>
      <c r="AG51" s="273">
        <v>5</v>
      </c>
      <c r="AH51" s="273">
        <v>1</v>
      </c>
      <c r="AI51" s="273">
        <v>3</v>
      </c>
      <c r="AJ51" s="273">
        <v>0</v>
      </c>
      <c r="AK51" s="273">
        <v>0</v>
      </c>
      <c r="AL51" s="273">
        <v>3</v>
      </c>
      <c r="AM51" s="273">
        <v>0</v>
      </c>
      <c r="AN51" s="273">
        <v>0</v>
      </c>
      <c r="AO51" s="276">
        <v>0</v>
      </c>
      <c r="AP51" s="276" t="s">
        <v>909</v>
      </c>
      <c r="AQ51" s="276" t="s">
        <v>909</v>
      </c>
      <c r="AR51" s="276" t="s">
        <v>909</v>
      </c>
      <c r="AS51" s="276" t="s">
        <v>909</v>
      </c>
      <c r="AT51" s="276" t="s">
        <v>909</v>
      </c>
      <c r="AU51" s="276" t="s">
        <v>909</v>
      </c>
      <c r="AV51" s="276" t="s">
        <v>909</v>
      </c>
      <c r="AW51" s="276" t="s">
        <v>909</v>
      </c>
      <c r="AX51" s="273">
        <v>0</v>
      </c>
      <c r="AY51" s="273">
        <v>0</v>
      </c>
      <c r="AZ51" s="276" t="s">
        <v>909</v>
      </c>
      <c r="BA51" s="273">
        <v>0</v>
      </c>
      <c r="BB51" s="273">
        <f>施設資源化量内訳!D51</f>
        <v>0</v>
      </c>
      <c r="BC51" s="273">
        <f>施設資源化量内訳!E51</f>
        <v>0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0</v>
      </c>
      <c r="BG51" s="273">
        <f>施設資源化量内訳!I51</f>
        <v>0</v>
      </c>
      <c r="BH51" s="273">
        <f>施設資源化量内訳!J51</f>
        <v>0</v>
      </c>
      <c r="BI51" s="273">
        <f>施設資源化量内訳!K51</f>
        <v>0</v>
      </c>
      <c r="BJ51" s="273">
        <f>施設資源化量内訳!L51</f>
        <v>0</v>
      </c>
      <c r="BK51" s="273">
        <f>施設資源化量内訳!M51</f>
        <v>0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0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0</v>
      </c>
      <c r="CA51" s="273">
        <f t="shared" si="33"/>
        <v>0</v>
      </c>
      <c r="CB51" s="273">
        <v>0</v>
      </c>
      <c r="CC51" s="273"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0</v>
      </c>
      <c r="CN51" s="276" t="s">
        <v>909</v>
      </c>
      <c r="CO51" s="276" t="s">
        <v>909</v>
      </c>
      <c r="CP51" s="276" t="s">
        <v>909</v>
      </c>
      <c r="CQ51" s="276" t="s">
        <v>909</v>
      </c>
      <c r="CR51" s="276" t="s">
        <v>909</v>
      </c>
      <c r="CS51" s="276" t="s">
        <v>909</v>
      </c>
      <c r="CT51" s="276" t="s">
        <v>909</v>
      </c>
      <c r="CU51" s="276" t="s">
        <v>909</v>
      </c>
      <c r="CV51" s="273">
        <v>0</v>
      </c>
      <c r="CW51" s="273">
        <v>0</v>
      </c>
      <c r="CX51" s="276" t="s">
        <v>909</v>
      </c>
      <c r="CY51" s="273">
        <v>0</v>
      </c>
      <c r="CZ51" s="274" t="s">
        <v>755</v>
      </c>
    </row>
    <row r="52" spans="1:10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34"/>
        <v>22</v>
      </c>
      <c r="E52" s="273">
        <f t="shared" si="35"/>
        <v>1</v>
      </c>
      <c r="F52" s="273">
        <f t="shared" si="36"/>
        <v>0</v>
      </c>
      <c r="G52" s="273">
        <f t="shared" si="37"/>
        <v>0</v>
      </c>
      <c r="H52" s="273">
        <f t="shared" si="38"/>
        <v>0</v>
      </c>
      <c r="I52" s="273">
        <f t="shared" si="39"/>
        <v>6</v>
      </c>
      <c r="J52" s="273">
        <f t="shared" si="40"/>
        <v>6</v>
      </c>
      <c r="K52" s="273">
        <f t="shared" si="41"/>
        <v>2</v>
      </c>
      <c r="L52" s="273">
        <f t="shared" si="42"/>
        <v>1</v>
      </c>
      <c r="M52" s="273">
        <f t="shared" si="43"/>
        <v>5</v>
      </c>
      <c r="N52" s="273">
        <f t="shared" si="44"/>
        <v>0</v>
      </c>
      <c r="O52" s="273">
        <f t="shared" si="45"/>
        <v>0</v>
      </c>
      <c r="P52" s="273">
        <f t="shared" si="46"/>
        <v>1</v>
      </c>
      <c r="Q52" s="273">
        <f t="shared" si="47"/>
        <v>0</v>
      </c>
      <c r="R52" s="273">
        <f t="shared" si="48"/>
        <v>0</v>
      </c>
      <c r="S52" s="273">
        <f t="shared" si="49"/>
        <v>0</v>
      </c>
      <c r="T52" s="273">
        <f t="shared" si="50"/>
        <v>0</v>
      </c>
      <c r="U52" s="273">
        <f t="shared" si="51"/>
        <v>0</v>
      </c>
      <c r="V52" s="273">
        <f t="shared" si="52"/>
        <v>0</v>
      </c>
      <c r="W52" s="273">
        <f t="shared" si="53"/>
        <v>0</v>
      </c>
      <c r="X52" s="273">
        <f t="shared" si="54"/>
        <v>0</v>
      </c>
      <c r="Y52" s="273">
        <f t="shared" si="55"/>
        <v>0</v>
      </c>
      <c r="Z52" s="273">
        <f t="shared" si="56"/>
        <v>0</v>
      </c>
      <c r="AA52" s="273">
        <f t="shared" si="57"/>
        <v>0</v>
      </c>
      <c r="AB52" s="273">
        <f t="shared" si="58"/>
        <v>0</v>
      </c>
      <c r="AC52" s="273">
        <f t="shared" si="32"/>
        <v>7</v>
      </c>
      <c r="AD52" s="273">
        <v>1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5</v>
      </c>
      <c r="AM52" s="273">
        <v>0</v>
      </c>
      <c r="AN52" s="273">
        <v>0</v>
      </c>
      <c r="AO52" s="276">
        <v>1</v>
      </c>
      <c r="AP52" s="276" t="s">
        <v>909</v>
      </c>
      <c r="AQ52" s="276" t="s">
        <v>909</v>
      </c>
      <c r="AR52" s="276" t="s">
        <v>909</v>
      </c>
      <c r="AS52" s="276" t="s">
        <v>909</v>
      </c>
      <c r="AT52" s="276" t="s">
        <v>909</v>
      </c>
      <c r="AU52" s="276" t="s">
        <v>909</v>
      </c>
      <c r="AV52" s="276" t="s">
        <v>909</v>
      </c>
      <c r="AW52" s="276" t="s">
        <v>909</v>
      </c>
      <c r="AX52" s="273">
        <v>0</v>
      </c>
      <c r="AY52" s="273">
        <v>0</v>
      </c>
      <c r="AZ52" s="276" t="s">
        <v>909</v>
      </c>
      <c r="BA52" s="273">
        <v>0</v>
      </c>
      <c r="BB52" s="273">
        <f>施設資源化量内訳!D52</f>
        <v>15</v>
      </c>
      <c r="BC52" s="273">
        <f>施設資源化量内訳!E52</f>
        <v>0</v>
      </c>
      <c r="BD52" s="273">
        <f>施設資源化量内訳!F52</f>
        <v>0</v>
      </c>
      <c r="BE52" s="273">
        <f>施設資源化量内訳!G52</f>
        <v>0</v>
      </c>
      <c r="BF52" s="273">
        <f>施設資源化量内訳!H52</f>
        <v>0</v>
      </c>
      <c r="BG52" s="273">
        <f>施設資源化量内訳!I52</f>
        <v>6</v>
      </c>
      <c r="BH52" s="273">
        <f>施設資源化量内訳!J52</f>
        <v>6</v>
      </c>
      <c r="BI52" s="273">
        <f>施設資源化量内訳!K52</f>
        <v>2</v>
      </c>
      <c r="BJ52" s="273">
        <f>施設資源化量内訳!L52</f>
        <v>1</v>
      </c>
      <c r="BK52" s="273">
        <f>施設資源化量内訳!M52</f>
        <v>0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0</v>
      </c>
      <c r="BO52" s="273">
        <f>施設資源化量内訳!Q52</f>
        <v>0</v>
      </c>
      <c r="BP52" s="273">
        <f>施設資源化量内訳!R52</f>
        <v>0</v>
      </c>
      <c r="BQ52" s="273">
        <f>施設資源化量内訳!S52</f>
        <v>0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0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0</v>
      </c>
      <c r="CA52" s="273">
        <f t="shared" si="33"/>
        <v>0</v>
      </c>
      <c r="CB52" s="273">
        <v>0</v>
      </c>
      <c r="CC52" s="273"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0</v>
      </c>
      <c r="CN52" s="276" t="s">
        <v>909</v>
      </c>
      <c r="CO52" s="276" t="s">
        <v>909</v>
      </c>
      <c r="CP52" s="276" t="s">
        <v>909</v>
      </c>
      <c r="CQ52" s="276" t="s">
        <v>909</v>
      </c>
      <c r="CR52" s="276" t="s">
        <v>909</v>
      </c>
      <c r="CS52" s="276" t="s">
        <v>909</v>
      </c>
      <c r="CT52" s="276" t="s">
        <v>909</v>
      </c>
      <c r="CU52" s="276" t="s">
        <v>909</v>
      </c>
      <c r="CV52" s="273">
        <v>0</v>
      </c>
      <c r="CW52" s="273">
        <v>0</v>
      </c>
      <c r="CX52" s="276" t="s">
        <v>909</v>
      </c>
      <c r="CY52" s="273">
        <v>0</v>
      </c>
      <c r="CZ52" s="274" t="s">
        <v>758</v>
      </c>
    </row>
    <row r="53" spans="1:10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34"/>
        <v>134</v>
      </c>
      <c r="E53" s="273">
        <f t="shared" si="35"/>
        <v>51</v>
      </c>
      <c r="F53" s="273">
        <f t="shared" si="36"/>
        <v>0</v>
      </c>
      <c r="G53" s="273">
        <f t="shared" si="37"/>
        <v>0</v>
      </c>
      <c r="H53" s="273">
        <f t="shared" si="38"/>
        <v>0</v>
      </c>
      <c r="I53" s="273">
        <f t="shared" si="39"/>
        <v>16</v>
      </c>
      <c r="J53" s="273">
        <f t="shared" si="40"/>
        <v>19</v>
      </c>
      <c r="K53" s="273">
        <f t="shared" si="41"/>
        <v>6</v>
      </c>
      <c r="L53" s="273">
        <f t="shared" si="42"/>
        <v>0</v>
      </c>
      <c r="M53" s="273">
        <f t="shared" si="43"/>
        <v>30</v>
      </c>
      <c r="N53" s="273">
        <f t="shared" si="44"/>
        <v>3</v>
      </c>
      <c r="O53" s="273">
        <f t="shared" si="45"/>
        <v>2</v>
      </c>
      <c r="P53" s="273">
        <f t="shared" si="46"/>
        <v>0</v>
      </c>
      <c r="Q53" s="273">
        <f t="shared" si="47"/>
        <v>0</v>
      </c>
      <c r="R53" s="273">
        <f t="shared" si="48"/>
        <v>0</v>
      </c>
      <c r="S53" s="273">
        <f t="shared" si="49"/>
        <v>0</v>
      </c>
      <c r="T53" s="273">
        <f t="shared" si="50"/>
        <v>0</v>
      </c>
      <c r="U53" s="273">
        <f t="shared" si="51"/>
        <v>0</v>
      </c>
      <c r="V53" s="273">
        <f t="shared" si="52"/>
        <v>0</v>
      </c>
      <c r="W53" s="273">
        <f t="shared" si="53"/>
        <v>0</v>
      </c>
      <c r="X53" s="273">
        <f t="shared" si="54"/>
        <v>0</v>
      </c>
      <c r="Y53" s="273">
        <f t="shared" si="55"/>
        <v>0</v>
      </c>
      <c r="Z53" s="273">
        <f t="shared" si="56"/>
        <v>0</v>
      </c>
      <c r="AA53" s="273">
        <f t="shared" si="57"/>
        <v>0</v>
      </c>
      <c r="AB53" s="273">
        <f t="shared" si="58"/>
        <v>7</v>
      </c>
      <c r="AC53" s="273">
        <f t="shared" si="32"/>
        <v>132</v>
      </c>
      <c r="AD53" s="273">
        <v>51</v>
      </c>
      <c r="AE53" s="273">
        <v>0</v>
      </c>
      <c r="AF53" s="273">
        <v>0</v>
      </c>
      <c r="AG53" s="273">
        <v>0</v>
      </c>
      <c r="AH53" s="273">
        <v>16</v>
      </c>
      <c r="AI53" s="273">
        <v>19</v>
      </c>
      <c r="AJ53" s="273">
        <v>6</v>
      </c>
      <c r="AK53" s="273">
        <v>0</v>
      </c>
      <c r="AL53" s="273">
        <v>30</v>
      </c>
      <c r="AM53" s="273">
        <v>3</v>
      </c>
      <c r="AN53" s="273">
        <v>0</v>
      </c>
      <c r="AO53" s="276">
        <v>0</v>
      </c>
      <c r="AP53" s="276" t="s">
        <v>909</v>
      </c>
      <c r="AQ53" s="276" t="s">
        <v>909</v>
      </c>
      <c r="AR53" s="276" t="s">
        <v>909</v>
      </c>
      <c r="AS53" s="276" t="s">
        <v>909</v>
      </c>
      <c r="AT53" s="276" t="s">
        <v>909</v>
      </c>
      <c r="AU53" s="276" t="s">
        <v>909</v>
      </c>
      <c r="AV53" s="276" t="s">
        <v>909</v>
      </c>
      <c r="AW53" s="276" t="s">
        <v>909</v>
      </c>
      <c r="AX53" s="273">
        <v>0</v>
      </c>
      <c r="AY53" s="273">
        <v>0</v>
      </c>
      <c r="AZ53" s="276" t="s">
        <v>909</v>
      </c>
      <c r="BA53" s="273">
        <v>7</v>
      </c>
      <c r="BB53" s="273">
        <f>施設資源化量内訳!D53</f>
        <v>2</v>
      </c>
      <c r="BC53" s="273">
        <f>施設資源化量内訳!E53</f>
        <v>0</v>
      </c>
      <c r="BD53" s="273">
        <f>施設資源化量内訳!F53</f>
        <v>0</v>
      </c>
      <c r="BE53" s="273">
        <f>施設資源化量内訳!G53</f>
        <v>0</v>
      </c>
      <c r="BF53" s="273">
        <f>施設資源化量内訳!H53</f>
        <v>0</v>
      </c>
      <c r="BG53" s="273">
        <f>施設資源化量内訳!I53</f>
        <v>0</v>
      </c>
      <c r="BH53" s="273">
        <f>施設資源化量内訳!J53</f>
        <v>0</v>
      </c>
      <c r="BI53" s="273">
        <f>施設資源化量内訳!K53</f>
        <v>0</v>
      </c>
      <c r="BJ53" s="273">
        <f>施設資源化量内訳!L53</f>
        <v>0</v>
      </c>
      <c r="BK53" s="273">
        <f>施設資源化量内訳!M53</f>
        <v>0</v>
      </c>
      <c r="BL53" s="273">
        <f>施設資源化量内訳!N53</f>
        <v>0</v>
      </c>
      <c r="BM53" s="273">
        <f>施設資源化量内訳!O53</f>
        <v>2</v>
      </c>
      <c r="BN53" s="273">
        <f>施設資源化量内訳!P53</f>
        <v>0</v>
      </c>
      <c r="BO53" s="273">
        <f>施設資源化量内訳!Q53</f>
        <v>0</v>
      </c>
      <c r="BP53" s="273">
        <f>施設資源化量内訳!R53</f>
        <v>0</v>
      </c>
      <c r="BQ53" s="273">
        <f>施設資源化量内訳!S53</f>
        <v>0</v>
      </c>
      <c r="BR53" s="273">
        <f>施設資源化量内訳!T53</f>
        <v>0</v>
      </c>
      <c r="BS53" s="273">
        <f>施設資源化量内訳!U53</f>
        <v>0</v>
      </c>
      <c r="BT53" s="273">
        <f>施設資源化量内訳!V53</f>
        <v>0</v>
      </c>
      <c r="BU53" s="273">
        <f>施設資源化量内訳!W53</f>
        <v>0</v>
      </c>
      <c r="BV53" s="273">
        <f>施設資源化量内訳!X53</f>
        <v>0</v>
      </c>
      <c r="BW53" s="273">
        <f>施設資源化量内訳!Y53</f>
        <v>0</v>
      </c>
      <c r="BX53" s="273">
        <f>施設資源化量内訳!Z53</f>
        <v>0</v>
      </c>
      <c r="BY53" s="273">
        <f>施設資源化量内訳!AA53</f>
        <v>0</v>
      </c>
      <c r="BZ53" s="273">
        <f>施設資源化量内訳!AB53</f>
        <v>0</v>
      </c>
      <c r="CA53" s="273">
        <f t="shared" si="33"/>
        <v>0</v>
      </c>
      <c r="CB53" s="273">
        <v>0</v>
      </c>
      <c r="CC53" s="273"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v>0</v>
      </c>
      <c r="CK53" s="273">
        <v>0</v>
      </c>
      <c r="CL53" s="273">
        <v>0</v>
      </c>
      <c r="CM53" s="273">
        <v>0</v>
      </c>
      <c r="CN53" s="276" t="s">
        <v>909</v>
      </c>
      <c r="CO53" s="276" t="s">
        <v>909</v>
      </c>
      <c r="CP53" s="276" t="s">
        <v>909</v>
      </c>
      <c r="CQ53" s="276" t="s">
        <v>909</v>
      </c>
      <c r="CR53" s="276" t="s">
        <v>909</v>
      </c>
      <c r="CS53" s="276" t="s">
        <v>909</v>
      </c>
      <c r="CT53" s="276" t="s">
        <v>909</v>
      </c>
      <c r="CU53" s="276" t="s">
        <v>909</v>
      </c>
      <c r="CV53" s="273">
        <v>0</v>
      </c>
      <c r="CW53" s="273">
        <v>0</v>
      </c>
      <c r="CX53" s="276" t="s">
        <v>909</v>
      </c>
      <c r="CY53" s="273">
        <v>0</v>
      </c>
      <c r="CZ53" s="274" t="s">
        <v>758</v>
      </c>
    </row>
    <row r="54" spans="1:10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34"/>
        <v>43</v>
      </c>
      <c r="E54" s="273">
        <f t="shared" si="35"/>
        <v>7</v>
      </c>
      <c r="F54" s="273">
        <f t="shared" si="36"/>
        <v>0</v>
      </c>
      <c r="G54" s="273">
        <f t="shared" si="37"/>
        <v>0</v>
      </c>
      <c r="H54" s="273">
        <f t="shared" si="38"/>
        <v>12</v>
      </c>
      <c r="I54" s="273">
        <f t="shared" si="39"/>
        <v>3</v>
      </c>
      <c r="J54" s="273">
        <f t="shared" si="40"/>
        <v>5</v>
      </c>
      <c r="K54" s="273">
        <f t="shared" si="41"/>
        <v>1</v>
      </c>
      <c r="L54" s="273">
        <f t="shared" si="42"/>
        <v>0</v>
      </c>
      <c r="M54" s="273">
        <f t="shared" si="43"/>
        <v>7</v>
      </c>
      <c r="N54" s="273">
        <f t="shared" si="44"/>
        <v>7</v>
      </c>
      <c r="O54" s="273">
        <f t="shared" si="45"/>
        <v>0</v>
      </c>
      <c r="P54" s="273">
        <f t="shared" si="46"/>
        <v>0</v>
      </c>
      <c r="Q54" s="273">
        <f t="shared" si="47"/>
        <v>0</v>
      </c>
      <c r="R54" s="273">
        <f t="shared" si="48"/>
        <v>0</v>
      </c>
      <c r="S54" s="273">
        <f t="shared" si="49"/>
        <v>0</v>
      </c>
      <c r="T54" s="273">
        <f t="shared" si="50"/>
        <v>0</v>
      </c>
      <c r="U54" s="273">
        <f t="shared" si="51"/>
        <v>0</v>
      </c>
      <c r="V54" s="273">
        <f t="shared" si="52"/>
        <v>0</v>
      </c>
      <c r="W54" s="273">
        <f t="shared" si="53"/>
        <v>0</v>
      </c>
      <c r="X54" s="273">
        <f t="shared" si="54"/>
        <v>0</v>
      </c>
      <c r="Y54" s="273">
        <f t="shared" si="55"/>
        <v>0</v>
      </c>
      <c r="Z54" s="273">
        <f t="shared" si="56"/>
        <v>0</v>
      </c>
      <c r="AA54" s="273">
        <f t="shared" si="57"/>
        <v>0</v>
      </c>
      <c r="AB54" s="273">
        <f t="shared" si="58"/>
        <v>1</v>
      </c>
      <c r="AC54" s="273">
        <f t="shared" si="32"/>
        <v>34</v>
      </c>
      <c r="AD54" s="273">
        <v>7</v>
      </c>
      <c r="AE54" s="273">
        <v>0</v>
      </c>
      <c r="AF54" s="273">
        <v>0</v>
      </c>
      <c r="AG54" s="273">
        <v>12</v>
      </c>
      <c r="AH54" s="273">
        <v>1</v>
      </c>
      <c r="AI54" s="273">
        <v>5</v>
      </c>
      <c r="AJ54" s="273">
        <v>1</v>
      </c>
      <c r="AK54" s="273">
        <v>0</v>
      </c>
      <c r="AL54" s="273">
        <v>7</v>
      </c>
      <c r="AM54" s="273">
        <v>1</v>
      </c>
      <c r="AN54" s="273">
        <v>0</v>
      </c>
      <c r="AO54" s="276">
        <v>0</v>
      </c>
      <c r="AP54" s="276" t="s">
        <v>909</v>
      </c>
      <c r="AQ54" s="276" t="s">
        <v>909</v>
      </c>
      <c r="AR54" s="276" t="s">
        <v>909</v>
      </c>
      <c r="AS54" s="276" t="s">
        <v>909</v>
      </c>
      <c r="AT54" s="276" t="s">
        <v>909</v>
      </c>
      <c r="AU54" s="276" t="s">
        <v>909</v>
      </c>
      <c r="AV54" s="276" t="s">
        <v>909</v>
      </c>
      <c r="AW54" s="276" t="s">
        <v>909</v>
      </c>
      <c r="AX54" s="273">
        <v>0</v>
      </c>
      <c r="AY54" s="273">
        <v>0</v>
      </c>
      <c r="AZ54" s="276" t="s">
        <v>909</v>
      </c>
      <c r="BA54" s="273">
        <v>0</v>
      </c>
      <c r="BB54" s="273">
        <f>施設資源化量内訳!D54</f>
        <v>9</v>
      </c>
      <c r="BC54" s="273">
        <f>施設資源化量内訳!E54</f>
        <v>0</v>
      </c>
      <c r="BD54" s="273">
        <f>施設資源化量内訳!F54</f>
        <v>0</v>
      </c>
      <c r="BE54" s="273">
        <f>施設資源化量内訳!G54</f>
        <v>0</v>
      </c>
      <c r="BF54" s="273">
        <f>施設資源化量内訳!H54</f>
        <v>0</v>
      </c>
      <c r="BG54" s="273">
        <f>施設資源化量内訳!I54</f>
        <v>2</v>
      </c>
      <c r="BH54" s="273">
        <f>施設資源化量内訳!J54</f>
        <v>0</v>
      </c>
      <c r="BI54" s="273">
        <f>施設資源化量内訳!K54</f>
        <v>0</v>
      </c>
      <c r="BJ54" s="273">
        <f>施設資源化量内訳!L54</f>
        <v>0</v>
      </c>
      <c r="BK54" s="273">
        <f>施設資源化量内訳!M54</f>
        <v>0</v>
      </c>
      <c r="BL54" s="273">
        <f>施設資源化量内訳!N54</f>
        <v>6</v>
      </c>
      <c r="BM54" s="273">
        <f>施設資源化量内訳!O54</f>
        <v>0</v>
      </c>
      <c r="BN54" s="273">
        <f>施設資源化量内訳!P54</f>
        <v>0</v>
      </c>
      <c r="BO54" s="273">
        <f>施設資源化量内訳!Q54</f>
        <v>0</v>
      </c>
      <c r="BP54" s="273">
        <f>施設資源化量内訳!R54</f>
        <v>0</v>
      </c>
      <c r="BQ54" s="273">
        <f>施設資源化量内訳!S54</f>
        <v>0</v>
      </c>
      <c r="BR54" s="273">
        <f>施設資源化量内訳!T54</f>
        <v>0</v>
      </c>
      <c r="BS54" s="273">
        <f>施設資源化量内訳!U54</f>
        <v>0</v>
      </c>
      <c r="BT54" s="273">
        <f>施設資源化量内訳!V54</f>
        <v>0</v>
      </c>
      <c r="BU54" s="273">
        <f>施設資源化量内訳!W54</f>
        <v>0</v>
      </c>
      <c r="BV54" s="273">
        <f>施設資源化量内訳!X54</f>
        <v>0</v>
      </c>
      <c r="BW54" s="273">
        <f>施設資源化量内訳!Y54</f>
        <v>0</v>
      </c>
      <c r="BX54" s="273">
        <f>施設資源化量内訳!Z54</f>
        <v>0</v>
      </c>
      <c r="BY54" s="273">
        <f>施設資源化量内訳!AA54</f>
        <v>0</v>
      </c>
      <c r="BZ54" s="273">
        <f>施設資源化量内訳!AB54</f>
        <v>1</v>
      </c>
      <c r="CA54" s="273">
        <f t="shared" si="33"/>
        <v>0</v>
      </c>
      <c r="CB54" s="273">
        <v>0</v>
      </c>
      <c r="CC54" s="273"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v>0</v>
      </c>
      <c r="CK54" s="273">
        <v>0</v>
      </c>
      <c r="CL54" s="273">
        <v>0</v>
      </c>
      <c r="CM54" s="273">
        <v>0</v>
      </c>
      <c r="CN54" s="276" t="s">
        <v>909</v>
      </c>
      <c r="CO54" s="276" t="s">
        <v>909</v>
      </c>
      <c r="CP54" s="276" t="s">
        <v>909</v>
      </c>
      <c r="CQ54" s="276" t="s">
        <v>909</v>
      </c>
      <c r="CR54" s="276" t="s">
        <v>909</v>
      </c>
      <c r="CS54" s="276" t="s">
        <v>909</v>
      </c>
      <c r="CT54" s="276" t="s">
        <v>909</v>
      </c>
      <c r="CU54" s="276" t="s">
        <v>909</v>
      </c>
      <c r="CV54" s="273">
        <v>0</v>
      </c>
      <c r="CW54" s="273">
        <v>0</v>
      </c>
      <c r="CX54" s="276" t="s">
        <v>909</v>
      </c>
      <c r="CY54" s="273">
        <v>0</v>
      </c>
      <c r="CZ54" s="274" t="s">
        <v>758</v>
      </c>
    </row>
    <row r="55" spans="1:10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34"/>
        <v>62</v>
      </c>
      <c r="E55" s="273">
        <f t="shared" si="35"/>
        <v>11</v>
      </c>
      <c r="F55" s="273">
        <f t="shared" si="36"/>
        <v>0</v>
      </c>
      <c r="G55" s="273">
        <f t="shared" si="37"/>
        <v>0</v>
      </c>
      <c r="H55" s="273">
        <f t="shared" si="38"/>
        <v>0</v>
      </c>
      <c r="I55" s="273">
        <f t="shared" si="39"/>
        <v>7</v>
      </c>
      <c r="J55" s="273">
        <f t="shared" si="40"/>
        <v>11</v>
      </c>
      <c r="K55" s="273">
        <f t="shared" si="41"/>
        <v>2</v>
      </c>
      <c r="L55" s="273">
        <f t="shared" si="42"/>
        <v>0</v>
      </c>
      <c r="M55" s="273">
        <f t="shared" si="43"/>
        <v>11</v>
      </c>
      <c r="N55" s="273">
        <f t="shared" si="44"/>
        <v>0</v>
      </c>
      <c r="O55" s="273">
        <f t="shared" si="45"/>
        <v>0</v>
      </c>
      <c r="P55" s="273">
        <f t="shared" si="46"/>
        <v>0</v>
      </c>
      <c r="Q55" s="273">
        <f t="shared" si="47"/>
        <v>0</v>
      </c>
      <c r="R55" s="273">
        <f t="shared" si="48"/>
        <v>0</v>
      </c>
      <c r="S55" s="273">
        <f t="shared" si="49"/>
        <v>20</v>
      </c>
      <c r="T55" s="273">
        <f t="shared" si="50"/>
        <v>0</v>
      </c>
      <c r="U55" s="273">
        <f t="shared" si="51"/>
        <v>0</v>
      </c>
      <c r="V55" s="273">
        <f t="shared" si="52"/>
        <v>0</v>
      </c>
      <c r="W55" s="273">
        <f t="shared" si="53"/>
        <v>0</v>
      </c>
      <c r="X55" s="273">
        <f t="shared" si="54"/>
        <v>0</v>
      </c>
      <c r="Y55" s="273">
        <f t="shared" si="55"/>
        <v>0</v>
      </c>
      <c r="Z55" s="273">
        <f t="shared" si="56"/>
        <v>0</v>
      </c>
      <c r="AA55" s="273">
        <f t="shared" si="57"/>
        <v>0</v>
      </c>
      <c r="AB55" s="273">
        <f t="shared" si="58"/>
        <v>0</v>
      </c>
      <c r="AC55" s="273">
        <f t="shared" si="32"/>
        <v>42</v>
      </c>
      <c r="AD55" s="273">
        <v>11</v>
      </c>
      <c r="AE55" s="273">
        <v>0</v>
      </c>
      <c r="AF55" s="273">
        <v>0</v>
      </c>
      <c r="AG55" s="273">
        <v>0</v>
      </c>
      <c r="AH55" s="273">
        <v>7</v>
      </c>
      <c r="AI55" s="273">
        <v>11</v>
      </c>
      <c r="AJ55" s="273">
        <v>2</v>
      </c>
      <c r="AK55" s="273">
        <v>0</v>
      </c>
      <c r="AL55" s="273">
        <v>11</v>
      </c>
      <c r="AM55" s="273">
        <v>0</v>
      </c>
      <c r="AN55" s="273">
        <v>0</v>
      </c>
      <c r="AO55" s="276">
        <v>0</v>
      </c>
      <c r="AP55" s="276" t="s">
        <v>909</v>
      </c>
      <c r="AQ55" s="276" t="s">
        <v>909</v>
      </c>
      <c r="AR55" s="276" t="s">
        <v>909</v>
      </c>
      <c r="AS55" s="276" t="s">
        <v>909</v>
      </c>
      <c r="AT55" s="276" t="s">
        <v>909</v>
      </c>
      <c r="AU55" s="276" t="s">
        <v>909</v>
      </c>
      <c r="AV55" s="276" t="s">
        <v>909</v>
      </c>
      <c r="AW55" s="276" t="s">
        <v>909</v>
      </c>
      <c r="AX55" s="273">
        <v>0</v>
      </c>
      <c r="AY55" s="273">
        <v>0</v>
      </c>
      <c r="AZ55" s="276" t="s">
        <v>909</v>
      </c>
      <c r="BA55" s="273">
        <v>0</v>
      </c>
      <c r="BB55" s="273">
        <f>施設資源化量内訳!D55</f>
        <v>20</v>
      </c>
      <c r="BC55" s="273">
        <f>施設資源化量内訳!E55</f>
        <v>0</v>
      </c>
      <c r="BD55" s="273">
        <f>施設資源化量内訳!F55</f>
        <v>0</v>
      </c>
      <c r="BE55" s="273">
        <f>施設資源化量内訳!G55</f>
        <v>0</v>
      </c>
      <c r="BF55" s="273">
        <f>施設資源化量内訳!H55</f>
        <v>0</v>
      </c>
      <c r="BG55" s="273">
        <f>施設資源化量内訳!I55</f>
        <v>0</v>
      </c>
      <c r="BH55" s="273">
        <f>施設資源化量内訳!J55</f>
        <v>0</v>
      </c>
      <c r="BI55" s="273">
        <f>施設資源化量内訳!K55</f>
        <v>0</v>
      </c>
      <c r="BJ55" s="273">
        <f>施設資源化量内訳!L55</f>
        <v>0</v>
      </c>
      <c r="BK55" s="273">
        <f>施設資源化量内訳!M55</f>
        <v>0</v>
      </c>
      <c r="BL55" s="273">
        <f>施設資源化量内訳!N55</f>
        <v>0</v>
      </c>
      <c r="BM55" s="273">
        <f>施設資源化量内訳!O55</f>
        <v>0</v>
      </c>
      <c r="BN55" s="273">
        <f>施設資源化量内訳!P55</f>
        <v>0</v>
      </c>
      <c r="BO55" s="273">
        <f>施設資源化量内訳!Q55</f>
        <v>0</v>
      </c>
      <c r="BP55" s="273">
        <f>施設資源化量内訳!R55</f>
        <v>0</v>
      </c>
      <c r="BQ55" s="273">
        <f>施設資源化量内訳!S55</f>
        <v>20</v>
      </c>
      <c r="BR55" s="273">
        <f>施設資源化量内訳!T55</f>
        <v>0</v>
      </c>
      <c r="BS55" s="273">
        <f>施設資源化量内訳!U55</f>
        <v>0</v>
      </c>
      <c r="BT55" s="273">
        <f>施設資源化量内訳!V55</f>
        <v>0</v>
      </c>
      <c r="BU55" s="273">
        <f>施設資源化量内訳!W55</f>
        <v>0</v>
      </c>
      <c r="BV55" s="273">
        <f>施設資源化量内訳!X55</f>
        <v>0</v>
      </c>
      <c r="BW55" s="273">
        <f>施設資源化量内訳!Y55</f>
        <v>0</v>
      </c>
      <c r="BX55" s="273">
        <f>施設資源化量内訳!Z55</f>
        <v>0</v>
      </c>
      <c r="BY55" s="273">
        <f>施設資源化量内訳!AA55</f>
        <v>0</v>
      </c>
      <c r="BZ55" s="273">
        <f>施設資源化量内訳!AB55</f>
        <v>0</v>
      </c>
      <c r="CA55" s="273">
        <f t="shared" si="33"/>
        <v>0</v>
      </c>
      <c r="CB55" s="273">
        <v>0</v>
      </c>
      <c r="CC55" s="273"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v>0</v>
      </c>
      <c r="CK55" s="273">
        <v>0</v>
      </c>
      <c r="CL55" s="273">
        <v>0</v>
      </c>
      <c r="CM55" s="273">
        <v>0</v>
      </c>
      <c r="CN55" s="276" t="s">
        <v>909</v>
      </c>
      <c r="CO55" s="276" t="s">
        <v>909</v>
      </c>
      <c r="CP55" s="276" t="s">
        <v>909</v>
      </c>
      <c r="CQ55" s="276" t="s">
        <v>909</v>
      </c>
      <c r="CR55" s="276" t="s">
        <v>909</v>
      </c>
      <c r="CS55" s="276" t="s">
        <v>909</v>
      </c>
      <c r="CT55" s="276" t="s">
        <v>909</v>
      </c>
      <c r="CU55" s="276" t="s">
        <v>909</v>
      </c>
      <c r="CV55" s="273">
        <v>0</v>
      </c>
      <c r="CW55" s="273">
        <v>0</v>
      </c>
      <c r="CX55" s="276" t="s">
        <v>909</v>
      </c>
      <c r="CY55" s="273">
        <v>0</v>
      </c>
      <c r="CZ55" s="274" t="s">
        <v>755</v>
      </c>
    </row>
    <row r="56" spans="1:10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34"/>
        <v>52</v>
      </c>
      <c r="E56" s="273">
        <f t="shared" si="35"/>
        <v>31</v>
      </c>
      <c r="F56" s="273">
        <f t="shared" si="36"/>
        <v>0</v>
      </c>
      <c r="G56" s="273">
        <f t="shared" si="37"/>
        <v>0</v>
      </c>
      <c r="H56" s="273">
        <f t="shared" si="38"/>
        <v>0</v>
      </c>
      <c r="I56" s="273">
        <f t="shared" si="39"/>
        <v>2</v>
      </c>
      <c r="J56" s="273">
        <f t="shared" si="40"/>
        <v>6</v>
      </c>
      <c r="K56" s="273">
        <f t="shared" si="41"/>
        <v>3</v>
      </c>
      <c r="L56" s="273">
        <f t="shared" si="42"/>
        <v>0</v>
      </c>
      <c r="M56" s="273">
        <f t="shared" si="43"/>
        <v>8</v>
      </c>
      <c r="N56" s="273">
        <f t="shared" si="44"/>
        <v>2</v>
      </c>
      <c r="O56" s="273">
        <f t="shared" si="45"/>
        <v>0</v>
      </c>
      <c r="P56" s="273">
        <f t="shared" si="46"/>
        <v>0</v>
      </c>
      <c r="Q56" s="273">
        <f t="shared" si="47"/>
        <v>0</v>
      </c>
      <c r="R56" s="273">
        <f t="shared" si="48"/>
        <v>0</v>
      </c>
      <c r="S56" s="273">
        <f t="shared" si="49"/>
        <v>0</v>
      </c>
      <c r="T56" s="273">
        <f t="shared" si="50"/>
        <v>0</v>
      </c>
      <c r="U56" s="273">
        <f t="shared" si="51"/>
        <v>0</v>
      </c>
      <c r="V56" s="273">
        <f t="shared" si="52"/>
        <v>0</v>
      </c>
      <c r="W56" s="273">
        <f t="shared" si="53"/>
        <v>0</v>
      </c>
      <c r="X56" s="273">
        <f t="shared" si="54"/>
        <v>0</v>
      </c>
      <c r="Y56" s="273">
        <f t="shared" si="55"/>
        <v>0</v>
      </c>
      <c r="Z56" s="273">
        <f t="shared" si="56"/>
        <v>0</v>
      </c>
      <c r="AA56" s="273">
        <f t="shared" si="57"/>
        <v>0</v>
      </c>
      <c r="AB56" s="273">
        <f t="shared" si="58"/>
        <v>0</v>
      </c>
      <c r="AC56" s="273">
        <f t="shared" si="32"/>
        <v>52</v>
      </c>
      <c r="AD56" s="273">
        <v>31</v>
      </c>
      <c r="AE56" s="273">
        <v>0</v>
      </c>
      <c r="AF56" s="273">
        <v>0</v>
      </c>
      <c r="AG56" s="273">
        <v>0</v>
      </c>
      <c r="AH56" s="273">
        <v>2</v>
      </c>
      <c r="AI56" s="273">
        <v>6</v>
      </c>
      <c r="AJ56" s="273">
        <v>3</v>
      </c>
      <c r="AK56" s="273">
        <v>0</v>
      </c>
      <c r="AL56" s="273">
        <v>8</v>
      </c>
      <c r="AM56" s="273">
        <v>2</v>
      </c>
      <c r="AN56" s="273">
        <v>0</v>
      </c>
      <c r="AO56" s="276">
        <v>0</v>
      </c>
      <c r="AP56" s="276" t="s">
        <v>909</v>
      </c>
      <c r="AQ56" s="276" t="s">
        <v>909</v>
      </c>
      <c r="AR56" s="276" t="s">
        <v>909</v>
      </c>
      <c r="AS56" s="276" t="s">
        <v>909</v>
      </c>
      <c r="AT56" s="276" t="s">
        <v>909</v>
      </c>
      <c r="AU56" s="276" t="s">
        <v>909</v>
      </c>
      <c r="AV56" s="276" t="s">
        <v>909</v>
      </c>
      <c r="AW56" s="276" t="s">
        <v>909</v>
      </c>
      <c r="AX56" s="273">
        <v>0</v>
      </c>
      <c r="AY56" s="273">
        <v>0</v>
      </c>
      <c r="AZ56" s="276" t="s">
        <v>909</v>
      </c>
      <c r="BA56" s="273">
        <v>0</v>
      </c>
      <c r="BB56" s="273">
        <f>施設資源化量内訳!D56</f>
        <v>0</v>
      </c>
      <c r="BC56" s="273">
        <f>施設資源化量内訳!E56</f>
        <v>0</v>
      </c>
      <c r="BD56" s="273">
        <f>施設資源化量内訳!F56</f>
        <v>0</v>
      </c>
      <c r="BE56" s="273">
        <f>施設資源化量内訳!G56</f>
        <v>0</v>
      </c>
      <c r="BF56" s="273">
        <f>施設資源化量内訳!H56</f>
        <v>0</v>
      </c>
      <c r="BG56" s="273">
        <f>施設資源化量内訳!I56</f>
        <v>0</v>
      </c>
      <c r="BH56" s="273">
        <f>施設資源化量内訳!J56</f>
        <v>0</v>
      </c>
      <c r="BI56" s="273">
        <f>施設資源化量内訳!K56</f>
        <v>0</v>
      </c>
      <c r="BJ56" s="273">
        <f>施設資源化量内訳!L56</f>
        <v>0</v>
      </c>
      <c r="BK56" s="273">
        <f>施設資源化量内訳!M56</f>
        <v>0</v>
      </c>
      <c r="BL56" s="273">
        <f>施設資源化量内訳!N56</f>
        <v>0</v>
      </c>
      <c r="BM56" s="273">
        <f>施設資源化量内訳!O56</f>
        <v>0</v>
      </c>
      <c r="BN56" s="273">
        <f>施設資源化量内訳!P56</f>
        <v>0</v>
      </c>
      <c r="BO56" s="273">
        <f>施設資源化量内訳!Q56</f>
        <v>0</v>
      </c>
      <c r="BP56" s="273">
        <f>施設資源化量内訳!R56</f>
        <v>0</v>
      </c>
      <c r="BQ56" s="273">
        <f>施設資源化量内訳!S56</f>
        <v>0</v>
      </c>
      <c r="BR56" s="273">
        <f>施設資源化量内訳!T56</f>
        <v>0</v>
      </c>
      <c r="BS56" s="273">
        <f>施設資源化量内訳!U56</f>
        <v>0</v>
      </c>
      <c r="BT56" s="273">
        <f>施設資源化量内訳!V56</f>
        <v>0</v>
      </c>
      <c r="BU56" s="273">
        <f>施設資源化量内訳!W56</f>
        <v>0</v>
      </c>
      <c r="BV56" s="273">
        <f>施設資源化量内訳!X56</f>
        <v>0</v>
      </c>
      <c r="BW56" s="273">
        <f>施設資源化量内訳!Y56</f>
        <v>0</v>
      </c>
      <c r="BX56" s="273">
        <f>施設資源化量内訳!Z56</f>
        <v>0</v>
      </c>
      <c r="BY56" s="273">
        <f>施設資源化量内訳!AA56</f>
        <v>0</v>
      </c>
      <c r="BZ56" s="273">
        <f>施設資源化量内訳!AB56</f>
        <v>0</v>
      </c>
      <c r="CA56" s="273">
        <f t="shared" si="33"/>
        <v>0</v>
      </c>
      <c r="CB56" s="273">
        <v>0</v>
      </c>
      <c r="CC56" s="273"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v>0</v>
      </c>
      <c r="CK56" s="273">
        <v>0</v>
      </c>
      <c r="CL56" s="273">
        <v>0</v>
      </c>
      <c r="CM56" s="273">
        <v>0</v>
      </c>
      <c r="CN56" s="276" t="s">
        <v>909</v>
      </c>
      <c r="CO56" s="276" t="s">
        <v>909</v>
      </c>
      <c r="CP56" s="276" t="s">
        <v>909</v>
      </c>
      <c r="CQ56" s="276" t="s">
        <v>909</v>
      </c>
      <c r="CR56" s="276" t="s">
        <v>909</v>
      </c>
      <c r="CS56" s="276" t="s">
        <v>909</v>
      </c>
      <c r="CT56" s="276" t="s">
        <v>909</v>
      </c>
      <c r="CU56" s="276" t="s">
        <v>909</v>
      </c>
      <c r="CV56" s="273">
        <v>0</v>
      </c>
      <c r="CW56" s="273">
        <v>0</v>
      </c>
      <c r="CX56" s="276" t="s">
        <v>909</v>
      </c>
      <c r="CY56" s="273">
        <v>0</v>
      </c>
      <c r="CZ56" s="274" t="s">
        <v>758</v>
      </c>
    </row>
    <row r="57" spans="1:10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34"/>
        <v>183</v>
      </c>
      <c r="E57" s="273">
        <f t="shared" si="35"/>
        <v>59</v>
      </c>
      <c r="F57" s="273">
        <f t="shared" si="36"/>
        <v>1</v>
      </c>
      <c r="G57" s="273">
        <f t="shared" si="37"/>
        <v>13</v>
      </c>
      <c r="H57" s="273">
        <f t="shared" si="38"/>
        <v>0</v>
      </c>
      <c r="I57" s="273">
        <f t="shared" si="39"/>
        <v>16</v>
      </c>
      <c r="J57" s="273">
        <f t="shared" si="40"/>
        <v>23</v>
      </c>
      <c r="K57" s="273">
        <f t="shared" si="41"/>
        <v>6</v>
      </c>
      <c r="L57" s="273">
        <f t="shared" si="42"/>
        <v>0</v>
      </c>
      <c r="M57" s="273">
        <f t="shared" si="43"/>
        <v>48</v>
      </c>
      <c r="N57" s="273">
        <f t="shared" si="44"/>
        <v>8</v>
      </c>
      <c r="O57" s="273">
        <f t="shared" si="45"/>
        <v>0</v>
      </c>
      <c r="P57" s="273">
        <f t="shared" si="46"/>
        <v>0</v>
      </c>
      <c r="Q57" s="273">
        <f t="shared" si="47"/>
        <v>0</v>
      </c>
      <c r="R57" s="273">
        <f t="shared" si="48"/>
        <v>0</v>
      </c>
      <c r="S57" s="273">
        <f t="shared" si="49"/>
        <v>0</v>
      </c>
      <c r="T57" s="273">
        <f t="shared" si="50"/>
        <v>2</v>
      </c>
      <c r="U57" s="273">
        <f t="shared" si="51"/>
        <v>0</v>
      </c>
      <c r="V57" s="273">
        <f t="shared" si="52"/>
        <v>0</v>
      </c>
      <c r="W57" s="273">
        <f t="shared" si="53"/>
        <v>0</v>
      </c>
      <c r="X57" s="273">
        <f t="shared" si="54"/>
        <v>0</v>
      </c>
      <c r="Y57" s="273">
        <f t="shared" si="55"/>
        <v>0</v>
      </c>
      <c r="Z57" s="273">
        <f t="shared" si="56"/>
        <v>0</v>
      </c>
      <c r="AA57" s="273">
        <f t="shared" si="57"/>
        <v>0</v>
      </c>
      <c r="AB57" s="273">
        <f t="shared" si="58"/>
        <v>7</v>
      </c>
      <c r="AC57" s="273">
        <f t="shared" si="32"/>
        <v>52</v>
      </c>
      <c r="AD57" s="273">
        <v>37</v>
      </c>
      <c r="AE57" s="273">
        <v>0</v>
      </c>
      <c r="AF57" s="273">
        <v>0</v>
      </c>
      <c r="AG57" s="273">
        <v>0</v>
      </c>
      <c r="AH57" s="273">
        <v>15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6">
        <v>0</v>
      </c>
      <c r="AP57" s="276" t="s">
        <v>909</v>
      </c>
      <c r="AQ57" s="276" t="s">
        <v>909</v>
      </c>
      <c r="AR57" s="276" t="s">
        <v>909</v>
      </c>
      <c r="AS57" s="276" t="s">
        <v>909</v>
      </c>
      <c r="AT57" s="276" t="s">
        <v>909</v>
      </c>
      <c r="AU57" s="276" t="s">
        <v>909</v>
      </c>
      <c r="AV57" s="276" t="s">
        <v>909</v>
      </c>
      <c r="AW57" s="276" t="s">
        <v>909</v>
      </c>
      <c r="AX57" s="273">
        <v>0</v>
      </c>
      <c r="AY57" s="273">
        <v>0</v>
      </c>
      <c r="AZ57" s="276" t="s">
        <v>909</v>
      </c>
      <c r="BA57" s="273">
        <v>0</v>
      </c>
      <c r="BB57" s="273">
        <f>施設資源化量内訳!D57</f>
        <v>107</v>
      </c>
      <c r="BC57" s="273">
        <f>施設資源化量内訳!E57</f>
        <v>0</v>
      </c>
      <c r="BD57" s="273">
        <f>施設資源化量内訳!F57</f>
        <v>0</v>
      </c>
      <c r="BE57" s="273">
        <f>施設資源化量内訳!G57</f>
        <v>13</v>
      </c>
      <c r="BF57" s="273">
        <f>施設資源化量内訳!H57</f>
        <v>0</v>
      </c>
      <c r="BG57" s="273">
        <f>施設資源化量内訳!I57</f>
        <v>0</v>
      </c>
      <c r="BH57" s="273">
        <f>施設資源化量内訳!J57</f>
        <v>23</v>
      </c>
      <c r="BI57" s="273">
        <f>施設資源化量内訳!K57</f>
        <v>6</v>
      </c>
      <c r="BJ57" s="273">
        <f>施設資源化量内訳!L57</f>
        <v>0</v>
      </c>
      <c r="BK57" s="273">
        <f>施設資源化量内訳!M57</f>
        <v>48</v>
      </c>
      <c r="BL57" s="273">
        <f>施設資源化量内訳!N57</f>
        <v>8</v>
      </c>
      <c r="BM57" s="273">
        <f>施設資源化量内訳!O57</f>
        <v>0</v>
      </c>
      <c r="BN57" s="273">
        <f>施設資源化量内訳!P57</f>
        <v>0</v>
      </c>
      <c r="BO57" s="273">
        <f>施設資源化量内訳!Q57</f>
        <v>0</v>
      </c>
      <c r="BP57" s="273">
        <f>施設資源化量内訳!R57</f>
        <v>0</v>
      </c>
      <c r="BQ57" s="273">
        <f>施設資源化量内訳!S57</f>
        <v>0</v>
      </c>
      <c r="BR57" s="273">
        <f>施設資源化量内訳!T57</f>
        <v>2</v>
      </c>
      <c r="BS57" s="273">
        <f>施設資源化量内訳!U57</f>
        <v>0</v>
      </c>
      <c r="BT57" s="273">
        <f>施設資源化量内訳!V57</f>
        <v>0</v>
      </c>
      <c r="BU57" s="273">
        <f>施設資源化量内訳!W57</f>
        <v>0</v>
      </c>
      <c r="BV57" s="273">
        <f>施設資源化量内訳!X57</f>
        <v>0</v>
      </c>
      <c r="BW57" s="273">
        <f>施設資源化量内訳!Y57</f>
        <v>0</v>
      </c>
      <c r="BX57" s="273">
        <f>施設資源化量内訳!Z57</f>
        <v>0</v>
      </c>
      <c r="BY57" s="273">
        <f>施設資源化量内訳!AA57</f>
        <v>0</v>
      </c>
      <c r="BZ57" s="273">
        <f>施設資源化量内訳!AB57</f>
        <v>7</v>
      </c>
      <c r="CA57" s="273">
        <f t="shared" si="33"/>
        <v>24</v>
      </c>
      <c r="CB57" s="273">
        <v>22</v>
      </c>
      <c r="CC57" s="273">
        <v>1</v>
      </c>
      <c r="CD57" s="273">
        <v>0</v>
      </c>
      <c r="CE57" s="273">
        <v>0</v>
      </c>
      <c r="CF57" s="273">
        <v>1</v>
      </c>
      <c r="CG57" s="273">
        <v>0</v>
      </c>
      <c r="CH57" s="273">
        <v>0</v>
      </c>
      <c r="CI57" s="273">
        <v>0</v>
      </c>
      <c r="CJ57" s="273">
        <v>0</v>
      </c>
      <c r="CK57" s="273">
        <v>0</v>
      </c>
      <c r="CL57" s="273">
        <v>0</v>
      </c>
      <c r="CM57" s="273">
        <v>0</v>
      </c>
      <c r="CN57" s="276" t="s">
        <v>909</v>
      </c>
      <c r="CO57" s="276" t="s">
        <v>909</v>
      </c>
      <c r="CP57" s="276" t="s">
        <v>909</v>
      </c>
      <c r="CQ57" s="276" t="s">
        <v>909</v>
      </c>
      <c r="CR57" s="276" t="s">
        <v>909</v>
      </c>
      <c r="CS57" s="276" t="s">
        <v>909</v>
      </c>
      <c r="CT57" s="276" t="s">
        <v>909</v>
      </c>
      <c r="CU57" s="276" t="s">
        <v>909</v>
      </c>
      <c r="CV57" s="273">
        <v>0</v>
      </c>
      <c r="CW57" s="273">
        <v>0</v>
      </c>
      <c r="CX57" s="276" t="s">
        <v>909</v>
      </c>
      <c r="CY57" s="273">
        <v>0</v>
      </c>
      <c r="CZ57" s="274" t="s">
        <v>758</v>
      </c>
    </row>
    <row r="58" spans="1:10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34"/>
        <v>295</v>
      </c>
      <c r="E58" s="273">
        <f t="shared" si="35"/>
        <v>84</v>
      </c>
      <c r="F58" s="273">
        <f t="shared" si="36"/>
        <v>0</v>
      </c>
      <c r="G58" s="273">
        <f t="shared" si="37"/>
        <v>19</v>
      </c>
      <c r="H58" s="273">
        <f t="shared" si="38"/>
        <v>38</v>
      </c>
      <c r="I58" s="273">
        <f t="shared" si="39"/>
        <v>21</v>
      </c>
      <c r="J58" s="273">
        <f t="shared" si="40"/>
        <v>31</v>
      </c>
      <c r="K58" s="273">
        <f t="shared" si="41"/>
        <v>12</v>
      </c>
      <c r="L58" s="273">
        <f t="shared" si="42"/>
        <v>0</v>
      </c>
      <c r="M58" s="273">
        <f t="shared" si="43"/>
        <v>65</v>
      </c>
      <c r="N58" s="273">
        <f t="shared" si="44"/>
        <v>11</v>
      </c>
      <c r="O58" s="273">
        <f t="shared" si="45"/>
        <v>0</v>
      </c>
      <c r="P58" s="273">
        <f t="shared" si="46"/>
        <v>4</v>
      </c>
      <c r="Q58" s="273">
        <f t="shared" si="47"/>
        <v>0</v>
      </c>
      <c r="R58" s="273">
        <f t="shared" si="48"/>
        <v>0</v>
      </c>
      <c r="S58" s="273">
        <f t="shared" si="49"/>
        <v>0</v>
      </c>
      <c r="T58" s="273">
        <f t="shared" si="50"/>
        <v>0</v>
      </c>
      <c r="U58" s="273">
        <f t="shared" si="51"/>
        <v>0</v>
      </c>
      <c r="V58" s="273">
        <f t="shared" si="52"/>
        <v>0</v>
      </c>
      <c r="W58" s="273">
        <f t="shared" si="53"/>
        <v>0</v>
      </c>
      <c r="X58" s="273">
        <f t="shared" si="54"/>
        <v>0</v>
      </c>
      <c r="Y58" s="273">
        <f t="shared" si="55"/>
        <v>1</v>
      </c>
      <c r="Z58" s="273">
        <f t="shared" si="56"/>
        <v>0</v>
      </c>
      <c r="AA58" s="273">
        <f t="shared" si="57"/>
        <v>0</v>
      </c>
      <c r="AB58" s="273">
        <f t="shared" si="58"/>
        <v>9</v>
      </c>
      <c r="AC58" s="273">
        <f t="shared" si="32"/>
        <v>258</v>
      </c>
      <c r="AD58" s="273">
        <v>52</v>
      </c>
      <c r="AE58" s="273">
        <v>0</v>
      </c>
      <c r="AF58" s="273">
        <v>19</v>
      </c>
      <c r="AG58" s="273">
        <v>38</v>
      </c>
      <c r="AH58" s="273">
        <v>18</v>
      </c>
      <c r="AI58" s="273">
        <v>31</v>
      </c>
      <c r="AJ58" s="273">
        <v>12</v>
      </c>
      <c r="AK58" s="273">
        <v>0</v>
      </c>
      <c r="AL58" s="273">
        <v>64</v>
      </c>
      <c r="AM58" s="273">
        <v>11</v>
      </c>
      <c r="AN58" s="273">
        <v>0</v>
      </c>
      <c r="AO58" s="276">
        <v>4</v>
      </c>
      <c r="AP58" s="276" t="s">
        <v>909</v>
      </c>
      <c r="AQ58" s="276" t="s">
        <v>909</v>
      </c>
      <c r="AR58" s="276" t="s">
        <v>909</v>
      </c>
      <c r="AS58" s="276" t="s">
        <v>909</v>
      </c>
      <c r="AT58" s="276" t="s">
        <v>909</v>
      </c>
      <c r="AU58" s="276" t="s">
        <v>909</v>
      </c>
      <c r="AV58" s="276" t="s">
        <v>909</v>
      </c>
      <c r="AW58" s="276" t="s">
        <v>909</v>
      </c>
      <c r="AX58" s="273">
        <v>1</v>
      </c>
      <c r="AY58" s="273">
        <v>0</v>
      </c>
      <c r="AZ58" s="276" t="s">
        <v>909</v>
      </c>
      <c r="BA58" s="273">
        <v>8</v>
      </c>
      <c r="BB58" s="273">
        <f>施設資源化量内訳!D58</f>
        <v>5</v>
      </c>
      <c r="BC58" s="273">
        <f>施設資源化量内訳!E58</f>
        <v>0</v>
      </c>
      <c r="BD58" s="273">
        <f>施設資源化量内訳!F58</f>
        <v>0</v>
      </c>
      <c r="BE58" s="273">
        <f>施設資源化量内訳!G58</f>
        <v>0</v>
      </c>
      <c r="BF58" s="273">
        <f>施設資源化量内訳!H58</f>
        <v>0</v>
      </c>
      <c r="BG58" s="273">
        <f>施設資源化量内訳!I58</f>
        <v>3</v>
      </c>
      <c r="BH58" s="273">
        <f>施設資源化量内訳!J58</f>
        <v>0</v>
      </c>
      <c r="BI58" s="273">
        <f>施設資源化量内訳!K58</f>
        <v>0</v>
      </c>
      <c r="BJ58" s="273">
        <f>施設資源化量内訳!L58</f>
        <v>0</v>
      </c>
      <c r="BK58" s="273">
        <f>施設資源化量内訳!M58</f>
        <v>1</v>
      </c>
      <c r="BL58" s="273">
        <f>施設資源化量内訳!N58</f>
        <v>0</v>
      </c>
      <c r="BM58" s="273">
        <f>施設資源化量内訳!O58</f>
        <v>0</v>
      </c>
      <c r="BN58" s="273">
        <f>施設資源化量内訳!P58</f>
        <v>0</v>
      </c>
      <c r="BO58" s="273">
        <f>施設資源化量内訳!Q58</f>
        <v>0</v>
      </c>
      <c r="BP58" s="273">
        <f>施設資源化量内訳!R58</f>
        <v>0</v>
      </c>
      <c r="BQ58" s="273">
        <f>施設資源化量内訳!S58</f>
        <v>0</v>
      </c>
      <c r="BR58" s="273">
        <f>施設資源化量内訳!T58</f>
        <v>0</v>
      </c>
      <c r="BS58" s="273">
        <f>施設資源化量内訳!U58</f>
        <v>0</v>
      </c>
      <c r="BT58" s="273">
        <f>施設資源化量内訳!V58</f>
        <v>0</v>
      </c>
      <c r="BU58" s="273">
        <f>施設資源化量内訳!W58</f>
        <v>0</v>
      </c>
      <c r="BV58" s="273">
        <f>施設資源化量内訳!X58</f>
        <v>0</v>
      </c>
      <c r="BW58" s="273">
        <f>施設資源化量内訳!Y58</f>
        <v>0</v>
      </c>
      <c r="BX58" s="273">
        <f>施設資源化量内訳!Z58</f>
        <v>0</v>
      </c>
      <c r="BY58" s="273">
        <f>施設資源化量内訳!AA58</f>
        <v>0</v>
      </c>
      <c r="BZ58" s="273">
        <f>施設資源化量内訳!AB58</f>
        <v>1</v>
      </c>
      <c r="CA58" s="273">
        <f t="shared" si="33"/>
        <v>32</v>
      </c>
      <c r="CB58" s="273">
        <v>32</v>
      </c>
      <c r="CC58" s="273"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v>0</v>
      </c>
      <c r="CK58" s="273">
        <v>0</v>
      </c>
      <c r="CL58" s="273">
        <v>0</v>
      </c>
      <c r="CM58" s="273">
        <v>0</v>
      </c>
      <c r="CN58" s="276" t="s">
        <v>909</v>
      </c>
      <c r="CO58" s="276" t="s">
        <v>909</v>
      </c>
      <c r="CP58" s="276" t="s">
        <v>909</v>
      </c>
      <c r="CQ58" s="276" t="s">
        <v>909</v>
      </c>
      <c r="CR58" s="276" t="s">
        <v>909</v>
      </c>
      <c r="CS58" s="276" t="s">
        <v>909</v>
      </c>
      <c r="CT58" s="276" t="s">
        <v>909</v>
      </c>
      <c r="CU58" s="276" t="s">
        <v>909</v>
      </c>
      <c r="CV58" s="273">
        <v>0</v>
      </c>
      <c r="CW58" s="273">
        <v>0</v>
      </c>
      <c r="CX58" s="276" t="s">
        <v>909</v>
      </c>
      <c r="CY58" s="273">
        <v>0</v>
      </c>
      <c r="CZ58" s="274" t="s">
        <v>758</v>
      </c>
    </row>
    <row r="59" spans="1:10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34"/>
        <v>62</v>
      </c>
      <c r="E59" s="273">
        <f t="shared" si="35"/>
        <v>17</v>
      </c>
      <c r="F59" s="273">
        <f t="shared" si="36"/>
        <v>0</v>
      </c>
      <c r="G59" s="273">
        <f t="shared" si="37"/>
        <v>2</v>
      </c>
      <c r="H59" s="273">
        <f t="shared" si="38"/>
        <v>0</v>
      </c>
      <c r="I59" s="273">
        <f t="shared" si="39"/>
        <v>1</v>
      </c>
      <c r="J59" s="273">
        <f t="shared" si="40"/>
        <v>8</v>
      </c>
      <c r="K59" s="273">
        <f t="shared" si="41"/>
        <v>2</v>
      </c>
      <c r="L59" s="273">
        <f t="shared" si="42"/>
        <v>0</v>
      </c>
      <c r="M59" s="273">
        <f t="shared" si="43"/>
        <v>11</v>
      </c>
      <c r="N59" s="273">
        <f t="shared" si="44"/>
        <v>0</v>
      </c>
      <c r="O59" s="273">
        <f t="shared" si="45"/>
        <v>1</v>
      </c>
      <c r="P59" s="273">
        <f t="shared" si="46"/>
        <v>0</v>
      </c>
      <c r="Q59" s="273">
        <f t="shared" si="47"/>
        <v>0</v>
      </c>
      <c r="R59" s="273">
        <f t="shared" si="48"/>
        <v>0</v>
      </c>
      <c r="S59" s="273">
        <f t="shared" si="49"/>
        <v>11</v>
      </c>
      <c r="T59" s="273">
        <f t="shared" si="50"/>
        <v>0</v>
      </c>
      <c r="U59" s="273">
        <f t="shared" si="51"/>
        <v>0</v>
      </c>
      <c r="V59" s="273">
        <f t="shared" si="52"/>
        <v>0</v>
      </c>
      <c r="W59" s="273">
        <f t="shared" si="53"/>
        <v>0</v>
      </c>
      <c r="X59" s="273">
        <f t="shared" si="54"/>
        <v>0</v>
      </c>
      <c r="Y59" s="273">
        <f t="shared" si="55"/>
        <v>0</v>
      </c>
      <c r="Z59" s="273">
        <f t="shared" si="56"/>
        <v>0</v>
      </c>
      <c r="AA59" s="273">
        <f t="shared" si="57"/>
        <v>0</v>
      </c>
      <c r="AB59" s="273">
        <f t="shared" si="58"/>
        <v>9</v>
      </c>
      <c r="AC59" s="273">
        <f t="shared" si="32"/>
        <v>48</v>
      </c>
      <c r="AD59" s="273">
        <v>17</v>
      </c>
      <c r="AE59" s="273">
        <v>0</v>
      </c>
      <c r="AF59" s="273">
        <v>2</v>
      </c>
      <c r="AG59" s="273">
        <v>0</v>
      </c>
      <c r="AH59" s="273">
        <v>1</v>
      </c>
      <c r="AI59" s="273">
        <v>8</v>
      </c>
      <c r="AJ59" s="273">
        <v>2</v>
      </c>
      <c r="AK59" s="273">
        <v>0</v>
      </c>
      <c r="AL59" s="273">
        <v>11</v>
      </c>
      <c r="AM59" s="273">
        <v>0</v>
      </c>
      <c r="AN59" s="273">
        <v>1</v>
      </c>
      <c r="AO59" s="276">
        <v>0</v>
      </c>
      <c r="AP59" s="276" t="s">
        <v>909</v>
      </c>
      <c r="AQ59" s="276" t="s">
        <v>909</v>
      </c>
      <c r="AR59" s="276" t="s">
        <v>909</v>
      </c>
      <c r="AS59" s="276" t="s">
        <v>909</v>
      </c>
      <c r="AT59" s="276" t="s">
        <v>909</v>
      </c>
      <c r="AU59" s="276" t="s">
        <v>909</v>
      </c>
      <c r="AV59" s="276" t="s">
        <v>909</v>
      </c>
      <c r="AW59" s="276" t="s">
        <v>909</v>
      </c>
      <c r="AX59" s="273">
        <v>0</v>
      </c>
      <c r="AY59" s="273">
        <v>0</v>
      </c>
      <c r="AZ59" s="276" t="s">
        <v>909</v>
      </c>
      <c r="BA59" s="273">
        <v>6</v>
      </c>
      <c r="BB59" s="273">
        <f>施設資源化量内訳!D59</f>
        <v>14</v>
      </c>
      <c r="BC59" s="273">
        <f>施設資源化量内訳!E59</f>
        <v>0</v>
      </c>
      <c r="BD59" s="273">
        <f>施設資源化量内訳!F59</f>
        <v>0</v>
      </c>
      <c r="BE59" s="273">
        <f>施設資源化量内訳!G59</f>
        <v>0</v>
      </c>
      <c r="BF59" s="273">
        <f>施設資源化量内訳!H59</f>
        <v>0</v>
      </c>
      <c r="BG59" s="273">
        <f>施設資源化量内訳!I59</f>
        <v>0</v>
      </c>
      <c r="BH59" s="273">
        <f>施設資源化量内訳!J59</f>
        <v>0</v>
      </c>
      <c r="BI59" s="273">
        <f>施設資源化量内訳!K59</f>
        <v>0</v>
      </c>
      <c r="BJ59" s="273">
        <f>施設資源化量内訳!L59</f>
        <v>0</v>
      </c>
      <c r="BK59" s="273">
        <f>施設資源化量内訳!M59</f>
        <v>0</v>
      </c>
      <c r="BL59" s="273">
        <f>施設資源化量内訳!N59</f>
        <v>0</v>
      </c>
      <c r="BM59" s="273">
        <f>施設資源化量内訳!O59</f>
        <v>0</v>
      </c>
      <c r="BN59" s="273">
        <f>施設資源化量内訳!P59</f>
        <v>0</v>
      </c>
      <c r="BO59" s="273">
        <f>施設資源化量内訳!Q59</f>
        <v>0</v>
      </c>
      <c r="BP59" s="273">
        <f>施設資源化量内訳!R59</f>
        <v>0</v>
      </c>
      <c r="BQ59" s="273">
        <f>施設資源化量内訳!S59</f>
        <v>11</v>
      </c>
      <c r="BR59" s="273">
        <f>施設資源化量内訳!T59</f>
        <v>0</v>
      </c>
      <c r="BS59" s="273">
        <f>施設資源化量内訳!U59</f>
        <v>0</v>
      </c>
      <c r="BT59" s="273">
        <f>施設資源化量内訳!V59</f>
        <v>0</v>
      </c>
      <c r="BU59" s="273">
        <f>施設資源化量内訳!W59</f>
        <v>0</v>
      </c>
      <c r="BV59" s="273">
        <f>施設資源化量内訳!X59</f>
        <v>0</v>
      </c>
      <c r="BW59" s="273">
        <f>施設資源化量内訳!Y59</f>
        <v>0</v>
      </c>
      <c r="BX59" s="273">
        <f>施設資源化量内訳!Z59</f>
        <v>0</v>
      </c>
      <c r="BY59" s="273">
        <f>施設資源化量内訳!AA59</f>
        <v>0</v>
      </c>
      <c r="BZ59" s="273">
        <f>施設資源化量内訳!AB59</f>
        <v>3</v>
      </c>
      <c r="CA59" s="273">
        <f t="shared" si="33"/>
        <v>0</v>
      </c>
      <c r="CB59" s="273">
        <v>0</v>
      </c>
      <c r="CC59" s="273"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v>0</v>
      </c>
      <c r="CK59" s="273">
        <v>0</v>
      </c>
      <c r="CL59" s="273">
        <v>0</v>
      </c>
      <c r="CM59" s="273">
        <v>0</v>
      </c>
      <c r="CN59" s="276" t="s">
        <v>909</v>
      </c>
      <c r="CO59" s="276" t="s">
        <v>909</v>
      </c>
      <c r="CP59" s="276" t="s">
        <v>909</v>
      </c>
      <c r="CQ59" s="276" t="s">
        <v>909</v>
      </c>
      <c r="CR59" s="276" t="s">
        <v>909</v>
      </c>
      <c r="CS59" s="276" t="s">
        <v>909</v>
      </c>
      <c r="CT59" s="276" t="s">
        <v>909</v>
      </c>
      <c r="CU59" s="276" t="s">
        <v>909</v>
      </c>
      <c r="CV59" s="273">
        <v>0</v>
      </c>
      <c r="CW59" s="273">
        <v>0</v>
      </c>
      <c r="CX59" s="276" t="s">
        <v>909</v>
      </c>
      <c r="CY59" s="273">
        <v>0</v>
      </c>
      <c r="CZ59" s="274" t="s">
        <v>758</v>
      </c>
    </row>
    <row r="60" spans="1:10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34"/>
        <v>399</v>
      </c>
      <c r="E60" s="273">
        <f t="shared" si="35"/>
        <v>116</v>
      </c>
      <c r="F60" s="273">
        <f t="shared" si="36"/>
        <v>1</v>
      </c>
      <c r="G60" s="273">
        <f t="shared" si="37"/>
        <v>79</v>
      </c>
      <c r="H60" s="273">
        <f t="shared" si="38"/>
        <v>0</v>
      </c>
      <c r="I60" s="273">
        <f t="shared" si="39"/>
        <v>32</v>
      </c>
      <c r="J60" s="273">
        <f t="shared" si="40"/>
        <v>25</v>
      </c>
      <c r="K60" s="273">
        <f t="shared" si="41"/>
        <v>11</v>
      </c>
      <c r="L60" s="273">
        <f t="shared" si="42"/>
        <v>2</v>
      </c>
      <c r="M60" s="273">
        <f t="shared" si="43"/>
        <v>22</v>
      </c>
      <c r="N60" s="273">
        <f t="shared" si="44"/>
        <v>0</v>
      </c>
      <c r="O60" s="273">
        <f t="shared" si="45"/>
        <v>0</v>
      </c>
      <c r="P60" s="273">
        <f t="shared" si="46"/>
        <v>20</v>
      </c>
      <c r="Q60" s="273">
        <f t="shared" si="47"/>
        <v>91</v>
      </c>
      <c r="R60" s="273">
        <f t="shared" si="48"/>
        <v>0</v>
      </c>
      <c r="S60" s="273">
        <f t="shared" si="49"/>
        <v>0</v>
      </c>
      <c r="T60" s="273">
        <f t="shared" si="50"/>
        <v>0</v>
      </c>
      <c r="U60" s="273">
        <f t="shared" si="51"/>
        <v>0</v>
      </c>
      <c r="V60" s="273">
        <f t="shared" si="52"/>
        <v>0</v>
      </c>
      <c r="W60" s="273">
        <f t="shared" si="53"/>
        <v>0</v>
      </c>
      <c r="X60" s="273">
        <f t="shared" si="54"/>
        <v>0</v>
      </c>
      <c r="Y60" s="273">
        <f t="shared" si="55"/>
        <v>0</v>
      </c>
      <c r="Z60" s="273">
        <f t="shared" si="56"/>
        <v>0</v>
      </c>
      <c r="AA60" s="273">
        <f t="shared" si="57"/>
        <v>0</v>
      </c>
      <c r="AB60" s="273">
        <f t="shared" si="58"/>
        <v>0</v>
      </c>
      <c r="AC60" s="273">
        <f t="shared" si="32"/>
        <v>273</v>
      </c>
      <c r="AD60" s="273">
        <v>116</v>
      </c>
      <c r="AE60" s="273">
        <v>1</v>
      </c>
      <c r="AF60" s="273">
        <v>79</v>
      </c>
      <c r="AG60" s="273">
        <v>0</v>
      </c>
      <c r="AH60" s="273">
        <v>6</v>
      </c>
      <c r="AI60" s="273">
        <v>25</v>
      </c>
      <c r="AJ60" s="273">
        <v>11</v>
      </c>
      <c r="AK60" s="273">
        <v>2</v>
      </c>
      <c r="AL60" s="273">
        <v>22</v>
      </c>
      <c r="AM60" s="273">
        <v>0</v>
      </c>
      <c r="AN60" s="273">
        <v>0</v>
      </c>
      <c r="AO60" s="276">
        <v>11</v>
      </c>
      <c r="AP60" s="276" t="s">
        <v>909</v>
      </c>
      <c r="AQ60" s="276" t="s">
        <v>909</v>
      </c>
      <c r="AR60" s="276" t="s">
        <v>909</v>
      </c>
      <c r="AS60" s="276" t="s">
        <v>909</v>
      </c>
      <c r="AT60" s="276" t="s">
        <v>909</v>
      </c>
      <c r="AU60" s="276" t="s">
        <v>909</v>
      </c>
      <c r="AV60" s="276" t="s">
        <v>909</v>
      </c>
      <c r="AW60" s="276" t="s">
        <v>909</v>
      </c>
      <c r="AX60" s="273">
        <v>0</v>
      </c>
      <c r="AY60" s="273">
        <v>0</v>
      </c>
      <c r="AZ60" s="276" t="s">
        <v>909</v>
      </c>
      <c r="BA60" s="273">
        <v>0</v>
      </c>
      <c r="BB60" s="273">
        <f>施設資源化量内訳!D60</f>
        <v>117</v>
      </c>
      <c r="BC60" s="273">
        <f>施設資源化量内訳!E60</f>
        <v>0</v>
      </c>
      <c r="BD60" s="273">
        <f>施設資源化量内訳!F60</f>
        <v>0</v>
      </c>
      <c r="BE60" s="273">
        <f>施設資源化量内訳!G60</f>
        <v>0</v>
      </c>
      <c r="BF60" s="273">
        <f>施設資源化量内訳!H60</f>
        <v>0</v>
      </c>
      <c r="BG60" s="273">
        <f>施設資源化量内訳!I60</f>
        <v>26</v>
      </c>
      <c r="BH60" s="273">
        <f>施設資源化量内訳!J60</f>
        <v>0</v>
      </c>
      <c r="BI60" s="273">
        <f>施設資源化量内訳!K60</f>
        <v>0</v>
      </c>
      <c r="BJ60" s="273">
        <f>施設資源化量内訳!L60</f>
        <v>0</v>
      </c>
      <c r="BK60" s="273">
        <f>施設資源化量内訳!M60</f>
        <v>0</v>
      </c>
      <c r="BL60" s="273">
        <f>施設資源化量内訳!N60</f>
        <v>0</v>
      </c>
      <c r="BM60" s="273">
        <f>施設資源化量内訳!O60</f>
        <v>0</v>
      </c>
      <c r="BN60" s="273">
        <f>施設資源化量内訳!P60</f>
        <v>0</v>
      </c>
      <c r="BO60" s="273">
        <f>施設資源化量内訳!Q60</f>
        <v>91</v>
      </c>
      <c r="BP60" s="273">
        <f>施設資源化量内訳!R60</f>
        <v>0</v>
      </c>
      <c r="BQ60" s="273">
        <f>施設資源化量内訳!S60</f>
        <v>0</v>
      </c>
      <c r="BR60" s="273">
        <f>施設資源化量内訳!T60</f>
        <v>0</v>
      </c>
      <c r="BS60" s="273">
        <f>施設資源化量内訳!U60</f>
        <v>0</v>
      </c>
      <c r="BT60" s="273">
        <f>施設資源化量内訳!V60</f>
        <v>0</v>
      </c>
      <c r="BU60" s="273">
        <f>施設資源化量内訳!W60</f>
        <v>0</v>
      </c>
      <c r="BV60" s="273">
        <f>施設資源化量内訳!X60</f>
        <v>0</v>
      </c>
      <c r="BW60" s="273">
        <f>施設資源化量内訳!Y60</f>
        <v>0</v>
      </c>
      <c r="BX60" s="273">
        <f>施設資源化量内訳!Z60</f>
        <v>0</v>
      </c>
      <c r="BY60" s="273">
        <f>施設資源化量内訳!AA60</f>
        <v>0</v>
      </c>
      <c r="BZ60" s="273">
        <f>施設資源化量内訳!AB60</f>
        <v>0</v>
      </c>
      <c r="CA60" s="273">
        <f t="shared" si="33"/>
        <v>9</v>
      </c>
      <c r="CB60" s="273">
        <v>0</v>
      </c>
      <c r="CC60" s="273"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v>0</v>
      </c>
      <c r="CK60" s="273">
        <v>0</v>
      </c>
      <c r="CL60" s="273">
        <v>0</v>
      </c>
      <c r="CM60" s="273">
        <v>9</v>
      </c>
      <c r="CN60" s="276" t="s">
        <v>909</v>
      </c>
      <c r="CO60" s="276" t="s">
        <v>909</v>
      </c>
      <c r="CP60" s="276" t="s">
        <v>909</v>
      </c>
      <c r="CQ60" s="276" t="s">
        <v>909</v>
      </c>
      <c r="CR60" s="276" t="s">
        <v>909</v>
      </c>
      <c r="CS60" s="276" t="s">
        <v>909</v>
      </c>
      <c r="CT60" s="276" t="s">
        <v>909</v>
      </c>
      <c r="CU60" s="276" t="s">
        <v>909</v>
      </c>
      <c r="CV60" s="273">
        <v>0</v>
      </c>
      <c r="CW60" s="273">
        <v>0</v>
      </c>
      <c r="CX60" s="276" t="s">
        <v>909</v>
      </c>
      <c r="CY60" s="273">
        <v>0</v>
      </c>
      <c r="CZ60" s="274" t="s">
        <v>758</v>
      </c>
    </row>
    <row r="61" spans="1:10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34"/>
        <v>367</v>
      </c>
      <c r="E61" s="273">
        <f t="shared" si="35"/>
        <v>52</v>
      </c>
      <c r="F61" s="273">
        <f t="shared" si="36"/>
        <v>1</v>
      </c>
      <c r="G61" s="273">
        <f t="shared" si="37"/>
        <v>79</v>
      </c>
      <c r="H61" s="273">
        <f t="shared" si="38"/>
        <v>45</v>
      </c>
      <c r="I61" s="273">
        <f t="shared" si="39"/>
        <v>24</v>
      </c>
      <c r="J61" s="273">
        <f t="shared" si="40"/>
        <v>17</v>
      </c>
      <c r="K61" s="273">
        <f t="shared" si="41"/>
        <v>11</v>
      </c>
      <c r="L61" s="273">
        <f t="shared" si="42"/>
        <v>2</v>
      </c>
      <c r="M61" s="273">
        <f t="shared" si="43"/>
        <v>30</v>
      </c>
      <c r="N61" s="273">
        <f t="shared" si="44"/>
        <v>0</v>
      </c>
      <c r="O61" s="273">
        <f t="shared" si="45"/>
        <v>0</v>
      </c>
      <c r="P61" s="273">
        <f t="shared" si="46"/>
        <v>14</v>
      </c>
      <c r="Q61" s="273">
        <f t="shared" si="47"/>
        <v>92</v>
      </c>
      <c r="R61" s="273">
        <f t="shared" si="48"/>
        <v>0</v>
      </c>
      <c r="S61" s="273">
        <f t="shared" si="49"/>
        <v>0</v>
      </c>
      <c r="T61" s="273">
        <f t="shared" si="50"/>
        <v>0</v>
      </c>
      <c r="U61" s="273">
        <f t="shared" si="51"/>
        <v>0</v>
      </c>
      <c r="V61" s="273">
        <f t="shared" si="52"/>
        <v>0</v>
      </c>
      <c r="W61" s="273">
        <f t="shared" si="53"/>
        <v>0</v>
      </c>
      <c r="X61" s="273">
        <f t="shared" si="54"/>
        <v>0</v>
      </c>
      <c r="Y61" s="273">
        <f t="shared" si="55"/>
        <v>0</v>
      </c>
      <c r="Z61" s="273">
        <f t="shared" si="56"/>
        <v>0</v>
      </c>
      <c r="AA61" s="273">
        <f t="shared" si="57"/>
        <v>0</v>
      </c>
      <c r="AB61" s="273">
        <f t="shared" si="58"/>
        <v>0</v>
      </c>
      <c r="AC61" s="273">
        <f t="shared" si="32"/>
        <v>207</v>
      </c>
      <c r="AD61" s="273">
        <v>21</v>
      </c>
      <c r="AE61" s="273">
        <v>1</v>
      </c>
      <c r="AF61" s="273">
        <v>73</v>
      </c>
      <c r="AG61" s="273">
        <v>45</v>
      </c>
      <c r="AH61" s="273">
        <v>0</v>
      </c>
      <c r="AI61" s="273">
        <v>17</v>
      </c>
      <c r="AJ61" s="273">
        <v>11</v>
      </c>
      <c r="AK61" s="273">
        <v>2</v>
      </c>
      <c r="AL61" s="273">
        <v>30</v>
      </c>
      <c r="AM61" s="273">
        <v>0</v>
      </c>
      <c r="AN61" s="273">
        <v>0</v>
      </c>
      <c r="AO61" s="276">
        <v>7</v>
      </c>
      <c r="AP61" s="276" t="s">
        <v>909</v>
      </c>
      <c r="AQ61" s="276" t="s">
        <v>909</v>
      </c>
      <c r="AR61" s="276" t="s">
        <v>909</v>
      </c>
      <c r="AS61" s="276" t="s">
        <v>909</v>
      </c>
      <c r="AT61" s="276" t="s">
        <v>909</v>
      </c>
      <c r="AU61" s="276" t="s">
        <v>909</v>
      </c>
      <c r="AV61" s="276" t="s">
        <v>909</v>
      </c>
      <c r="AW61" s="276" t="s">
        <v>909</v>
      </c>
      <c r="AX61" s="273">
        <v>0</v>
      </c>
      <c r="AY61" s="273">
        <v>0</v>
      </c>
      <c r="AZ61" s="276" t="s">
        <v>909</v>
      </c>
      <c r="BA61" s="273">
        <v>0</v>
      </c>
      <c r="BB61" s="273">
        <f>施設資源化量内訳!D61</f>
        <v>115</v>
      </c>
      <c r="BC61" s="273">
        <f>施設資源化量内訳!E61</f>
        <v>0</v>
      </c>
      <c r="BD61" s="273">
        <f>施設資源化量内訳!F61</f>
        <v>0</v>
      </c>
      <c r="BE61" s="273">
        <f>施設資源化量内訳!G61</f>
        <v>0</v>
      </c>
      <c r="BF61" s="273">
        <f>施設資源化量内訳!H61</f>
        <v>0</v>
      </c>
      <c r="BG61" s="273">
        <f>施設資源化量内訳!I61</f>
        <v>23</v>
      </c>
      <c r="BH61" s="273">
        <f>施設資源化量内訳!J61</f>
        <v>0</v>
      </c>
      <c r="BI61" s="273">
        <f>施設資源化量内訳!K61</f>
        <v>0</v>
      </c>
      <c r="BJ61" s="273">
        <f>施設資源化量内訳!L61</f>
        <v>0</v>
      </c>
      <c r="BK61" s="273">
        <f>施設資源化量内訳!M61</f>
        <v>0</v>
      </c>
      <c r="BL61" s="273">
        <f>施設資源化量内訳!N61</f>
        <v>0</v>
      </c>
      <c r="BM61" s="273">
        <f>施設資源化量内訳!O61</f>
        <v>0</v>
      </c>
      <c r="BN61" s="273">
        <f>施設資源化量内訳!P61</f>
        <v>0</v>
      </c>
      <c r="BO61" s="273">
        <f>施設資源化量内訳!Q61</f>
        <v>92</v>
      </c>
      <c r="BP61" s="273">
        <f>施設資源化量内訳!R61</f>
        <v>0</v>
      </c>
      <c r="BQ61" s="273">
        <f>施設資源化量内訳!S61</f>
        <v>0</v>
      </c>
      <c r="BR61" s="273">
        <f>施設資源化量内訳!T61</f>
        <v>0</v>
      </c>
      <c r="BS61" s="273">
        <f>施設資源化量内訳!U61</f>
        <v>0</v>
      </c>
      <c r="BT61" s="273">
        <f>施設資源化量内訳!V61</f>
        <v>0</v>
      </c>
      <c r="BU61" s="273">
        <f>施設資源化量内訳!W61</f>
        <v>0</v>
      </c>
      <c r="BV61" s="273">
        <f>施設資源化量内訳!X61</f>
        <v>0</v>
      </c>
      <c r="BW61" s="273">
        <f>施設資源化量内訳!Y61</f>
        <v>0</v>
      </c>
      <c r="BX61" s="273">
        <f>施設資源化量内訳!Z61</f>
        <v>0</v>
      </c>
      <c r="BY61" s="273">
        <f>施設資源化量内訳!AA61</f>
        <v>0</v>
      </c>
      <c r="BZ61" s="273">
        <f>施設資源化量内訳!AB61</f>
        <v>0</v>
      </c>
      <c r="CA61" s="273">
        <f t="shared" si="33"/>
        <v>45</v>
      </c>
      <c r="CB61" s="273">
        <v>31</v>
      </c>
      <c r="CC61" s="273">
        <v>0</v>
      </c>
      <c r="CD61" s="273">
        <v>6</v>
      </c>
      <c r="CE61" s="273">
        <v>0</v>
      </c>
      <c r="CF61" s="273">
        <v>1</v>
      </c>
      <c r="CG61" s="273">
        <v>0</v>
      </c>
      <c r="CH61" s="273">
        <v>0</v>
      </c>
      <c r="CI61" s="273">
        <v>0</v>
      </c>
      <c r="CJ61" s="273">
        <v>0</v>
      </c>
      <c r="CK61" s="273">
        <v>0</v>
      </c>
      <c r="CL61" s="273">
        <v>0</v>
      </c>
      <c r="CM61" s="273">
        <v>7</v>
      </c>
      <c r="CN61" s="276" t="s">
        <v>909</v>
      </c>
      <c r="CO61" s="276" t="s">
        <v>909</v>
      </c>
      <c r="CP61" s="276" t="s">
        <v>909</v>
      </c>
      <c r="CQ61" s="276" t="s">
        <v>909</v>
      </c>
      <c r="CR61" s="276" t="s">
        <v>909</v>
      </c>
      <c r="CS61" s="276" t="s">
        <v>909</v>
      </c>
      <c r="CT61" s="276" t="s">
        <v>909</v>
      </c>
      <c r="CU61" s="276" t="s">
        <v>909</v>
      </c>
      <c r="CV61" s="273">
        <v>0</v>
      </c>
      <c r="CW61" s="273">
        <v>0</v>
      </c>
      <c r="CX61" s="276" t="s">
        <v>909</v>
      </c>
      <c r="CY61" s="273">
        <v>0</v>
      </c>
      <c r="CZ61" s="274" t="s">
        <v>758</v>
      </c>
    </row>
    <row r="62" spans="1:104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34"/>
        <v>198</v>
      </c>
      <c r="E62" s="273">
        <f t="shared" si="35"/>
        <v>36</v>
      </c>
      <c r="F62" s="273">
        <f t="shared" si="36"/>
        <v>0</v>
      </c>
      <c r="G62" s="273">
        <f t="shared" si="37"/>
        <v>40</v>
      </c>
      <c r="H62" s="273">
        <f t="shared" si="38"/>
        <v>36</v>
      </c>
      <c r="I62" s="273">
        <f t="shared" si="39"/>
        <v>17</v>
      </c>
      <c r="J62" s="273">
        <f t="shared" si="40"/>
        <v>8</v>
      </c>
      <c r="K62" s="273">
        <f t="shared" si="41"/>
        <v>3</v>
      </c>
      <c r="L62" s="273">
        <f t="shared" si="42"/>
        <v>1</v>
      </c>
      <c r="M62" s="273">
        <f t="shared" si="43"/>
        <v>13</v>
      </c>
      <c r="N62" s="273">
        <f t="shared" si="44"/>
        <v>0</v>
      </c>
      <c r="O62" s="273">
        <f t="shared" si="45"/>
        <v>0</v>
      </c>
      <c r="P62" s="273">
        <f t="shared" si="46"/>
        <v>1</v>
      </c>
      <c r="Q62" s="273">
        <f t="shared" si="47"/>
        <v>43</v>
      </c>
      <c r="R62" s="273">
        <f t="shared" si="48"/>
        <v>0</v>
      </c>
      <c r="S62" s="273">
        <f t="shared" si="49"/>
        <v>0</v>
      </c>
      <c r="T62" s="273">
        <f t="shared" si="50"/>
        <v>0</v>
      </c>
      <c r="U62" s="273">
        <f t="shared" si="51"/>
        <v>0</v>
      </c>
      <c r="V62" s="273">
        <f t="shared" si="52"/>
        <v>0</v>
      </c>
      <c r="W62" s="273">
        <f t="shared" si="53"/>
        <v>0</v>
      </c>
      <c r="X62" s="273">
        <f t="shared" si="54"/>
        <v>0</v>
      </c>
      <c r="Y62" s="273">
        <f t="shared" si="55"/>
        <v>0</v>
      </c>
      <c r="Z62" s="273">
        <f t="shared" si="56"/>
        <v>0</v>
      </c>
      <c r="AA62" s="273">
        <f t="shared" si="57"/>
        <v>0</v>
      </c>
      <c r="AB62" s="273">
        <f t="shared" si="58"/>
        <v>0</v>
      </c>
      <c r="AC62" s="273">
        <f t="shared" si="32"/>
        <v>137</v>
      </c>
      <c r="AD62" s="273">
        <v>35</v>
      </c>
      <c r="AE62" s="273">
        <v>0</v>
      </c>
      <c r="AF62" s="273">
        <v>40</v>
      </c>
      <c r="AG62" s="273">
        <v>36</v>
      </c>
      <c r="AH62" s="273">
        <v>0</v>
      </c>
      <c r="AI62" s="273">
        <v>8</v>
      </c>
      <c r="AJ62" s="273">
        <v>3</v>
      </c>
      <c r="AK62" s="273">
        <v>1</v>
      </c>
      <c r="AL62" s="273">
        <v>13</v>
      </c>
      <c r="AM62" s="273">
        <v>0</v>
      </c>
      <c r="AN62" s="273">
        <v>0</v>
      </c>
      <c r="AO62" s="276">
        <v>1</v>
      </c>
      <c r="AP62" s="276" t="s">
        <v>909</v>
      </c>
      <c r="AQ62" s="276" t="s">
        <v>909</v>
      </c>
      <c r="AR62" s="276" t="s">
        <v>909</v>
      </c>
      <c r="AS62" s="276" t="s">
        <v>909</v>
      </c>
      <c r="AT62" s="276" t="s">
        <v>909</v>
      </c>
      <c r="AU62" s="276" t="s">
        <v>909</v>
      </c>
      <c r="AV62" s="276" t="s">
        <v>909</v>
      </c>
      <c r="AW62" s="276" t="s">
        <v>909</v>
      </c>
      <c r="AX62" s="273">
        <v>0</v>
      </c>
      <c r="AY62" s="273">
        <v>0</v>
      </c>
      <c r="AZ62" s="276" t="s">
        <v>909</v>
      </c>
      <c r="BA62" s="273">
        <v>0</v>
      </c>
      <c r="BB62" s="273">
        <f>施設資源化量内訳!D62</f>
        <v>59</v>
      </c>
      <c r="BC62" s="273">
        <f>施設資源化量内訳!E62</f>
        <v>0</v>
      </c>
      <c r="BD62" s="273">
        <f>施設資源化量内訳!F62</f>
        <v>0</v>
      </c>
      <c r="BE62" s="273">
        <f>施設資源化量内訳!G62</f>
        <v>0</v>
      </c>
      <c r="BF62" s="273">
        <f>施設資源化量内訳!H62</f>
        <v>0</v>
      </c>
      <c r="BG62" s="273">
        <f>施設資源化量内訳!I62</f>
        <v>16</v>
      </c>
      <c r="BH62" s="273">
        <f>施設資源化量内訳!J62</f>
        <v>0</v>
      </c>
      <c r="BI62" s="273">
        <f>施設資源化量内訳!K62</f>
        <v>0</v>
      </c>
      <c r="BJ62" s="273">
        <f>施設資源化量内訳!L62</f>
        <v>0</v>
      </c>
      <c r="BK62" s="273">
        <f>施設資源化量内訳!M62</f>
        <v>0</v>
      </c>
      <c r="BL62" s="273">
        <f>施設資源化量内訳!N62</f>
        <v>0</v>
      </c>
      <c r="BM62" s="273">
        <f>施設資源化量内訳!O62</f>
        <v>0</v>
      </c>
      <c r="BN62" s="273">
        <f>施設資源化量内訳!P62</f>
        <v>0</v>
      </c>
      <c r="BO62" s="273">
        <f>施設資源化量内訳!Q62</f>
        <v>43</v>
      </c>
      <c r="BP62" s="273">
        <f>施設資源化量内訳!R62</f>
        <v>0</v>
      </c>
      <c r="BQ62" s="273">
        <f>施設資源化量内訳!S62</f>
        <v>0</v>
      </c>
      <c r="BR62" s="273">
        <f>施設資源化量内訳!T62</f>
        <v>0</v>
      </c>
      <c r="BS62" s="273">
        <f>施設資源化量内訳!U62</f>
        <v>0</v>
      </c>
      <c r="BT62" s="273">
        <f>施設資源化量内訳!V62</f>
        <v>0</v>
      </c>
      <c r="BU62" s="273">
        <f>施設資源化量内訳!W62</f>
        <v>0</v>
      </c>
      <c r="BV62" s="273">
        <f>施設資源化量内訳!X62</f>
        <v>0</v>
      </c>
      <c r="BW62" s="273">
        <f>施設資源化量内訳!Y62</f>
        <v>0</v>
      </c>
      <c r="BX62" s="273">
        <f>施設資源化量内訳!Z62</f>
        <v>0</v>
      </c>
      <c r="BY62" s="273">
        <f>施設資源化量内訳!AA62</f>
        <v>0</v>
      </c>
      <c r="BZ62" s="273">
        <f>施設資源化量内訳!AB62</f>
        <v>0</v>
      </c>
      <c r="CA62" s="273">
        <f t="shared" si="33"/>
        <v>2</v>
      </c>
      <c r="CB62" s="273">
        <v>1</v>
      </c>
      <c r="CC62" s="273">
        <v>0</v>
      </c>
      <c r="CD62" s="273">
        <v>0</v>
      </c>
      <c r="CE62" s="273">
        <v>0</v>
      </c>
      <c r="CF62" s="273">
        <v>1</v>
      </c>
      <c r="CG62" s="273">
        <v>0</v>
      </c>
      <c r="CH62" s="273">
        <v>0</v>
      </c>
      <c r="CI62" s="273">
        <v>0</v>
      </c>
      <c r="CJ62" s="273">
        <v>0</v>
      </c>
      <c r="CK62" s="273">
        <v>0</v>
      </c>
      <c r="CL62" s="273">
        <v>0</v>
      </c>
      <c r="CM62" s="273">
        <v>0</v>
      </c>
      <c r="CN62" s="276" t="s">
        <v>909</v>
      </c>
      <c r="CO62" s="276" t="s">
        <v>909</v>
      </c>
      <c r="CP62" s="276" t="s">
        <v>909</v>
      </c>
      <c r="CQ62" s="276" t="s">
        <v>909</v>
      </c>
      <c r="CR62" s="276" t="s">
        <v>909</v>
      </c>
      <c r="CS62" s="276" t="s">
        <v>909</v>
      </c>
      <c r="CT62" s="276" t="s">
        <v>909</v>
      </c>
      <c r="CU62" s="276" t="s">
        <v>909</v>
      </c>
      <c r="CV62" s="273">
        <v>0</v>
      </c>
      <c r="CW62" s="273">
        <v>0</v>
      </c>
      <c r="CX62" s="276" t="s">
        <v>909</v>
      </c>
      <c r="CY62" s="273">
        <v>0</v>
      </c>
      <c r="CZ62" s="274" t="s">
        <v>758</v>
      </c>
    </row>
    <row r="63" spans="1:104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34"/>
        <v>64</v>
      </c>
      <c r="E63" s="273">
        <f t="shared" si="35"/>
        <v>8</v>
      </c>
      <c r="F63" s="273">
        <f t="shared" si="36"/>
        <v>0</v>
      </c>
      <c r="G63" s="273">
        <f t="shared" si="37"/>
        <v>10</v>
      </c>
      <c r="H63" s="273">
        <f t="shared" si="38"/>
        <v>14</v>
      </c>
      <c r="I63" s="273">
        <f t="shared" si="39"/>
        <v>7</v>
      </c>
      <c r="J63" s="273">
        <f t="shared" si="40"/>
        <v>6</v>
      </c>
      <c r="K63" s="273">
        <f t="shared" si="41"/>
        <v>2</v>
      </c>
      <c r="L63" s="273">
        <f t="shared" si="42"/>
        <v>0</v>
      </c>
      <c r="M63" s="273">
        <f t="shared" si="43"/>
        <v>4</v>
      </c>
      <c r="N63" s="273">
        <f t="shared" si="44"/>
        <v>0</v>
      </c>
      <c r="O63" s="273">
        <f t="shared" si="45"/>
        <v>0</v>
      </c>
      <c r="P63" s="273">
        <f t="shared" si="46"/>
        <v>1</v>
      </c>
      <c r="Q63" s="273">
        <f t="shared" si="47"/>
        <v>12</v>
      </c>
      <c r="R63" s="273">
        <f t="shared" si="48"/>
        <v>0</v>
      </c>
      <c r="S63" s="273">
        <f t="shared" si="49"/>
        <v>0</v>
      </c>
      <c r="T63" s="273">
        <f t="shared" si="50"/>
        <v>0</v>
      </c>
      <c r="U63" s="273">
        <f t="shared" si="51"/>
        <v>0</v>
      </c>
      <c r="V63" s="273">
        <f t="shared" si="52"/>
        <v>0</v>
      </c>
      <c r="W63" s="273">
        <f t="shared" si="53"/>
        <v>0</v>
      </c>
      <c r="X63" s="273">
        <f t="shared" si="54"/>
        <v>0</v>
      </c>
      <c r="Y63" s="273">
        <f t="shared" si="55"/>
        <v>0</v>
      </c>
      <c r="Z63" s="273">
        <f t="shared" si="56"/>
        <v>0</v>
      </c>
      <c r="AA63" s="273">
        <f t="shared" si="57"/>
        <v>0</v>
      </c>
      <c r="AB63" s="273">
        <f t="shared" si="58"/>
        <v>0</v>
      </c>
      <c r="AC63" s="273">
        <f t="shared" si="32"/>
        <v>42</v>
      </c>
      <c r="AD63" s="273">
        <v>6</v>
      </c>
      <c r="AE63" s="273">
        <v>0</v>
      </c>
      <c r="AF63" s="273">
        <v>9</v>
      </c>
      <c r="AG63" s="273">
        <v>14</v>
      </c>
      <c r="AH63" s="273">
        <v>0</v>
      </c>
      <c r="AI63" s="273">
        <v>6</v>
      </c>
      <c r="AJ63" s="273">
        <v>2</v>
      </c>
      <c r="AK63" s="273">
        <v>0</v>
      </c>
      <c r="AL63" s="273">
        <v>4</v>
      </c>
      <c r="AM63" s="273">
        <v>0</v>
      </c>
      <c r="AN63" s="273">
        <v>0</v>
      </c>
      <c r="AO63" s="276">
        <v>1</v>
      </c>
      <c r="AP63" s="276" t="s">
        <v>909</v>
      </c>
      <c r="AQ63" s="276" t="s">
        <v>909</v>
      </c>
      <c r="AR63" s="276" t="s">
        <v>909</v>
      </c>
      <c r="AS63" s="276" t="s">
        <v>909</v>
      </c>
      <c r="AT63" s="276" t="s">
        <v>909</v>
      </c>
      <c r="AU63" s="276" t="s">
        <v>909</v>
      </c>
      <c r="AV63" s="276" t="s">
        <v>909</v>
      </c>
      <c r="AW63" s="276" t="s">
        <v>909</v>
      </c>
      <c r="AX63" s="273">
        <v>0</v>
      </c>
      <c r="AY63" s="273">
        <v>0</v>
      </c>
      <c r="AZ63" s="276" t="s">
        <v>909</v>
      </c>
      <c r="BA63" s="273">
        <v>0</v>
      </c>
      <c r="BB63" s="273">
        <f>施設資源化量内訳!D63</f>
        <v>19</v>
      </c>
      <c r="BC63" s="273">
        <f>施設資源化量内訳!E63</f>
        <v>0</v>
      </c>
      <c r="BD63" s="273">
        <f>施設資源化量内訳!F63</f>
        <v>0</v>
      </c>
      <c r="BE63" s="273">
        <f>施設資源化量内訳!G63</f>
        <v>0</v>
      </c>
      <c r="BF63" s="273">
        <f>施設資源化量内訳!H63</f>
        <v>0</v>
      </c>
      <c r="BG63" s="273">
        <f>施設資源化量内訳!I63</f>
        <v>7</v>
      </c>
      <c r="BH63" s="273">
        <f>施設資源化量内訳!J63</f>
        <v>0</v>
      </c>
      <c r="BI63" s="273">
        <f>施設資源化量内訳!K63</f>
        <v>0</v>
      </c>
      <c r="BJ63" s="273">
        <f>施設資源化量内訳!L63</f>
        <v>0</v>
      </c>
      <c r="BK63" s="273">
        <f>施設資源化量内訳!M63</f>
        <v>0</v>
      </c>
      <c r="BL63" s="273">
        <f>施設資源化量内訳!N63</f>
        <v>0</v>
      </c>
      <c r="BM63" s="273">
        <f>施設資源化量内訳!O63</f>
        <v>0</v>
      </c>
      <c r="BN63" s="273">
        <f>施設資源化量内訳!P63</f>
        <v>0</v>
      </c>
      <c r="BO63" s="273">
        <f>施設資源化量内訳!Q63</f>
        <v>12</v>
      </c>
      <c r="BP63" s="273">
        <f>施設資源化量内訳!R63</f>
        <v>0</v>
      </c>
      <c r="BQ63" s="273">
        <f>施設資源化量内訳!S63</f>
        <v>0</v>
      </c>
      <c r="BR63" s="273">
        <f>施設資源化量内訳!T63</f>
        <v>0</v>
      </c>
      <c r="BS63" s="273">
        <f>施設資源化量内訳!U63</f>
        <v>0</v>
      </c>
      <c r="BT63" s="273">
        <f>施設資源化量内訳!V63</f>
        <v>0</v>
      </c>
      <c r="BU63" s="273">
        <f>施設資源化量内訳!W63</f>
        <v>0</v>
      </c>
      <c r="BV63" s="273">
        <f>施設資源化量内訳!X63</f>
        <v>0</v>
      </c>
      <c r="BW63" s="273">
        <f>施設資源化量内訳!Y63</f>
        <v>0</v>
      </c>
      <c r="BX63" s="273">
        <f>施設資源化量内訳!Z63</f>
        <v>0</v>
      </c>
      <c r="BY63" s="273">
        <f>施設資源化量内訳!AA63</f>
        <v>0</v>
      </c>
      <c r="BZ63" s="273">
        <f>施設資源化量内訳!AB63</f>
        <v>0</v>
      </c>
      <c r="CA63" s="273">
        <f t="shared" si="33"/>
        <v>3</v>
      </c>
      <c r="CB63" s="273">
        <v>2</v>
      </c>
      <c r="CC63" s="273">
        <v>0</v>
      </c>
      <c r="CD63" s="273">
        <v>1</v>
      </c>
      <c r="CE63" s="273">
        <v>0</v>
      </c>
      <c r="CF63" s="273">
        <v>0</v>
      </c>
      <c r="CG63" s="273">
        <v>0</v>
      </c>
      <c r="CH63" s="273">
        <v>0</v>
      </c>
      <c r="CI63" s="273">
        <v>0</v>
      </c>
      <c r="CJ63" s="273">
        <v>0</v>
      </c>
      <c r="CK63" s="273">
        <v>0</v>
      </c>
      <c r="CL63" s="273">
        <v>0</v>
      </c>
      <c r="CM63" s="273">
        <v>0</v>
      </c>
      <c r="CN63" s="276" t="s">
        <v>909</v>
      </c>
      <c r="CO63" s="276" t="s">
        <v>909</v>
      </c>
      <c r="CP63" s="276" t="s">
        <v>909</v>
      </c>
      <c r="CQ63" s="276" t="s">
        <v>909</v>
      </c>
      <c r="CR63" s="276" t="s">
        <v>909</v>
      </c>
      <c r="CS63" s="276" t="s">
        <v>909</v>
      </c>
      <c r="CT63" s="276" t="s">
        <v>909</v>
      </c>
      <c r="CU63" s="276" t="s">
        <v>909</v>
      </c>
      <c r="CV63" s="273">
        <v>0</v>
      </c>
      <c r="CW63" s="273">
        <v>0</v>
      </c>
      <c r="CX63" s="276" t="s">
        <v>909</v>
      </c>
      <c r="CY63" s="273">
        <v>0</v>
      </c>
      <c r="CZ63" s="274" t="s">
        <v>758</v>
      </c>
    </row>
    <row r="64" spans="1:104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34"/>
        <v>280</v>
      </c>
      <c r="E64" s="273">
        <f t="shared" si="35"/>
        <v>51</v>
      </c>
      <c r="F64" s="273">
        <f t="shared" si="36"/>
        <v>1</v>
      </c>
      <c r="G64" s="273">
        <f t="shared" si="37"/>
        <v>59</v>
      </c>
      <c r="H64" s="273">
        <f t="shared" si="38"/>
        <v>30</v>
      </c>
      <c r="I64" s="273">
        <f t="shared" si="39"/>
        <v>28</v>
      </c>
      <c r="J64" s="273">
        <f t="shared" si="40"/>
        <v>22</v>
      </c>
      <c r="K64" s="273">
        <f t="shared" si="41"/>
        <v>11</v>
      </c>
      <c r="L64" s="273">
        <f t="shared" si="42"/>
        <v>2</v>
      </c>
      <c r="M64" s="273">
        <f t="shared" si="43"/>
        <v>21</v>
      </c>
      <c r="N64" s="273">
        <f t="shared" si="44"/>
        <v>0</v>
      </c>
      <c r="O64" s="273">
        <f t="shared" si="45"/>
        <v>0</v>
      </c>
      <c r="P64" s="273">
        <f t="shared" si="46"/>
        <v>9</v>
      </c>
      <c r="Q64" s="273">
        <f t="shared" si="47"/>
        <v>46</v>
      </c>
      <c r="R64" s="273">
        <f t="shared" si="48"/>
        <v>0</v>
      </c>
      <c r="S64" s="273">
        <f t="shared" si="49"/>
        <v>0</v>
      </c>
      <c r="T64" s="273">
        <f t="shared" si="50"/>
        <v>0</v>
      </c>
      <c r="U64" s="273">
        <f t="shared" si="51"/>
        <v>0</v>
      </c>
      <c r="V64" s="273">
        <f t="shared" si="52"/>
        <v>0</v>
      </c>
      <c r="W64" s="273">
        <f t="shared" si="53"/>
        <v>0</v>
      </c>
      <c r="X64" s="273">
        <f t="shared" si="54"/>
        <v>0</v>
      </c>
      <c r="Y64" s="273">
        <f t="shared" si="55"/>
        <v>0</v>
      </c>
      <c r="Z64" s="273">
        <f t="shared" si="56"/>
        <v>0</v>
      </c>
      <c r="AA64" s="273">
        <f t="shared" si="57"/>
        <v>0</v>
      </c>
      <c r="AB64" s="273">
        <f t="shared" si="58"/>
        <v>0</v>
      </c>
      <c r="AC64" s="273">
        <f t="shared" si="32"/>
        <v>172</v>
      </c>
      <c r="AD64" s="273">
        <v>23</v>
      </c>
      <c r="AE64" s="273">
        <v>1</v>
      </c>
      <c r="AF64" s="273">
        <v>54</v>
      </c>
      <c r="AG64" s="273">
        <v>30</v>
      </c>
      <c r="AH64" s="273">
        <v>3</v>
      </c>
      <c r="AI64" s="273">
        <v>22</v>
      </c>
      <c r="AJ64" s="273">
        <v>11</v>
      </c>
      <c r="AK64" s="273">
        <v>2</v>
      </c>
      <c r="AL64" s="273">
        <v>21</v>
      </c>
      <c r="AM64" s="273">
        <v>0</v>
      </c>
      <c r="AN64" s="273">
        <v>0</v>
      </c>
      <c r="AO64" s="276">
        <v>5</v>
      </c>
      <c r="AP64" s="276" t="s">
        <v>909</v>
      </c>
      <c r="AQ64" s="276" t="s">
        <v>909</v>
      </c>
      <c r="AR64" s="276" t="s">
        <v>909</v>
      </c>
      <c r="AS64" s="276" t="s">
        <v>909</v>
      </c>
      <c r="AT64" s="276" t="s">
        <v>909</v>
      </c>
      <c r="AU64" s="276" t="s">
        <v>909</v>
      </c>
      <c r="AV64" s="276" t="s">
        <v>909</v>
      </c>
      <c r="AW64" s="276" t="s">
        <v>909</v>
      </c>
      <c r="AX64" s="273">
        <v>0</v>
      </c>
      <c r="AY64" s="273">
        <v>0</v>
      </c>
      <c r="AZ64" s="276" t="s">
        <v>909</v>
      </c>
      <c r="BA64" s="273">
        <v>0</v>
      </c>
      <c r="BB64" s="273">
        <f>施設資源化量内訳!D64</f>
        <v>70</v>
      </c>
      <c r="BC64" s="273">
        <f>施設資源化量内訳!E64</f>
        <v>0</v>
      </c>
      <c r="BD64" s="273">
        <f>施設資源化量内訳!F64</f>
        <v>0</v>
      </c>
      <c r="BE64" s="273">
        <f>施設資源化量内訳!G64</f>
        <v>0</v>
      </c>
      <c r="BF64" s="273">
        <f>施設資源化量内訳!H64</f>
        <v>0</v>
      </c>
      <c r="BG64" s="273">
        <f>施設資源化量内訳!I64</f>
        <v>24</v>
      </c>
      <c r="BH64" s="273">
        <f>施設資源化量内訳!J64</f>
        <v>0</v>
      </c>
      <c r="BI64" s="273">
        <f>施設資源化量内訳!K64</f>
        <v>0</v>
      </c>
      <c r="BJ64" s="273">
        <f>施設資源化量内訳!L64</f>
        <v>0</v>
      </c>
      <c r="BK64" s="273">
        <f>施設資源化量内訳!M64</f>
        <v>0</v>
      </c>
      <c r="BL64" s="273">
        <f>施設資源化量内訳!N64</f>
        <v>0</v>
      </c>
      <c r="BM64" s="273">
        <f>施設資源化量内訳!O64</f>
        <v>0</v>
      </c>
      <c r="BN64" s="273">
        <f>施設資源化量内訳!P64</f>
        <v>0</v>
      </c>
      <c r="BO64" s="273">
        <f>施設資源化量内訳!Q64</f>
        <v>46</v>
      </c>
      <c r="BP64" s="273">
        <f>施設資源化量内訳!R64</f>
        <v>0</v>
      </c>
      <c r="BQ64" s="273">
        <f>施設資源化量内訳!S64</f>
        <v>0</v>
      </c>
      <c r="BR64" s="273">
        <f>施設資源化量内訳!T64</f>
        <v>0</v>
      </c>
      <c r="BS64" s="273">
        <f>施設資源化量内訳!U64</f>
        <v>0</v>
      </c>
      <c r="BT64" s="273">
        <f>施設資源化量内訳!V64</f>
        <v>0</v>
      </c>
      <c r="BU64" s="273">
        <f>施設資源化量内訳!W64</f>
        <v>0</v>
      </c>
      <c r="BV64" s="273">
        <f>施設資源化量内訳!X64</f>
        <v>0</v>
      </c>
      <c r="BW64" s="273">
        <f>施設資源化量内訳!Y64</f>
        <v>0</v>
      </c>
      <c r="BX64" s="273">
        <f>施設資源化量内訳!Z64</f>
        <v>0</v>
      </c>
      <c r="BY64" s="273">
        <f>施設資源化量内訳!AA64</f>
        <v>0</v>
      </c>
      <c r="BZ64" s="273">
        <f>施設資源化量内訳!AB64</f>
        <v>0</v>
      </c>
      <c r="CA64" s="273">
        <f t="shared" si="33"/>
        <v>38</v>
      </c>
      <c r="CB64" s="273">
        <v>28</v>
      </c>
      <c r="CC64" s="273">
        <v>0</v>
      </c>
      <c r="CD64" s="273">
        <v>5</v>
      </c>
      <c r="CE64" s="273">
        <v>0</v>
      </c>
      <c r="CF64" s="273">
        <v>1</v>
      </c>
      <c r="CG64" s="273">
        <v>0</v>
      </c>
      <c r="CH64" s="273">
        <v>0</v>
      </c>
      <c r="CI64" s="273">
        <v>0</v>
      </c>
      <c r="CJ64" s="273">
        <v>0</v>
      </c>
      <c r="CK64" s="273">
        <v>0</v>
      </c>
      <c r="CL64" s="273">
        <v>0</v>
      </c>
      <c r="CM64" s="273">
        <v>4</v>
      </c>
      <c r="CN64" s="276" t="s">
        <v>909</v>
      </c>
      <c r="CO64" s="276" t="s">
        <v>909</v>
      </c>
      <c r="CP64" s="276" t="s">
        <v>909</v>
      </c>
      <c r="CQ64" s="276" t="s">
        <v>909</v>
      </c>
      <c r="CR64" s="276" t="s">
        <v>909</v>
      </c>
      <c r="CS64" s="276" t="s">
        <v>909</v>
      </c>
      <c r="CT64" s="276" t="s">
        <v>909</v>
      </c>
      <c r="CU64" s="276" t="s">
        <v>909</v>
      </c>
      <c r="CV64" s="273">
        <v>0</v>
      </c>
      <c r="CW64" s="273">
        <v>0</v>
      </c>
      <c r="CX64" s="276" t="s">
        <v>909</v>
      </c>
      <c r="CY64" s="273">
        <v>0</v>
      </c>
      <c r="CZ64" s="274" t="s">
        <v>758</v>
      </c>
    </row>
    <row r="65" spans="1:104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34"/>
        <v>723</v>
      </c>
      <c r="E65" s="273">
        <f t="shared" si="35"/>
        <v>227</v>
      </c>
      <c r="F65" s="273">
        <f t="shared" si="36"/>
        <v>3</v>
      </c>
      <c r="G65" s="273">
        <f t="shared" si="37"/>
        <v>102</v>
      </c>
      <c r="H65" s="273">
        <f t="shared" si="38"/>
        <v>0</v>
      </c>
      <c r="I65" s="273">
        <f t="shared" si="39"/>
        <v>89</v>
      </c>
      <c r="J65" s="273">
        <f t="shared" si="40"/>
        <v>80</v>
      </c>
      <c r="K65" s="273">
        <f t="shared" si="41"/>
        <v>23</v>
      </c>
      <c r="L65" s="273">
        <f t="shared" si="42"/>
        <v>5</v>
      </c>
      <c r="M65" s="273">
        <f t="shared" si="43"/>
        <v>66</v>
      </c>
      <c r="N65" s="273">
        <f t="shared" si="44"/>
        <v>0</v>
      </c>
      <c r="O65" s="273">
        <f t="shared" si="45"/>
        <v>0</v>
      </c>
      <c r="P65" s="273">
        <f t="shared" si="46"/>
        <v>5</v>
      </c>
      <c r="Q65" s="273">
        <f t="shared" si="47"/>
        <v>123</v>
      </c>
      <c r="R65" s="273">
        <f t="shared" si="48"/>
        <v>0</v>
      </c>
      <c r="S65" s="273">
        <f t="shared" si="49"/>
        <v>0</v>
      </c>
      <c r="T65" s="273">
        <f t="shared" si="50"/>
        <v>0</v>
      </c>
      <c r="U65" s="273">
        <f t="shared" si="51"/>
        <v>0</v>
      </c>
      <c r="V65" s="273">
        <f t="shared" si="52"/>
        <v>0</v>
      </c>
      <c r="W65" s="273">
        <f t="shared" si="53"/>
        <v>0</v>
      </c>
      <c r="X65" s="273">
        <f t="shared" si="54"/>
        <v>0</v>
      </c>
      <c r="Y65" s="273">
        <f t="shared" si="55"/>
        <v>0</v>
      </c>
      <c r="Z65" s="273">
        <f t="shared" si="56"/>
        <v>0</v>
      </c>
      <c r="AA65" s="273">
        <f t="shared" si="57"/>
        <v>0</v>
      </c>
      <c r="AB65" s="273">
        <f t="shared" si="58"/>
        <v>0</v>
      </c>
      <c r="AC65" s="273">
        <f t="shared" si="32"/>
        <v>470</v>
      </c>
      <c r="AD65" s="273">
        <v>202</v>
      </c>
      <c r="AE65" s="273">
        <v>3</v>
      </c>
      <c r="AF65" s="273">
        <v>86</v>
      </c>
      <c r="AG65" s="273">
        <v>0</v>
      </c>
      <c r="AH65" s="273">
        <v>0</v>
      </c>
      <c r="AI65" s="273">
        <v>80</v>
      </c>
      <c r="AJ65" s="273">
        <v>23</v>
      </c>
      <c r="AK65" s="273">
        <v>5</v>
      </c>
      <c r="AL65" s="273">
        <v>66</v>
      </c>
      <c r="AM65" s="273">
        <v>0</v>
      </c>
      <c r="AN65" s="273">
        <v>0</v>
      </c>
      <c r="AO65" s="276">
        <v>5</v>
      </c>
      <c r="AP65" s="276" t="s">
        <v>909</v>
      </c>
      <c r="AQ65" s="276" t="s">
        <v>909</v>
      </c>
      <c r="AR65" s="276" t="s">
        <v>909</v>
      </c>
      <c r="AS65" s="276" t="s">
        <v>909</v>
      </c>
      <c r="AT65" s="276" t="s">
        <v>909</v>
      </c>
      <c r="AU65" s="276" t="s">
        <v>909</v>
      </c>
      <c r="AV65" s="276" t="s">
        <v>909</v>
      </c>
      <c r="AW65" s="276" t="s">
        <v>909</v>
      </c>
      <c r="AX65" s="273">
        <v>0</v>
      </c>
      <c r="AY65" s="273">
        <v>0</v>
      </c>
      <c r="AZ65" s="276" t="s">
        <v>909</v>
      </c>
      <c r="BA65" s="273">
        <v>0</v>
      </c>
      <c r="BB65" s="273">
        <f>施設資源化量内訳!D65</f>
        <v>212</v>
      </c>
      <c r="BC65" s="273">
        <f>施設資源化量内訳!E65</f>
        <v>0</v>
      </c>
      <c r="BD65" s="273">
        <f>施設資源化量内訳!F65</f>
        <v>0</v>
      </c>
      <c r="BE65" s="273">
        <f>施設資源化量内訳!G65</f>
        <v>0</v>
      </c>
      <c r="BF65" s="273">
        <f>施設資源化量内訳!H65</f>
        <v>0</v>
      </c>
      <c r="BG65" s="273">
        <f>施設資源化量内訳!I65</f>
        <v>89</v>
      </c>
      <c r="BH65" s="273">
        <f>施設資源化量内訳!J65</f>
        <v>0</v>
      </c>
      <c r="BI65" s="273">
        <f>施設資源化量内訳!K65</f>
        <v>0</v>
      </c>
      <c r="BJ65" s="273">
        <f>施設資源化量内訳!L65</f>
        <v>0</v>
      </c>
      <c r="BK65" s="273">
        <f>施設資源化量内訳!M65</f>
        <v>0</v>
      </c>
      <c r="BL65" s="273">
        <f>施設資源化量内訳!N65</f>
        <v>0</v>
      </c>
      <c r="BM65" s="273">
        <f>施設資源化量内訳!O65</f>
        <v>0</v>
      </c>
      <c r="BN65" s="273">
        <f>施設資源化量内訳!P65</f>
        <v>0</v>
      </c>
      <c r="BO65" s="273">
        <f>施設資源化量内訳!Q65</f>
        <v>123</v>
      </c>
      <c r="BP65" s="273">
        <f>施設資源化量内訳!R65</f>
        <v>0</v>
      </c>
      <c r="BQ65" s="273">
        <f>施設資源化量内訳!S65</f>
        <v>0</v>
      </c>
      <c r="BR65" s="273">
        <f>施設資源化量内訳!T65</f>
        <v>0</v>
      </c>
      <c r="BS65" s="273">
        <f>施設資源化量内訳!U65</f>
        <v>0</v>
      </c>
      <c r="BT65" s="273">
        <f>施設資源化量内訳!V65</f>
        <v>0</v>
      </c>
      <c r="BU65" s="273">
        <f>施設資源化量内訳!W65</f>
        <v>0</v>
      </c>
      <c r="BV65" s="273">
        <f>施設資源化量内訳!X65</f>
        <v>0</v>
      </c>
      <c r="BW65" s="273">
        <f>施設資源化量内訳!Y65</f>
        <v>0</v>
      </c>
      <c r="BX65" s="273">
        <f>施設資源化量内訳!Z65</f>
        <v>0</v>
      </c>
      <c r="BY65" s="273">
        <f>施設資源化量内訳!AA65</f>
        <v>0</v>
      </c>
      <c r="BZ65" s="273">
        <f>施設資源化量内訳!AB65</f>
        <v>0</v>
      </c>
      <c r="CA65" s="273">
        <f t="shared" si="33"/>
        <v>41</v>
      </c>
      <c r="CB65" s="273">
        <v>25</v>
      </c>
      <c r="CC65" s="273">
        <v>0</v>
      </c>
      <c r="CD65" s="273">
        <v>16</v>
      </c>
      <c r="CE65" s="273">
        <v>0</v>
      </c>
      <c r="CF65" s="273">
        <v>0</v>
      </c>
      <c r="CG65" s="273">
        <v>0</v>
      </c>
      <c r="CH65" s="273">
        <v>0</v>
      </c>
      <c r="CI65" s="273">
        <v>0</v>
      </c>
      <c r="CJ65" s="273">
        <v>0</v>
      </c>
      <c r="CK65" s="273">
        <v>0</v>
      </c>
      <c r="CL65" s="273">
        <v>0</v>
      </c>
      <c r="CM65" s="273">
        <v>0</v>
      </c>
      <c r="CN65" s="276" t="s">
        <v>909</v>
      </c>
      <c r="CO65" s="276" t="s">
        <v>909</v>
      </c>
      <c r="CP65" s="276" t="s">
        <v>909</v>
      </c>
      <c r="CQ65" s="276" t="s">
        <v>909</v>
      </c>
      <c r="CR65" s="276" t="s">
        <v>909</v>
      </c>
      <c r="CS65" s="276" t="s">
        <v>909</v>
      </c>
      <c r="CT65" s="276" t="s">
        <v>909</v>
      </c>
      <c r="CU65" s="276" t="s">
        <v>909</v>
      </c>
      <c r="CV65" s="273">
        <v>0</v>
      </c>
      <c r="CW65" s="273">
        <v>0</v>
      </c>
      <c r="CX65" s="276" t="s">
        <v>909</v>
      </c>
      <c r="CY65" s="273">
        <v>0</v>
      </c>
      <c r="CZ65" s="274" t="s">
        <v>758</v>
      </c>
    </row>
    <row r="66" spans="1:104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34"/>
        <v>175</v>
      </c>
      <c r="E66" s="273">
        <f t="shared" si="35"/>
        <v>55</v>
      </c>
      <c r="F66" s="273">
        <f t="shared" si="36"/>
        <v>1</v>
      </c>
      <c r="G66" s="273">
        <f t="shared" si="37"/>
        <v>9</v>
      </c>
      <c r="H66" s="273">
        <f t="shared" si="38"/>
        <v>26</v>
      </c>
      <c r="I66" s="273">
        <f t="shared" si="39"/>
        <v>11</v>
      </c>
      <c r="J66" s="273">
        <f t="shared" si="40"/>
        <v>15</v>
      </c>
      <c r="K66" s="273">
        <f t="shared" si="41"/>
        <v>5</v>
      </c>
      <c r="L66" s="273">
        <f t="shared" si="42"/>
        <v>0</v>
      </c>
      <c r="M66" s="273">
        <f t="shared" si="43"/>
        <v>15</v>
      </c>
      <c r="N66" s="273">
        <f t="shared" si="44"/>
        <v>0</v>
      </c>
      <c r="O66" s="273">
        <f t="shared" si="45"/>
        <v>0</v>
      </c>
      <c r="P66" s="273">
        <f t="shared" si="46"/>
        <v>3</v>
      </c>
      <c r="Q66" s="273">
        <f t="shared" si="47"/>
        <v>35</v>
      </c>
      <c r="R66" s="273">
        <f t="shared" si="48"/>
        <v>0</v>
      </c>
      <c r="S66" s="273">
        <f t="shared" si="49"/>
        <v>0</v>
      </c>
      <c r="T66" s="273">
        <f t="shared" si="50"/>
        <v>0</v>
      </c>
      <c r="U66" s="273">
        <f t="shared" si="51"/>
        <v>0</v>
      </c>
      <c r="V66" s="273">
        <f t="shared" si="52"/>
        <v>0</v>
      </c>
      <c r="W66" s="273">
        <f t="shared" si="53"/>
        <v>0</v>
      </c>
      <c r="X66" s="273">
        <f t="shared" si="54"/>
        <v>0</v>
      </c>
      <c r="Y66" s="273">
        <f t="shared" si="55"/>
        <v>0</v>
      </c>
      <c r="Z66" s="273">
        <f t="shared" si="56"/>
        <v>0</v>
      </c>
      <c r="AA66" s="273">
        <f t="shared" si="57"/>
        <v>0</v>
      </c>
      <c r="AB66" s="273">
        <f t="shared" si="58"/>
        <v>0</v>
      </c>
      <c r="AC66" s="273">
        <f t="shared" si="32"/>
        <v>140</v>
      </c>
      <c r="AD66" s="273">
        <v>55</v>
      </c>
      <c r="AE66" s="273">
        <v>1</v>
      </c>
      <c r="AF66" s="273">
        <v>9</v>
      </c>
      <c r="AG66" s="273">
        <v>26</v>
      </c>
      <c r="AH66" s="273">
        <v>11</v>
      </c>
      <c r="AI66" s="273">
        <v>15</v>
      </c>
      <c r="AJ66" s="273">
        <v>5</v>
      </c>
      <c r="AK66" s="273">
        <v>0</v>
      </c>
      <c r="AL66" s="273">
        <v>15</v>
      </c>
      <c r="AM66" s="273">
        <v>0</v>
      </c>
      <c r="AN66" s="273">
        <v>0</v>
      </c>
      <c r="AO66" s="276">
        <v>3</v>
      </c>
      <c r="AP66" s="276" t="s">
        <v>909</v>
      </c>
      <c r="AQ66" s="276" t="s">
        <v>909</v>
      </c>
      <c r="AR66" s="276" t="s">
        <v>909</v>
      </c>
      <c r="AS66" s="276" t="s">
        <v>909</v>
      </c>
      <c r="AT66" s="276" t="s">
        <v>909</v>
      </c>
      <c r="AU66" s="276" t="s">
        <v>909</v>
      </c>
      <c r="AV66" s="276" t="s">
        <v>909</v>
      </c>
      <c r="AW66" s="276" t="s">
        <v>909</v>
      </c>
      <c r="AX66" s="273">
        <v>0</v>
      </c>
      <c r="AY66" s="273">
        <v>0</v>
      </c>
      <c r="AZ66" s="276" t="s">
        <v>909</v>
      </c>
      <c r="BA66" s="273">
        <v>0</v>
      </c>
      <c r="BB66" s="273">
        <f>施設資源化量内訳!D66</f>
        <v>35</v>
      </c>
      <c r="BC66" s="273">
        <f>施設資源化量内訳!E66</f>
        <v>0</v>
      </c>
      <c r="BD66" s="273">
        <f>施設資源化量内訳!F66</f>
        <v>0</v>
      </c>
      <c r="BE66" s="273">
        <f>施設資源化量内訳!G66</f>
        <v>0</v>
      </c>
      <c r="BF66" s="273">
        <f>施設資源化量内訳!H66</f>
        <v>0</v>
      </c>
      <c r="BG66" s="273">
        <f>施設資源化量内訳!I66</f>
        <v>0</v>
      </c>
      <c r="BH66" s="273">
        <f>施設資源化量内訳!J66</f>
        <v>0</v>
      </c>
      <c r="BI66" s="273">
        <f>施設資源化量内訳!K66</f>
        <v>0</v>
      </c>
      <c r="BJ66" s="273">
        <f>施設資源化量内訳!L66</f>
        <v>0</v>
      </c>
      <c r="BK66" s="273">
        <f>施設資源化量内訳!M66</f>
        <v>0</v>
      </c>
      <c r="BL66" s="273">
        <f>施設資源化量内訳!N66</f>
        <v>0</v>
      </c>
      <c r="BM66" s="273">
        <f>施設資源化量内訳!O66</f>
        <v>0</v>
      </c>
      <c r="BN66" s="273">
        <f>施設資源化量内訳!P66</f>
        <v>0</v>
      </c>
      <c r="BO66" s="273">
        <f>施設資源化量内訳!Q66</f>
        <v>35</v>
      </c>
      <c r="BP66" s="273">
        <f>施設資源化量内訳!R66</f>
        <v>0</v>
      </c>
      <c r="BQ66" s="273">
        <f>施設資源化量内訳!S66</f>
        <v>0</v>
      </c>
      <c r="BR66" s="273">
        <f>施設資源化量内訳!T66</f>
        <v>0</v>
      </c>
      <c r="BS66" s="273">
        <f>施設資源化量内訳!U66</f>
        <v>0</v>
      </c>
      <c r="BT66" s="273">
        <f>施設資源化量内訳!V66</f>
        <v>0</v>
      </c>
      <c r="BU66" s="273">
        <f>施設資源化量内訳!W66</f>
        <v>0</v>
      </c>
      <c r="BV66" s="273">
        <f>施設資源化量内訳!X66</f>
        <v>0</v>
      </c>
      <c r="BW66" s="273">
        <f>施設資源化量内訳!Y66</f>
        <v>0</v>
      </c>
      <c r="BX66" s="273">
        <f>施設資源化量内訳!Z66</f>
        <v>0</v>
      </c>
      <c r="BY66" s="273">
        <f>施設資源化量内訳!AA66</f>
        <v>0</v>
      </c>
      <c r="BZ66" s="273">
        <f>施設資源化量内訳!AB66</f>
        <v>0</v>
      </c>
      <c r="CA66" s="273">
        <f t="shared" si="33"/>
        <v>0</v>
      </c>
      <c r="CB66" s="273">
        <v>0</v>
      </c>
      <c r="CC66" s="273">
        <v>0</v>
      </c>
      <c r="CD66" s="273">
        <v>0</v>
      </c>
      <c r="CE66" s="273">
        <v>0</v>
      </c>
      <c r="CF66" s="273">
        <v>0</v>
      </c>
      <c r="CG66" s="273">
        <v>0</v>
      </c>
      <c r="CH66" s="273">
        <v>0</v>
      </c>
      <c r="CI66" s="273">
        <v>0</v>
      </c>
      <c r="CJ66" s="273">
        <v>0</v>
      </c>
      <c r="CK66" s="273">
        <v>0</v>
      </c>
      <c r="CL66" s="273">
        <v>0</v>
      </c>
      <c r="CM66" s="273">
        <v>0</v>
      </c>
      <c r="CN66" s="276" t="s">
        <v>909</v>
      </c>
      <c r="CO66" s="276" t="s">
        <v>909</v>
      </c>
      <c r="CP66" s="276" t="s">
        <v>909</v>
      </c>
      <c r="CQ66" s="276" t="s">
        <v>909</v>
      </c>
      <c r="CR66" s="276" t="s">
        <v>909</v>
      </c>
      <c r="CS66" s="276" t="s">
        <v>909</v>
      </c>
      <c r="CT66" s="276" t="s">
        <v>909</v>
      </c>
      <c r="CU66" s="276" t="s">
        <v>909</v>
      </c>
      <c r="CV66" s="273">
        <v>0</v>
      </c>
      <c r="CW66" s="273">
        <v>0</v>
      </c>
      <c r="CX66" s="276" t="s">
        <v>909</v>
      </c>
      <c r="CY66" s="273">
        <v>0</v>
      </c>
      <c r="CZ66" s="274" t="s">
        <v>755</v>
      </c>
    </row>
    <row r="67" spans="1:104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34"/>
        <v>42</v>
      </c>
      <c r="E67" s="273">
        <f t="shared" si="35"/>
        <v>20</v>
      </c>
      <c r="F67" s="273">
        <f t="shared" si="36"/>
        <v>0</v>
      </c>
      <c r="G67" s="273">
        <f t="shared" si="37"/>
        <v>1</v>
      </c>
      <c r="H67" s="273">
        <f t="shared" si="38"/>
        <v>0</v>
      </c>
      <c r="I67" s="273">
        <f t="shared" si="39"/>
        <v>3</v>
      </c>
      <c r="J67" s="273">
        <f t="shared" si="40"/>
        <v>8</v>
      </c>
      <c r="K67" s="273">
        <f t="shared" si="41"/>
        <v>1</v>
      </c>
      <c r="L67" s="273">
        <f t="shared" si="42"/>
        <v>0</v>
      </c>
      <c r="M67" s="273">
        <f t="shared" si="43"/>
        <v>6</v>
      </c>
      <c r="N67" s="273">
        <f t="shared" si="44"/>
        <v>0</v>
      </c>
      <c r="O67" s="273">
        <f t="shared" si="45"/>
        <v>0</v>
      </c>
      <c r="P67" s="273">
        <f t="shared" si="46"/>
        <v>3</v>
      </c>
      <c r="Q67" s="273">
        <f t="shared" si="47"/>
        <v>0</v>
      </c>
      <c r="R67" s="273">
        <f t="shared" si="48"/>
        <v>0</v>
      </c>
      <c r="S67" s="273">
        <f t="shared" si="49"/>
        <v>0</v>
      </c>
      <c r="T67" s="273">
        <f t="shared" si="50"/>
        <v>0</v>
      </c>
      <c r="U67" s="273">
        <f t="shared" si="51"/>
        <v>0</v>
      </c>
      <c r="V67" s="273">
        <f t="shared" si="52"/>
        <v>0</v>
      </c>
      <c r="W67" s="273">
        <f t="shared" si="53"/>
        <v>0</v>
      </c>
      <c r="X67" s="273">
        <f t="shared" si="54"/>
        <v>0</v>
      </c>
      <c r="Y67" s="273">
        <f t="shared" si="55"/>
        <v>0</v>
      </c>
      <c r="Z67" s="273">
        <f t="shared" si="56"/>
        <v>0</v>
      </c>
      <c r="AA67" s="273">
        <f t="shared" si="57"/>
        <v>0</v>
      </c>
      <c r="AB67" s="273">
        <f t="shared" si="58"/>
        <v>0</v>
      </c>
      <c r="AC67" s="273">
        <f t="shared" si="32"/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6">
        <v>0</v>
      </c>
      <c r="AP67" s="276" t="s">
        <v>909</v>
      </c>
      <c r="AQ67" s="276" t="s">
        <v>909</v>
      </c>
      <c r="AR67" s="276" t="s">
        <v>909</v>
      </c>
      <c r="AS67" s="276" t="s">
        <v>909</v>
      </c>
      <c r="AT67" s="276" t="s">
        <v>909</v>
      </c>
      <c r="AU67" s="276" t="s">
        <v>909</v>
      </c>
      <c r="AV67" s="276" t="s">
        <v>909</v>
      </c>
      <c r="AW67" s="276" t="s">
        <v>909</v>
      </c>
      <c r="AX67" s="273">
        <v>0</v>
      </c>
      <c r="AY67" s="273">
        <v>0</v>
      </c>
      <c r="AZ67" s="276" t="s">
        <v>909</v>
      </c>
      <c r="BA67" s="273">
        <v>0</v>
      </c>
      <c r="BB67" s="273">
        <f>施設資源化量内訳!D67</f>
        <v>42</v>
      </c>
      <c r="BC67" s="273">
        <f>施設資源化量内訳!E67</f>
        <v>20</v>
      </c>
      <c r="BD67" s="273">
        <f>施設資源化量内訳!F67</f>
        <v>0</v>
      </c>
      <c r="BE67" s="273">
        <f>施設資源化量内訳!G67</f>
        <v>1</v>
      </c>
      <c r="BF67" s="273">
        <f>施設資源化量内訳!H67</f>
        <v>0</v>
      </c>
      <c r="BG67" s="273">
        <f>施設資源化量内訳!I67</f>
        <v>3</v>
      </c>
      <c r="BH67" s="273">
        <f>施設資源化量内訳!J67</f>
        <v>8</v>
      </c>
      <c r="BI67" s="273">
        <f>施設資源化量内訳!K67</f>
        <v>1</v>
      </c>
      <c r="BJ67" s="273">
        <f>施設資源化量内訳!L67</f>
        <v>0</v>
      </c>
      <c r="BK67" s="273">
        <f>施設資源化量内訳!M67</f>
        <v>6</v>
      </c>
      <c r="BL67" s="273">
        <f>施設資源化量内訳!N67</f>
        <v>0</v>
      </c>
      <c r="BM67" s="273">
        <f>施設資源化量内訳!O67</f>
        <v>0</v>
      </c>
      <c r="BN67" s="273">
        <f>施設資源化量内訳!P67</f>
        <v>3</v>
      </c>
      <c r="BO67" s="273">
        <f>施設資源化量内訳!Q67</f>
        <v>0</v>
      </c>
      <c r="BP67" s="273">
        <f>施設資源化量内訳!R67</f>
        <v>0</v>
      </c>
      <c r="BQ67" s="273">
        <f>施設資源化量内訳!S67</f>
        <v>0</v>
      </c>
      <c r="BR67" s="273">
        <f>施設資源化量内訳!T67</f>
        <v>0</v>
      </c>
      <c r="BS67" s="273">
        <f>施設資源化量内訳!U67</f>
        <v>0</v>
      </c>
      <c r="BT67" s="273">
        <f>施設資源化量内訳!V67</f>
        <v>0</v>
      </c>
      <c r="BU67" s="273">
        <f>施設資源化量内訳!W67</f>
        <v>0</v>
      </c>
      <c r="BV67" s="273">
        <f>施設資源化量内訳!X67</f>
        <v>0</v>
      </c>
      <c r="BW67" s="273">
        <f>施設資源化量内訳!Y67</f>
        <v>0</v>
      </c>
      <c r="BX67" s="273">
        <f>施設資源化量内訳!Z67</f>
        <v>0</v>
      </c>
      <c r="BY67" s="273">
        <f>施設資源化量内訳!AA67</f>
        <v>0</v>
      </c>
      <c r="BZ67" s="273">
        <f>施設資源化量内訳!AB67</f>
        <v>0</v>
      </c>
      <c r="CA67" s="273">
        <f t="shared" si="33"/>
        <v>0</v>
      </c>
      <c r="CB67" s="273">
        <v>0</v>
      </c>
      <c r="CC67" s="273">
        <v>0</v>
      </c>
      <c r="CD67" s="273">
        <v>0</v>
      </c>
      <c r="CE67" s="273">
        <v>0</v>
      </c>
      <c r="CF67" s="273">
        <v>0</v>
      </c>
      <c r="CG67" s="273">
        <v>0</v>
      </c>
      <c r="CH67" s="273">
        <v>0</v>
      </c>
      <c r="CI67" s="273">
        <v>0</v>
      </c>
      <c r="CJ67" s="273">
        <v>0</v>
      </c>
      <c r="CK67" s="273">
        <v>0</v>
      </c>
      <c r="CL67" s="273">
        <v>0</v>
      </c>
      <c r="CM67" s="273">
        <v>0</v>
      </c>
      <c r="CN67" s="276" t="s">
        <v>909</v>
      </c>
      <c r="CO67" s="276" t="s">
        <v>909</v>
      </c>
      <c r="CP67" s="276" t="s">
        <v>909</v>
      </c>
      <c r="CQ67" s="276" t="s">
        <v>909</v>
      </c>
      <c r="CR67" s="276" t="s">
        <v>909</v>
      </c>
      <c r="CS67" s="276" t="s">
        <v>909</v>
      </c>
      <c r="CT67" s="276" t="s">
        <v>909</v>
      </c>
      <c r="CU67" s="276" t="s">
        <v>909</v>
      </c>
      <c r="CV67" s="273">
        <v>0</v>
      </c>
      <c r="CW67" s="273">
        <v>0</v>
      </c>
      <c r="CX67" s="276" t="s">
        <v>909</v>
      </c>
      <c r="CY67" s="273">
        <v>0</v>
      </c>
      <c r="CZ67" s="274" t="s">
        <v>755</v>
      </c>
    </row>
    <row r="68" spans="1:104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34"/>
        <v>294</v>
      </c>
      <c r="E68" s="273">
        <f t="shared" si="35"/>
        <v>28</v>
      </c>
      <c r="F68" s="273">
        <f t="shared" si="36"/>
        <v>0</v>
      </c>
      <c r="G68" s="273">
        <f t="shared" si="37"/>
        <v>0</v>
      </c>
      <c r="H68" s="273">
        <f t="shared" si="38"/>
        <v>0</v>
      </c>
      <c r="I68" s="273">
        <f t="shared" si="39"/>
        <v>9</v>
      </c>
      <c r="J68" s="273">
        <f t="shared" si="40"/>
        <v>36</v>
      </c>
      <c r="K68" s="273">
        <f t="shared" si="41"/>
        <v>6</v>
      </c>
      <c r="L68" s="273">
        <f t="shared" si="42"/>
        <v>0</v>
      </c>
      <c r="M68" s="273">
        <f t="shared" si="43"/>
        <v>30</v>
      </c>
      <c r="N68" s="273">
        <f t="shared" si="44"/>
        <v>7</v>
      </c>
      <c r="O68" s="273">
        <f t="shared" si="45"/>
        <v>0</v>
      </c>
      <c r="P68" s="273">
        <f t="shared" si="46"/>
        <v>2</v>
      </c>
      <c r="Q68" s="273">
        <f t="shared" si="47"/>
        <v>0</v>
      </c>
      <c r="R68" s="273">
        <f t="shared" si="48"/>
        <v>0</v>
      </c>
      <c r="S68" s="273">
        <f t="shared" si="49"/>
        <v>0</v>
      </c>
      <c r="T68" s="273">
        <f t="shared" si="50"/>
        <v>0</v>
      </c>
      <c r="U68" s="273">
        <f t="shared" si="51"/>
        <v>0</v>
      </c>
      <c r="V68" s="273">
        <f t="shared" si="52"/>
        <v>176</v>
      </c>
      <c r="W68" s="273">
        <f t="shared" si="53"/>
        <v>0</v>
      </c>
      <c r="X68" s="273">
        <f t="shared" si="54"/>
        <v>0</v>
      </c>
      <c r="Y68" s="273">
        <f t="shared" si="55"/>
        <v>0</v>
      </c>
      <c r="Z68" s="273">
        <f t="shared" si="56"/>
        <v>0</v>
      </c>
      <c r="AA68" s="273">
        <f t="shared" si="57"/>
        <v>0</v>
      </c>
      <c r="AB68" s="273">
        <f t="shared" si="58"/>
        <v>0</v>
      </c>
      <c r="AC68" s="273">
        <f t="shared" si="32"/>
        <v>0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0</v>
      </c>
      <c r="AO68" s="276">
        <v>0</v>
      </c>
      <c r="AP68" s="276" t="s">
        <v>909</v>
      </c>
      <c r="AQ68" s="276" t="s">
        <v>909</v>
      </c>
      <c r="AR68" s="276" t="s">
        <v>909</v>
      </c>
      <c r="AS68" s="276" t="s">
        <v>909</v>
      </c>
      <c r="AT68" s="276" t="s">
        <v>909</v>
      </c>
      <c r="AU68" s="276" t="s">
        <v>909</v>
      </c>
      <c r="AV68" s="276" t="s">
        <v>909</v>
      </c>
      <c r="AW68" s="276" t="s">
        <v>909</v>
      </c>
      <c r="AX68" s="273">
        <v>0</v>
      </c>
      <c r="AY68" s="273">
        <v>0</v>
      </c>
      <c r="AZ68" s="276" t="s">
        <v>909</v>
      </c>
      <c r="BA68" s="273">
        <v>0</v>
      </c>
      <c r="BB68" s="273">
        <f>施設資源化量内訳!D68</f>
        <v>294</v>
      </c>
      <c r="BC68" s="273">
        <f>施設資源化量内訳!E68</f>
        <v>28</v>
      </c>
      <c r="BD68" s="273">
        <f>施設資源化量内訳!F68</f>
        <v>0</v>
      </c>
      <c r="BE68" s="273">
        <f>施設資源化量内訳!G68</f>
        <v>0</v>
      </c>
      <c r="BF68" s="273">
        <f>施設資源化量内訳!H68</f>
        <v>0</v>
      </c>
      <c r="BG68" s="273">
        <f>施設資源化量内訳!I68</f>
        <v>9</v>
      </c>
      <c r="BH68" s="273">
        <f>施設資源化量内訳!J68</f>
        <v>36</v>
      </c>
      <c r="BI68" s="273">
        <f>施設資源化量内訳!K68</f>
        <v>6</v>
      </c>
      <c r="BJ68" s="273">
        <f>施設資源化量内訳!L68</f>
        <v>0</v>
      </c>
      <c r="BK68" s="273">
        <f>施設資源化量内訳!M68</f>
        <v>30</v>
      </c>
      <c r="BL68" s="273">
        <f>施設資源化量内訳!N68</f>
        <v>7</v>
      </c>
      <c r="BM68" s="273">
        <f>施設資源化量内訳!O68</f>
        <v>0</v>
      </c>
      <c r="BN68" s="273">
        <f>施設資源化量内訳!P68</f>
        <v>2</v>
      </c>
      <c r="BO68" s="273">
        <f>施設資源化量内訳!Q68</f>
        <v>0</v>
      </c>
      <c r="BP68" s="273">
        <f>施設資源化量内訳!R68</f>
        <v>0</v>
      </c>
      <c r="BQ68" s="273">
        <f>施設資源化量内訳!S68</f>
        <v>0</v>
      </c>
      <c r="BR68" s="273">
        <f>施設資源化量内訳!T68</f>
        <v>0</v>
      </c>
      <c r="BS68" s="273">
        <f>施設資源化量内訳!U68</f>
        <v>0</v>
      </c>
      <c r="BT68" s="273">
        <f>施設資源化量内訳!V68</f>
        <v>176</v>
      </c>
      <c r="BU68" s="273">
        <f>施設資源化量内訳!W68</f>
        <v>0</v>
      </c>
      <c r="BV68" s="273">
        <f>施設資源化量内訳!X68</f>
        <v>0</v>
      </c>
      <c r="BW68" s="273">
        <f>施設資源化量内訳!Y68</f>
        <v>0</v>
      </c>
      <c r="BX68" s="273">
        <f>施設資源化量内訳!Z68</f>
        <v>0</v>
      </c>
      <c r="BY68" s="273">
        <f>施設資源化量内訳!AA68</f>
        <v>0</v>
      </c>
      <c r="BZ68" s="273">
        <f>施設資源化量内訳!AB68</f>
        <v>0</v>
      </c>
      <c r="CA68" s="273">
        <f t="shared" si="33"/>
        <v>0</v>
      </c>
      <c r="CB68" s="273">
        <v>0</v>
      </c>
      <c r="CC68" s="273">
        <v>0</v>
      </c>
      <c r="CD68" s="273">
        <v>0</v>
      </c>
      <c r="CE68" s="273">
        <v>0</v>
      </c>
      <c r="CF68" s="273">
        <v>0</v>
      </c>
      <c r="CG68" s="273">
        <v>0</v>
      </c>
      <c r="CH68" s="273">
        <v>0</v>
      </c>
      <c r="CI68" s="273">
        <v>0</v>
      </c>
      <c r="CJ68" s="273">
        <v>0</v>
      </c>
      <c r="CK68" s="273">
        <v>0</v>
      </c>
      <c r="CL68" s="273">
        <v>0</v>
      </c>
      <c r="CM68" s="273">
        <v>0</v>
      </c>
      <c r="CN68" s="276" t="s">
        <v>909</v>
      </c>
      <c r="CO68" s="276" t="s">
        <v>909</v>
      </c>
      <c r="CP68" s="276" t="s">
        <v>909</v>
      </c>
      <c r="CQ68" s="276" t="s">
        <v>909</v>
      </c>
      <c r="CR68" s="276" t="s">
        <v>909</v>
      </c>
      <c r="CS68" s="276" t="s">
        <v>909</v>
      </c>
      <c r="CT68" s="276" t="s">
        <v>909</v>
      </c>
      <c r="CU68" s="276" t="s">
        <v>909</v>
      </c>
      <c r="CV68" s="273">
        <v>0</v>
      </c>
      <c r="CW68" s="273">
        <v>0</v>
      </c>
      <c r="CX68" s="276" t="s">
        <v>909</v>
      </c>
      <c r="CY68" s="273">
        <v>0</v>
      </c>
      <c r="CZ68" s="274" t="s">
        <v>758</v>
      </c>
    </row>
    <row r="69" spans="1:104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34"/>
        <v>234</v>
      </c>
      <c r="E69" s="273">
        <f t="shared" si="35"/>
        <v>40</v>
      </c>
      <c r="F69" s="273">
        <f t="shared" si="36"/>
        <v>0</v>
      </c>
      <c r="G69" s="273">
        <f t="shared" si="37"/>
        <v>1</v>
      </c>
      <c r="H69" s="273">
        <f t="shared" si="38"/>
        <v>35</v>
      </c>
      <c r="I69" s="273">
        <f t="shared" si="39"/>
        <v>27</v>
      </c>
      <c r="J69" s="273">
        <f t="shared" si="40"/>
        <v>21</v>
      </c>
      <c r="K69" s="273">
        <f t="shared" si="41"/>
        <v>6</v>
      </c>
      <c r="L69" s="273">
        <f t="shared" si="42"/>
        <v>0</v>
      </c>
      <c r="M69" s="273">
        <f t="shared" si="43"/>
        <v>20</v>
      </c>
      <c r="N69" s="273">
        <f t="shared" si="44"/>
        <v>4</v>
      </c>
      <c r="O69" s="273">
        <f t="shared" si="45"/>
        <v>0</v>
      </c>
      <c r="P69" s="273">
        <f t="shared" si="46"/>
        <v>1</v>
      </c>
      <c r="Q69" s="273">
        <f t="shared" si="47"/>
        <v>0</v>
      </c>
      <c r="R69" s="273">
        <f t="shared" si="48"/>
        <v>0</v>
      </c>
      <c r="S69" s="273">
        <f t="shared" si="49"/>
        <v>0</v>
      </c>
      <c r="T69" s="273">
        <f t="shared" si="50"/>
        <v>0</v>
      </c>
      <c r="U69" s="273">
        <f t="shared" si="51"/>
        <v>0</v>
      </c>
      <c r="V69" s="273">
        <f t="shared" si="52"/>
        <v>0</v>
      </c>
      <c r="W69" s="273">
        <f t="shared" si="53"/>
        <v>0</v>
      </c>
      <c r="X69" s="273">
        <f t="shared" si="54"/>
        <v>0</v>
      </c>
      <c r="Y69" s="273">
        <f t="shared" si="55"/>
        <v>0</v>
      </c>
      <c r="Z69" s="273">
        <f t="shared" si="56"/>
        <v>0</v>
      </c>
      <c r="AA69" s="273">
        <f t="shared" si="57"/>
        <v>0</v>
      </c>
      <c r="AB69" s="273">
        <f t="shared" si="58"/>
        <v>79</v>
      </c>
      <c r="AC69" s="273">
        <f t="shared" si="32"/>
        <v>192</v>
      </c>
      <c r="AD69" s="273">
        <v>40</v>
      </c>
      <c r="AE69" s="273">
        <v>0</v>
      </c>
      <c r="AF69" s="273">
        <v>1</v>
      </c>
      <c r="AG69" s="273">
        <v>35</v>
      </c>
      <c r="AH69" s="273">
        <v>26</v>
      </c>
      <c r="AI69" s="273">
        <v>21</v>
      </c>
      <c r="AJ69" s="273">
        <v>6</v>
      </c>
      <c r="AK69" s="273">
        <v>0</v>
      </c>
      <c r="AL69" s="273">
        <v>20</v>
      </c>
      <c r="AM69" s="273">
        <v>4</v>
      </c>
      <c r="AN69" s="273">
        <v>0</v>
      </c>
      <c r="AO69" s="276">
        <v>1</v>
      </c>
      <c r="AP69" s="276" t="s">
        <v>909</v>
      </c>
      <c r="AQ69" s="276" t="s">
        <v>909</v>
      </c>
      <c r="AR69" s="276" t="s">
        <v>909</v>
      </c>
      <c r="AS69" s="276" t="s">
        <v>909</v>
      </c>
      <c r="AT69" s="276" t="s">
        <v>909</v>
      </c>
      <c r="AU69" s="276" t="s">
        <v>909</v>
      </c>
      <c r="AV69" s="276" t="s">
        <v>909</v>
      </c>
      <c r="AW69" s="276" t="s">
        <v>909</v>
      </c>
      <c r="AX69" s="273">
        <v>0</v>
      </c>
      <c r="AY69" s="273">
        <v>0</v>
      </c>
      <c r="AZ69" s="276" t="s">
        <v>909</v>
      </c>
      <c r="BA69" s="273">
        <v>38</v>
      </c>
      <c r="BB69" s="273">
        <f>施設資源化量内訳!D69</f>
        <v>42</v>
      </c>
      <c r="BC69" s="273">
        <f>施設資源化量内訳!E69</f>
        <v>0</v>
      </c>
      <c r="BD69" s="273">
        <f>施設資源化量内訳!F69</f>
        <v>0</v>
      </c>
      <c r="BE69" s="273">
        <f>施設資源化量内訳!G69</f>
        <v>0</v>
      </c>
      <c r="BF69" s="273">
        <f>施設資源化量内訳!H69</f>
        <v>0</v>
      </c>
      <c r="BG69" s="273">
        <f>施設資源化量内訳!I69</f>
        <v>1</v>
      </c>
      <c r="BH69" s="273">
        <f>施設資源化量内訳!J69</f>
        <v>0</v>
      </c>
      <c r="BI69" s="273">
        <f>施設資源化量内訳!K69</f>
        <v>0</v>
      </c>
      <c r="BJ69" s="273">
        <f>施設資源化量内訳!L69</f>
        <v>0</v>
      </c>
      <c r="BK69" s="273">
        <f>施設資源化量内訳!M69</f>
        <v>0</v>
      </c>
      <c r="BL69" s="273">
        <f>施設資源化量内訳!N69</f>
        <v>0</v>
      </c>
      <c r="BM69" s="273">
        <f>施設資源化量内訳!O69</f>
        <v>0</v>
      </c>
      <c r="BN69" s="273">
        <f>施設資源化量内訳!P69</f>
        <v>0</v>
      </c>
      <c r="BO69" s="273">
        <f>施設資源化量内訳!Q69</f>
        <v>0</v>
      </c>
      <c r="BP69" s="273">
        <f>施設資源化量内訳!R69</f>
        <v>0</v>
      </c>
      <c r="BQ69" s="273">
        <f>施設資源化量内訳!S69</f>
        <v>0</v>
      </c>
      <c r="BR69" s="273">
        <f>施設資源化量内訳!T69</f>
        <v>0</v>
      </c>
      <c r="BS69" s="273">
        <f>施設資源化量内訳!U69</f>
        <v>0</v>
      </c>
      <c r="BT69" s="273">
        <f>施設資源化量内訳!V69</f>
        <v>0</v>
      </c>
      <c r="BU69" s="273">
        <f>施設資源化量内訳!W69</f>
        <v>0</v>
      </c>
      <c r="BV69" s="273">
        <f>施設資源化量内訳!X69</f>
        <v>0</v>
      </c>
      <c r="BW69" s="273">
        <f>施設資源化量内訳!Y69</f>
        <v>0</v>
      </c>
      <c r="BX69" s="273">
        <f>施設資源化量内訳!Z69</f>
        <v>0</v>
      </c>
      <c r="BY69" s="273">
        <f>施設資源化量内訳!AA69</f>
        <v>0</v>
      </c>
      <c r="BZ69" s="273">
        <f>施設資源化量内訳!AB69</f>
        <v>41</v>
      </c>
      <c r="CA69" s="273">
        <f t="shared" si="33"/>
        <v>0</v>
      </c>
      <c r="CB69" s="273">
        <v>0</v>
      </c>
      <c r="CC69" s="273">
        <v>0</v>
      </c>
      <c r="CD69" s="273">
        <v>0</v>
      </c>
      <c r="CE69" s="273">
        <v>0</v>
      </c>
      <c r="CF69" s="273">
        <v>0</v>
      </c>
      <c r="CG69" s="273">
        <v>0</v>
      </c>
      <c r="CH69" s="273">
        <v>0</v>
      </c>
      <c r="CI69" s="273">
        <v>0</v>
      </c>
      <c r="CJ69" s="273">
        <v>0</v>
      </c>
      <c r="CK69" s="273">
        <v>0</v>
      </c>
      <c r="CL69" s="273">
        <v>0</v>
      </c>
      <c r="CM69" s="273">
        <v>0</v>
      </c>
      <c r="CN69" s="276" t="s">
        <v>909</v>
      </c>
      <c r="CO69" s="276" t="s">
        <v>909</v>
      </c>
      <c r="CP69" s="276" t="s">
        <v>909</v>
      </c>
      <c r="CQ69" s="276" t="s">
        <v>909</v>
      </c>
      <c r="CR69" s="276" t="s">
        <v>909</v>
      </c>
      <c r="CS69" s="276" t="s">
        <v>909</v>
      </c>
      <c r="CT69" s="276" t="s">
        <v>909</v>
      </c>
      <c r="CU69" s="276" t="s">
        <v>909</v>
      </c>
      <c r="CV69" s="273">
        <v>0</v>
      </c>
      <c r="CW69" s="273">
        <v>0</v>
      </c>
      <c r="CX69" s="276" t="s">
        <v>909</v>
      </c>
      <c r="CY69" s="273">
        <v>0</v>
      </c>
      <c r="CZ69" s="274" t="s">
        <v>758</v>
      </c>
    </row>
    <row r="70" spans="1:104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34"/>
        <v>240</v>
      </c>
      <c r="E70" s="273">
        <f t="shared" si="35"/>
        <v>93</v>
      </c>
      <c r="F70" s="273">
        <f t="shared" si="36"/>
        <v>1</v>
      </c>
      <c r="G70" s="273">
        <f t="shared" si="37"/>
        <v>10</v>
      </c>
      <c r="H70" s="273">
        <f t="shared" si="38"/>
        <v>34</v>
      </c>
      <c r="I70" s="273">
        <f t="shared" si="39"/>
        <v>1</v>
      </c>
      <c r="J70" s="273">
        <f t="shared" si="40"/>
        <v>20</v>
      </c>
      <c r="K70" s="273">
        <f t="shared" si="41"/>
        <v>10</v>
      </c>
      <c r="L70" s="273">
        <f t="shared" si="42"/>
        <v>0</v>
      </c>
      <c r="M70" s="273">
        <f t="shared" si="43"/>
        <v>21</v>
      </c>
      <c r="N70" s="273">
        <f t="shared" si="44"/>
        <v>0</v>
      </c>
      <c r="O70" s="273">
        <f t="shared" si="45"/>
        <v>0</v>
      </c>
      <c r="P70" s="273">
        <f t="shared" si="46"/>
        <v>0</v>
      </c>
      <c r="Q70" s="273">
        <f t="shared" si="47"/>
        <v>22</v>
      </c>
      <c r="R70" s="273">
        <f t="shared" si="48"/>
        <v>0</v>
      </c>
      <c r="S70" s="273">
        <f t="shared" si="49"/>
        <v>0</v>
      </c>
      <c r="T70" s="273">
        <f t="shared" si="50"/>
        <v>0</v>
      </c>
      <c r="U70" s="273">
        <f t="shared" si="51"/>
        <v>0</v>
      </c>
      <c r="V70" s="273">
        <f t="shared" si="52"/>
        <v>0</v>
      </c>
      <c r="W70" s="273">
        <f t="shared" si="53"/>
        <v>0</v>
      </c>
      <c r="X70" s="273">
        <f t="shared" si="54"/>
        <v>0</v>
      </c>
      <c r="Y70" s="273">
        <f t="shared" si="55"/>
        <v>0</v>
      </c>
      <c r="Z70" s="273">
        <f t="shared" si="56"/>
        <v>0</v>
      </c>
      <c r="AA70" s="273">
        <f t="shared" si="57"/>
        <v>0</v>
      </c>
      <c r="AB70" s="273">
        <f t="shared" si="58"/>
        <v>28</v>
      </c>
      <c r="AC70" s="273">
        <f t="shared" si="32"/>
        <v>0</v>
      </c>
      <c r="AD70" s="273">
        <v>0</v>
      </c>
      <c r="AE70" s="273">
        <v>0</v>
      </c>
      <c r="AF70" s="273">
        <v>0</v>
      </c>
      <c r="AG70" s="273">
        <v>0</v>
      </c>
      <c r="AH70" s="273">
        <v>0</v>
      </c>
      <c r="AI70" s="273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6">
        <v>0</v>
      </c>
      <c r="AP70" s="276" t="s">
        <v>909</v>
      </c>
      <c r="AQ70" s="276" t="s">
        <v>909</v>
      </c>
      <c r="AR70" s="276" t="s">
        <v>909</v>
      </c>
      <c r="AS70" s="276" t="s">
        <v>909</v>
      </c>
      <c r="AT70" s="276" t="s">
        <v>909</v>
      </c>
      <c r="AU70" s="276" t="s">
        <v>909</v>
      </c>
      <c r="AV70" s="276" t="s">
        <v>909</v>
      </c>
      <c r="AW70" s="276" t="s">
        <v>909</v>
      </c>
      <c r="AX70" s="273">
        <v>0</v>
      </c>
      <c r="AY70" s="273">
        <v>0</v>
      </c>
      <c r="AZ70" s="276" t="s">
        <v>909</v>
      </c>
      <c r="BA70" s="273">
        <v>0</v>
      </c>
      <c r="BB70" s="273">
        <f>施設資源化量内訳!D70</f>
        <v>240</v>
      </c>
      <c r="BC70" s="273">
        <f>施設資源化量内訳!E70</f>
        <v>93</v>
      </c>
      <c r="BD70" s="273">
        <f>施設資源化量内訳!F70</f>
        <v>1</v>
      </c>
      <c r="BE70" s="273">
        <f>施設資源化量内訳!G70</f>
        <v>10</v>
      </c>
      <c r="BF70" s="273">
        <f>施設資源化量内訳!H70</f>
        <v>34</v>
      </c>
      <c r="BG70" s="273">
        <f>施設資源化量内訳!I70</f>
        <v>1</v>
      </c>
      <c r="BH70" s="273">
        <f>施設資源化量内訳!J70</f>
        <v>20</v>
      </c>
      <c r="BI70" s="273">
        <f>施設資源化量内訳!K70</f>
        <v>10</v>
      </c>
      <c r="BJ70" s="273">
        <f>施設資源化量内訳!L70</f>
        <v>0</v>
      </c>
      <c r="BK70" s="273">
        <f>施設資源化量内訳!M70</f>
        <v>21</v>
      </c>
      <c r="BL70" s="273">
        <f>施設資源化量内訳!N70</f>
        <v>0</v>
      </c>
      <c r="BM70" s="273">
        <f>施設資源化量内訳!O70</f>
        <v>0</v>
      </c>
      <c r="BN70" s="273">
        <f>施設資源化量内訳!P70</f>
        <v>0</v>
      </c>
      <c r="BO70" s="273">
        <f>施設資源化量内訳!Q70</f>
        <v>22</v>
      </c>
      <c r="BP70" s="273">
        <f>施設資源化量内訳!R70</f>
        <v>0</v>
      </c>
      <c r="BQ70" s="273">
        <f>施設資源化量内訳!S70</f>
        <v>0</v>
      </c>
      <c r="BR70" s="273">
        <f>施設資源化量内訳!T70</f>
        <v>0</v>
      </c>
      <c r="BS70" s="273">
        <f>施設資源化量内訳!U70</f>
        <v>0</v>
      </c>
      <c r="BT70" s="273">
        <f>施設資源化量内訳!V70</f>
        <v>0</v>
      </c>
      <c r="BU70" s="273">
        <f>施設資源化量内訳!W70</f>
        <v>0</v>
      </c>
      <c r="BV70" s="273">
        <f>施設資源化量内訳!X70</f>
        <v>0</v>
      </c>
      <c r="BW70" s="273">
        <f>施設資源化量内訳!Y70</f>
        <v>0</v>
      </c>
      <c r="BX70" s="273">
        <f>施設資源化量内訳!Z70</f>
        <v>0</v>
      </c>
      <c r="BY70" s="273">
        <f>施設資源化量内訳!AA70</f>
        <v>0</v>
      </c>
      <c r="BZ70" s="273">
        <f>施設資源化量内訳!AB70</f>
        <v>28</v>
      </c>
      <c r="CA70" s="273">
        <f t="shared" si="33"/>
        <v>0</v>
      </c>
      <c r="CB70" s="273">
        <v>0</v>
      </c>
      <c r="CC70" s="273">
        <v>0</v>
      </c>
      <c r="CD70" s="273">
        <v>0</v>
      </c>
      <c r="CE70" s="273">
        <v>0</v>
      </c>
      <c r="CF70" s="273">
        <v>0</v>
      </c>
      <c r="CG70" s="273">
        <v>0</v>
      </c>
      <c r="CH70" s="273">
        <v>0</v>
      </c>
      <c r="CI70" s="273">
        <v>0</v>
      </c>
      <c r="CJ70" s="273">
        <v>0</v>
      </c>
      <c r="CK70" s="273">
        <v>0</v>
      </c>
      <c r="CL70" s="273">
        <v>0</v>
      </c>
      <c r="CM70" s="273">
        <v>0</v>
      </c>
      <c r="CN70" s="276" t="s">
        <v>909</v>
      </c>
      <c r="CO70" s="276" t="s">
        <v>909</v>
      </c>
      <c r="CP70" s="276" t="s">
        <v>909</v>
      </c>
      <c r="CQ70" s="276" t="s">
        <v>909</v>
      </c>
      <c r="CR70" s="276" t="s">
        <v>909</v>
      </c>
      <c r="CS70" s="276" t="s">
        <v>909</v>
      </c>
      <c r="CT70" s="276" t="s">
        <v>909</v>
      </c>
      <c r="CU70" s="276" t="s">
        <v>909</v>
      </c>
      <c r="CV70" s="273">
        <v>0</v>
      </c>
      <c r="CW70" s="273">
        <v>0</v>
      </c>
      <c r="CX70" s="276" t="s">
        <v>909</v>
      </c>
      <c r="CY70" s="273">
        <v>0</v>
      </c>
      <c r="CZ70" s="274" t="s">
        <v>755</v>
      </c>
    </row>
    <row r="71" spans="1:104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si="34"/>
        <v>299</v>
      </c>
      <c r="E71" s="273">
        <f t="shared" si="35"/>
        <v>89</v>
      </c>
      <c r="F71" s="273">
        <f t="shared" si="36"/>
        <v>1</v>
      </c>
      <c r="G71" s="273">
        <f t="shared" si="37"/>
        <v>17</v>
      </c>
      <c r="H71" s="273">
        <f t="shared" si="38"/>
        <v>37</v>
      </c>
      <c r="I71" s="273">
        <f t="shared" si="39"/>
        <v>23</v>
      </c>
      <c r="J71" s="273">
        <f t="shared" si="40"/>
        <v>47</v>
      </c>
      <c r="K71" s="273">
        <f t="shared" si="41"/>
        <v>10</v>
      </c>
      <c r="L71" s="273">
        <f t="shared" si="42"/>
        <v>0</v>
      </c>
      <c r="M71" s="273">
        <f t="shared" si="43"/>
        <v>55</v>
      </c>
      <c r="N71" s="273">
        <f t="shared" si="44"/>
        <v>7</v>
      </c>
      <c r="O71" s="273">
        <f t="shared" si="45"/>
        <v>0</v>
      </c>
      <c r="P71" s="273">
        <f t="shared" si="46"/>
        <v>13</v>
      </c>
      <c r="Q71" s="273">
        <f t="shared" si="47"/>
        <v>0</v>
      </c>
      <c r="R71" s="273">
        <f t="shared" si="48"/>
        <v>0</v>
      </c>
      <c r="S71" s="273">
        <f t="shared" si="49"/>
        <v>0</v>
      </c>
      <c r="T71" s="273">
        <f t="shared" si="50"/>
        <v>0</v>
      </c>
      <c r="U71" s="273">
        <f t="shared" si="51"/>
        <v>0</v>
      </c>
      <c r="V71" s="273">
        <f t="shared" si="52"/>
        <v>0</v>
      </c>
      <c r="W71" s="273">
        <f t="shared" si="53"/>
        <v>0</v>
      </c>
      <c r="X71" s="273">
        <f t="shared" si="54"/>
        <v>0</v>
      </c>
      <c r="Y71" s="273">
        <f t="shared" si="55"/>
        <v>0</v>
      </c>
      <c r="Z71" s="273">
        <f t="shared" si="56"/>
        <v>0</v>
      </c>
      <c r="AA71" s="273">
        <f t="shared" si="57"/>
        <v>0</v>
      </c>
      <c r="AB71" s="273">
        <f t="shared" si="58"/>
        <v>0</v>
      </c>
      <c r="AC71" s="273">
        <f t="shared" ref="AC71:AC102" si="59">SUM(AD71:AY71,BA71)</f>
        <v>0</v>
      </c>
      <c r="AD71" s="273">
        <v>0</v>
      </c>
      <c r="AE71" s="273">
        <v>0</v>
      </c>
      <c r="AF71" s="273">
        <v>0</v>
      </c>
      <c r="AG71" s="273">
        <v>0</v>
      </c>
      <c r="AH71" s="273">
        <v>0</v>
      </c>
      <c r="AI71" s="273">
        <v>0</v>
      </c>
      <c r="AJ71" s="273">
        <v>0</v>
      </c>
      <c r="AK71" s="273">
        <v>0</v>
      </c>
      <c r="AL71" s="273">
        <v>0</v>
      </c>
      <c r="AM71" s="273">
        <v>0</v>
      </c>
      <c r="AN71" s="273">
        <v>0</v>
      </c>
      <c r="AO71" s="276">
        <v>0</v>
      </c>
      <c r="AP71" s="276" t="s">
        <v>909</v>
      </c>
      <c r="AQ71" s="276" t="s">
        <v>909</v>
      </c>
      <c r="AR71" s="276" t="s">
        <v>909</v>
      </c>
      <c r="AS71" s="276" t="s">
        <v>909</v>
      </c>
      <c r="AT71" s="276" t="s">
        <v>909</v>
      </c>
      <c r="AU71" s="276" t="s">
        <v>909</v>
      </c>
      <c r="AV71" s="276" t="s">
        <v>909</v>
      </c>
      <c r="AW71" s="276" t="s">
        <v>909</v>
      </c>
      <c r="AX71" s="273">
        <v>0</v>
      </c>
      <c r="AY71" s="273">
        <v>0</v>
      </c>
      <c r="AZ71" s="276" t="s">
        <v>909</v>
      </c>
      <c r="BA71" s="273">
        <v>0</v>
      </c>
      <c r="BB71" s="273">
        <f>施設資源化量内訳!D71</f>
        <v>299</v>
      </c>
      <c r="BC71" s="273">
        <f>施設資源化量内訳!E71</f>
        <v>89</v>
      </c>
      <c r="BD71" s="273">
        <f>施設資源化量内訳!F71</f>
        <v>1</v>
      </c>
      <c r="BE71" s="273">
        <f>施設資源化量内訳!G71</f>
        <v>17</v>
      </c>
      <c r="BF71" s="273">
        <f>施設資源化量内訳!H71</f>
        <v>37</v>
      </c>
      <c r="BG71" s="273">
        <f>施設資源化量内訳!I71</f>
        <v>23</v>
      </c>
      <c r="BH71" s="273">
        <f>施設資源化量内訳!J71</f>
        <v>47</v>
      </c>
      <c r="BI71" s="273">
        <f>施設資源化量内訳!K71</f>
        <v>10</v>
      </c>
      <c r="BJ71" s="273">
        <f>施設資源化量内訳!L71</f>
        <v>0</v>
      </c>
      <c r="BK71" s="273">
        <f>施設資源化量内訳!M71</f>
        <v>55</v>
      </c>
      <c r="BL71" s="273">
        <f>施設資源化量内訳!N71</f>
        <v>7</v>
      </c>
      <c r="BM71" s="273">
        <f>施設資源化量内訳!O71</f>
        <v>0</v>
      </c>
      <c r="BN71" s="273">
        <f>施設資源化量内訳!P71</f>
        <v>13</v>
      </c>
      <c r="BO71" s="273">
        <f>施設資源化量内訳!Q71</f>
        <v>0</v>
      </c>
      <c r="BP71" s="273">
        <f>施設資源化量内訳!R71</f>
        <v>0</v>
      </c>
      <c r="BQ71" s="273">
        <f>施設資源化量内訳!S71</f>
        <v>0</v>
      </c>
      <c r="BR71" s="273">
        <f>施設資源化量内訳!T71</f>
        <v>0</v>
      </c>
      <c r="BS71" s="273">
        <f>施設資源化量内訳!U71</f>
        <v>0</v>
      </c>
      <c r="BT71" s="273">
        <f>施設資源化量内訳!V71</f>
        <v>0</v>
      </c>
      <c r="BU71" s="273">
        <f>施設資源化量内訳!W71</f>
        <v>0</v>
      </c>
      <c r="BV71" s="273">
        <f>施設資源化量内訳!X71</f>
        <v>0</v>
      </c>
      <c r="BW71" s="273">
        <f>施設資源化量内訳!Y71</f>
        <v>0</v>
      </c>
      <c r="BX71" s="273">
        <f>施設資源化量内訳!Z71</f>
        <v>0</v>
      </c>
      <c r="BY71" s="273">
        <f>施設資源化量内訳!AA71</f>
        <v>0</v>
      </c>
      <c r="BZ71" s="273">
        <f>施設資源化量内訳!AB71</f>
        <v>0</v>
      </c>
      <c r="CA71" s="273">
        <f t="shared" ref="CA71:CA102" si="60">SUM(CB71:CW71,CY71)</f>
        <v>0</v>
      </c>
      <c r="CB71" s="273">
        <v>0</v>
      </c>
      <c r="CC71" s="273">
        <v>0</v>
      </c>
      <c r="CD71" s="273">
        <v>0</v>
      </c>
      <c r="CE71" s="273">
        <v>0</v>
      </c>
      <c r="CF71" s="273">
        <v>0</v>
      </c>
      <c r="CG71" s="273">
        <v>0</v>
      </c>
      <c r="CH71" s="273">
        <v>0</v>
      </c>
      <c r="CI71" s="273">
        <v>0</v>
      </c>
      <c r="CJ71" s="273">
        <v>0</v>
      </c>
      <c r="CK71" s="273">
        <v>0</v>
      </c>
      <c r="CL71" s="273">
        <v>0</v>
      </c>
      <c r="CM71" s="273">
        <v>0</v>
      </c>
      <c r="CN71" s="276" t="s">
        <v>909</v>
      </c>
      <c r="CO71" s="276" t="s">
        <v>909</v>
      </c>
      <c r="CP71" s="276" t="s">
        <v>909</v>
      </c>
      <c r="CQ71" s="276" t="s">
        <v>909</v>
      </c>
      <c r="CR71" s="276" t="s">
        <v>909</v>
      </c>
      <c r="CS71" s="276" t="s">
        <v>909</v>
      </c>
      <c r="CT71" s="276" t="s">
        <v>909</v>
      </c>
      <c r="CU71" s="276" t="s">
        <v>909</v>
      </c>
      <c r="CV71" s="273">
        <v>0</v>
      </c>
      <c r="CW71" s="273">
        <v>0</v>
      </c>
      <c r="CX71" s="276" t="s">
        <v>909</v>
      </c>
      <c r="CY71" s="273">
        <v>0</v>
      </c>
      <c r="CZ71" s="274" t="s">
        <v>755</v>
      </c>
    </row>
    <row r="72" spans="1:104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ref="D72:D84" si="61">SUM(AC72,BB72,CA72)</f>
        <v>297</v>
      </c>
      <c r="E72" s="273">
        <f t="shared" ref="E72:E84" si="62">SUM(AD72,BC72,CB72)</f>
        <v>101</v>
      </c>
      <c r="F72" s="273">
        <f t="shared" ref="F72:F84" si="63">SUM(AE72,BD72,CC72)</f>
        <v>1</v>
      </c>
      <c r="G72" s="273">
        <f t="shared" ref="G72:G84" si="64">SUM(AF72,BE72,CD72)</f>
        <v>24</v>
      </c>
      <c r="H72" s="273">
        <f t="shared" ref="H72:H84" si="65">SUM(AG72,BF72,CE72)</f>
        <v>0</v>
      </c>
      <c r="I72" s="273">
        <f t="shared" ref="I72:I84" si="66">SUM(AH72,BG72,CF72)</f>
        <v>22</v>
      </c>
      <c r="J72" s="273">
        <f t="shared" ref="J72:J84" si="67">SUM(AI72,BH72,CG72)</f>
        <v>45</v>
      </c>
      <c r="K72" s="273">
        <f t="shared" ref="K72:K84" si="68">SUM(AJ72,BI72,CH72)</f>
        <v>17</v>
      </c>
      <c r="L72" s="273">
        <f t="shared" ref="L72:L84" si="69">SUM(AK72,BJ72,CI72)</f>
        <v>0</v>
      </c>
      <c r="M72" s="273">
        <f t="shared" ref="M72:M84" si="70">SUM(AL72,BK72,CJ72)</f>
        <v>57</v>
      </c>
      <c r="N72" s="273">
        <f t="shared" ref="N72:N84" si="71">SUM(AM72,BL72,CK72)</f>
        <v>8</v>
      </c>
      <c r="O72" s="273">
        <f t="shared" ref="O72:O84" si="72">SUM(AN72,BM72,CL72)</f>
        <v>0</v>
      </c>
      <c r="P72" s="273">
        <f t="shared" ref="P72:P84" si="73">SUM(AO72,BN72,CM72)</f>
        <v>16</v>
      </c>
      <c r="Q72" s="273">
        <f t="shared" ref="Q72:Q84" si="74">SUM(AP72,BO72,CN72)</f>
        <v>0</v>
      </c>
      <c r="R72" s="273">
        <f t="shared" ref="R72:R84" si="75">SUM(AQ72,BP72,CO72)</f>
        <v>0</v>
      </c>
      <c r="S72" s="273">
        <f t="shared" ref="S72:S84" si="76">SUM(AR72,BQ72,CP72)</f>
        <v>0</v>
      </c>
      <c r="T72" s="273">
        <f t="shared" ref="T72:T84" si="77">SUM(AS72,BR72,CQ72)</f>
        <v>0</v>
      </c>
      <c r="U72" s="273">
        <f t="shared" ref="U72:U84" si="78">SUM(AT72,BS72,CR72)</f>
        <v>0</v>
      </c>
      <c r="V72" s="273">
        <f t="shared" ref="V72:V84" si="79">SUM(AU72,BT72,CS72)</f>
        <v>0</v>
      </c>
      <c r="W72" s="273">
        <f t="shared" ref="W72:W84" si="80">SUM(AV72,BU72,CT72)</f>
        <v>0</v>
      </c>
      <c r="X72" s="273">
        <f t="shared" ref="X72:X84" si="81">SUM(AW72,BV72,CU72)</f>
        <v>0</v>
      </c>
      <c r="Y72" s="273">
        <f t="shared" ref="Y72:Y84" si="82">SUM(AX72,BW72,CV72)</f>
        <v>0</v>
      </c>
      <c r="Z72" s="273">
        <f t="shared" ref="Z72:Z84" si="83">SUM(AY72,BX72,CW72)</f>
        <v>0</v>
      </c>
      <c r="AA72" s="273">
        <f t="shared" ref="AA72:AA84" si="84">SUM(AZ72,BY72,CX72)</f>
        <v>0</v>
      </c>
      <c r="AB72" s="273">
        <f t="shared" ref="AB72:AB84" si="85">SUM(BA72,BZ72,CY72)</f>
        <v>6</v>
      </c>
      <c r="AC72" s="273">
        <f t="shared" si="59"/>
        <v>0</v>
      </c>
      <c r="AD72" s="273">
        <v>0</v>
      </c>
      <c r="AE72" s="273">
        <v>0</v>
      </c>
      <c r="AF72" s="273">
        <v>0</v>
      </c>
      <c r="AG72" s="273">
        <v>0</v>
      </c>
      <c r="AH72" s="273">
        <v>0</v>
      </c>
      <c r="AI72" s="273">
        <v>0</v>
      </c>
      <c r="AJ72" s="273">
        <v>0</v>
      </c>
      <c r="AK72" s="273">
        <v>0</v>
      </c>
      <c r="AL72" s="273">
        <v>0</v>
      </c>
      <c r="AM72" s="273">
        <v>0</v>
      </c>
      <c r="AN72" s="273">
        <v>0</v>
      </c>
      <c r="AO72" s="276">
        <v>0</v>
      </c>
      <c r="AP72" s="276" t="s">
        <v>909</v>
      </c>
      <c r="AQ72" s="276" t="s">
        <v>909</v>
      </c>
      <c r="AR72" s="276" t="s">
        <v>909</v>
      </c>
      <c r="AS72" s="276" t="s">
        <v>909</v>
      </c>
      <c r="AT72" s="276" t="s">
        <v>909</v>
      </c>
      <c r="AU72" s="276" t="s">
        <v>909</v>
      </c>
      <c r="AV72" s="276" t="s">
        <v>909</v>
      </c>
      <c r="AW72" s="276" t="s">
        <v>909</v>
      </c>
      <c r="AX72" s="273">
        <v>0</v>
      </c>
      <c r="AY72" s="273">
        <v>0</v>
      </c>
      <c r="AZ72" s="276" t="s">
        <v>909</v>
      </c>
      <c r="BA72" s="273">
        <v>0</v>
      </c>
      <c r="BB72" s="273">
        <f>施設資源化量内訳!D72</f>
        <v>297</v>
      </c>
      <c r="BC72" s="273">
        <f>施設資源化量内訳!E72</f>
        <v>101</v>
      </c>
      <c r="BD72" s="273">
        <f>施設資源化量内訳!F72</f>
        <v>1</v>
      </c>
      <c r="BE72" s="273">
        <f>施設資源化量内訳!G72</f>
        <v>24</v>
      </c>
      <c r="BF72" s="273">
        <f>施設資源化量内訳!H72</f>
        <v>0</v>
      </c>
      <c r="BG72" s="273">
        <f>施設資源化量内訳!I72</f>
        <v>22</v>
      </c>
      <c r="BH72" s="273">
        <f>施設資源化量内訳!J72</f>
        <v>45</v>
      </c>
      <c r="BI72" s="273">
        <f>施設資源化量内訳!K72</f>
        <v>17</v>
      </c>
      <c r="BJ72" s="273">
        <f>施設資源化量内訳!L72</f>
        <v>0</v>
      </c>
      <c r="BK72" s="273">
        <f>施設資源化量内訳!M72</f>
        <v>57</v>
      </c>
      <c r="BL72" s="273">
        <f>施設資源化量内訳!N72</f>
        <v>8</v>
      </c>
      <c r="BM72" s="273">
        <f>施設資源化量内訳!O72</f>
        <v>0</v>
      </c>
      <c r="BN72" s="273">
        <f>施設資源化量内訳!P72</f>
        <v>16</v>
      </c>
      <c r="BO72" s="273">
        <f>施設資源化量内訳!Q72</f>
        <v>0</v>
      </c>
      <c r="BP72" s="273">
        <f>施設資源化量内訳!R72</f>
        <v>0</v>
      </c>
      <c r="BQ72" s="273">
        <f>施設資源化量内訳!S72</f>
        <v>0</v>
      </c>
      <c r="BR72" s="273">
        <f>施設資源化量内訳!T72</f>
        <v>0</v>
      </c>
      <c r="BS72" s="273">
        <f>施設資源化量内訳!U72</f>
        <v>0</v>
      </c>
      <c r="BT72" s="273">
        <f>施設資源化量内訳!V72</f>
        <v>0</v>
      </c>
      <c r="BU72" s="273">
        <f>施設資源化量内訳!W72</f>
        <v>0</v>
      </c>
      <c r="BV72" s="273">
        <f>施設資源化量内訳!X72</f>
        <v>0</v>
      </c>
      <c r="BW72" s="273">
        <f>施設資源化量内訳!Y72</f>
        <v>0</v>
      </c>
      <c r="BX72" s="273">
        <f>施設資源化量内訳!Z72</f>
        <v>0</v>
      </c>
      <c r="BY72" s="273">
        <f>施設資源化量内訳!AA72</f>
        <v>0</v>
      </c>
      <c r="BZ72" s="273">
        <f>施設資源化量内訳!AB72</f>
        <v>6</v>
      </c>
      <c r="CA72" s="273">
        <f t="shared" si="60"/>
        <v>0</v>
      </c>
      <c r="CB72" s="273">
        <v>0</v>
      </c>
      <c r="CC72" s="273">
        <v>0</v>
      </c>
      <c r="CD72" s="273">
        <v>0</v>
      </c>
      <c r="CE72" s="273">
        <v>0</v>
      </c>
      <c r="CF72" s="273">
        <v>0</v>
      </c>
      <c r="CG72" s="273">
        <v>0</v>
      </c>
      <c r="CH72" s="273">
        <v>0</v>
      </c>
      <c r="CI72" s="273">
        <v>0</v>
      </c>
      <c r="CJ72" s="273">
        <v>0</v>
      </c>
      <c r="CK72" s="273">
        <v>0</v>
      </c>
      <c r="CL72" s="273">
        <v>0</v>
      </c>
      <c r="CM72" s="273">
        <v>0</v>
      </c>
      <c r="CN72" s="276" t="s">
        <v>909</v>
      </c>
      <c r="CO72" s="276" t="s">
        <v>909</v>
      </c>
      <c r="CP72" s="276" t="s">
        <v>909</v>
      </c>
      <c r="CQ72" s="276" t="s">
        <v>909</v>
      </c>
      <c r="CR72" s="276" t="s">
        <v>909</v>
      </c>
      <c r="CS72" s="276" t="s">
        <v>909</v>
      </c>
      <c r="CT72" s="276" t="s">
        <v>909</v>
      </c>
      <c r="CU72" s="276" t="s">
        <v>909</v>
      </c>
      <c r="CV72" s="273">
        <v>0</v>
      </c>
      <c r="CW72" s="273">
        <v>0</v>
      </c>
      <c r="CX72" s="276" t="s">
        <v>909</v>
      </c>
      <c r="CY72" s="273">
        <v>0</v>
      </c>
      <c r="CZ72" s="274" t="s">
        <v>755</v>
      </c>
    </row>
    <row r="73" spans="1:104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61"/>
        <v>698</v>
      </c>
      <c r="E73" s="273">
        <f t="shared" si="62"/>
        <v>175</v>
      </c>
      <c r="F73" s="273">
        <f t="shared" si="63"/>
        <v>1</v>
      </c>
      <c r="G73" s="273">
        <f t="shared" si="64"/>
        <v>19</v>
      </c>
      <c r="H73" s="273">
        <f t="shared" si="65"/>
        <v>91</v>
      </c>
      <c r="I73" s="273">
        <f t="shared" si="66"/>
        <v>73</v>
      </c>
      <c r="J73" s="273">
        <f t="shared" si="67"/>
        <v>139</v>
      </c>
      <c r="K73" s="273">
        <f t="shared" si="68"/>
        <v>28</v>
      </c>
      <c r="L73" s="273">
        <f t="shared" si="69"/>
        <v>0</v>
      </c>
      <c r="M73" s="273">
        <f t="shared" si="70"/>
        <v>46</v>
      </c>
      <c r="N73" s="273">
        <f t="shared" si="71"/>
        <v>0</v>
      </c>
      <c r="O73" s="273">
        <f t="shared" si="72"/>
        <v>0</v>
      </c>
      <c r="P73" s="273">
        <f t="shared" si="73"/>
        <v>23</v>
      </c>
      <c r="Q73" s="273">
        <f t="shared" si="74"/>
        <v>0</v>
      </c>
      <c r="R73" s="273">
        <f t="shared" si="75"/>
        <v>0</v>
      </c>
      <c r="S73" s="273">
        <f t="shared" si="76"/>
        <v>0</v>
      </c>
      <c r="T73" s="273">
        <f t="shared" si="77"/>
        <v>0</v>
      </c>
      <c r="U73" s="273">
        <f t="shared" si="78"/>
        <v>0</v>
      </c>
      <c r="V73" s="273">
        <f t="shared" si="79"/>
        <v>0</v>
      </c>
      <c r="W73" s="273">
        <f t="shared" si="80"/>
        <v>0</v>
      </c>
      <c r="X73" s="273">
        <f t="shared" si="81"/>
        <v>0</v>
      </c>
      <c r="Y73" s="273">
        <f t="shared" si="82"/>
        <v>0</v>
      </c>
      <c r="Z73" s="273">
        <f t="shared" si="83"/>
        <v>4</v>
      </c>
      <c r="AA73" s="273">
        <f t="shared" si="84"/>
        <v>0</v>
      </c>
      <c r="AB73" s="273">
        <f t="shared" si="85"/>
        <v>99</v>
      </c>
      <c r="AC73" s="273">
        <f t="shared" si="59"/>
        <v>0</v>
      </c>
      <c r="AD73" s="273">
        <v>0</v>
      </c>
      <c r="AE73" s="273">
        <v>0</v>
      </c>
      <c r="AF73" s="273">
        <v>0</v>
      </c>
      <c r="AG73" s="273">
        <v>0</v>
      </c>
      <c r="AH73" s="273">
        <v>0</v>
      </c>
      <c r="AI73" s="273">
        <v>0</v>
      </c>
      <c r="AJ73" s="273">
        <v>0</v>
      </c>
      <c r="AK73" s="273">
        <v>0</v>
      </c>
      <c r="AL73" s="273">
        <v>0</v>
      </c>
      <c r="AM73" s="273">
        <v>0</v>
      </c>
      <c r="AN73" s="273">
        <v>0</v>
      </c>
      <c r="AO73" s="276">
        <v>0</v>
      </c>
      <c r="AP73" s="276" t="s">
        <v>909</v>
      </c>
      <c r="AQ73" s="276" t="s">
        <v>909</v>
      </c>
      <c r="AR73" s="276" t="s">
        <v>909</v>
      </c>
      <c r="AS73" s="276" t="s">
        <v>909</v>
      </c>
      <c r="AT73" s="276" t="s">
        <v>909</v>
      </c>
      <c r="AU73" s="276" t="s">
        <v>909</v>
      </c>
      <c r="AV73" s="276" t="s">
        <v>909</v>
      </c>
      <c r="AW73" s="276" t="s">
        <v>909</v>
      </c>
      <c r="AX73" s="273">
        <v>0</v>
      </c>
      <c r="AY73" s="273">
        <v>0</v>
      </c>
      <c r="AZ73" s="276" t="s">
        <v>909</v>
      </c>
      <c r="BA73" s="273">
        <v>0</v>
      </c>
      <c r="BB73" s="273">
        <f>施設資源化量内訳!D73</f>
        <v>685</v>
      </c>
      <c r="BC73" s="273">
        <f>施設資源化量内訳!E73</f>
        <v>175</v>
      </c>
      <c r="BD73" s="273">
        <f>施設資源化量内訳!F73</f>
        <v>1</v>
      </c>
      <c r="BE73" s="273">
        <f>施設資源化量内訳!G73</f>
        <v>19</v>
      </c>
      <c r="BF73" s="273">
        <f>施設資源化量内訳!H73</f>
        <v>80</v>
      </c>
      <c r="BG73" s="273">
        <f>施設資源化量内訳!I73</f>
        <v>71</v>
      </c>
      <c r="BH73" s="273">
        <f>施設資源化量内訳!J73</f>
        <v>139</v>
      </c>
      <c r="BI73" s="273">
        <f>施設資源化量内訳!K73</f>
        <v>28</v>
      </c>
      <c r="BJ73" s="273">
        <f>施設資源化量内訳!L73</f>
        <v>0</v>
      </c>
      <c r="BK73" s="273">
        <f>施設資源化量内訳!M73</f>
        <v>46</v>
      </c>
      <c r="BL73" s="273">
        <f>施設資源化量内訳!N73</f>
        <v>0</v>
      </c>
      <c r="BM73" s="273">
        <f>施設資源化量内訳!O73</f>
        <v>0</v>
      </c>
      <c r="BN73" s="273">
        <f>施設資源化量内訳!P73</f>
        <v>23</v>
      </c>
      <c r="BO73" s="273">
        <f>施設資源化量内訳!Q73</f>
        <v>0</v>
      </c>
      <c r="BP73" s="273">
        <f>施設資源化量内訳!R73</f>
        <v>0</v>
      </c>
      <c r="BQ73" s="273">
        <f>施設資源化量内訳!S73</f>
        <v>0</v>
      </c>
      <c r="BR73" s="273">
        <f>施設資源化量内訳!T73</f>
        <v>0</v>
      </c>
      <c r="BS73" s="273">
        <f>施設資源化量内訳!U73</f>
        <v>0</v>
      </c>
      <c r="BT73" s="273">
        <f>施設資源化量内訳!V73</f>
        <v>0</v>
      </c>
      <c r="BU73" s="273">
        <f>施設資源化量内訳!W73</f>
        <v>0</v>
      </c>
      <c r="BV73" s="273">
        <f>施設資源化量内訳!X73</f>
        <v>0</v>
      </c>
      <c r="BW73" s="273">
        <f>施設資源化量内訳!Y73</f>
        <v>0</v>
      </c>
      <c r="BX73" s="273">
        <f>施設資源化量内訳!Z73</f>
        <v>4</v>
      </c>
      <c r="BY73" s="273">
        <f>施設資源化量内訳!AA73</f>
        <v>0</v>
      </c>
      <c r="BZ73" s="273">
        <f>施設資源化量内訳!AB73</f>
        <v>99</v>
      </c>
      <c r="CA73" s="273">
        <f t="shared" si="60"/>
        <v>13</v>
      </c>
      <c r="CB73" s="273">
        <v>0</v>
      </c>
      <c r="CC73" s="273">
        <v>0</v>
      </c>
      <c r="CD73" s="273">
        <v>0</v>
      </c>
      <c r="CE73" s="273">
        <v>11</v>
      </c>
      <c r="CF73" s="273">
        <v>2</v>
      </c>
      <c r="CG73" s="273">
        <v>0</v>
      </c>
      <c r="CH73" s="273">
        <v>0</v>
      </c>
      <c r="CI73" s="273">
        <v>0</v>
      </c>
      <c r="CJ73" s="273">
        <v>0</v>
      </c>
      <c r="CK73" s="273">
        <v>0</v>
      </c>
      <c r="CL73" s="273">
        <v>0</v>
      </c>
      <c r="CM73" s="273">
        <v>0</v>
      </c>
      <c r="CN73" s="276" t="s">
        <v>909</v>
      </c>
      <c r="CO73" s="276" t="s">
        <v>909</v>
      </c>
      <c r="CP73" s="276" t="s">
        <v>909</v>
      </c>
      <c r="CQ73" s="276" t="s">
        <v>909</v>
      </c>
      <c r="CR73" s="276" t="s">
        <v>909</v>
      </c>
      <c r="CS73" s="276" t="s">
        <v>909</v>
      </c>
      <c r="CT73" s="276" t="s">
        <v>909</v>
      </c>
      <c r="CU73" s="276" t="s">
        <v>909</v>
      </c>
      <c r="CV73" s="273">
        <v>0</v>
      </c>
      <c r="CW73" s="273">
        <v>0</v>
      </c>
      <c r="CX73" s="276" t="s">
        <v>909</v>
      </c>
      <c r="CY73" s="273">
        <v>0</v>
      </c>
      <c r="CZ73" s="274" t="s">
        <v>755</v>
      </c>
    </row>
    <row r="74" spans="1:104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61"/>
        <v>101</v>
      </c>
      <c r="E74" s="273">
        <f t="shared" si="62"/>
        <v>49</v>
      </c>
      <c r="F74" s="273">
        <f t="shared" si="63"/>
        <v>0</v>
      </c>
      <c r="G74" s="273">
        <f t="shared" si="64"/>
        <v>6</v>
      </c>
      <c r="H74" s="273">
        <f t="shared" si="65"/>
        <v>0</v>
      </c>
      <c r="I74" s="273">
        <f t="shared" si="66"/>
        <v>10</v>
      </c>
      <c r="J74" s="273">
        <f t="shared" si="67"/>
        <v>16</v>
      </c>
      <c r="K74" s="273">
        <f t="shared" si="68"/>
        <v>4</v>
      </c>
      <c r="L74" s="273">
        <f t="shared" si="69"/>
        <v>0</v>
      </c>
      <c r="M74" s="273">
        <f t="shared" si="70"/>
        <v>0</v>
      </c>
      <c r="N74" s="273">
        <f t="shared" si="71"/>
        <v>12</v>
      </c>
      <c r="O74" s="273">
        <f t="shared" si="72"/>
        <v>0</v>
      </c>
      <c r="P74" s="273">
        <f t="shared" si="73"/>
        <v>3</v>
      </c>
      <c r="Q74" s="273">
        <f t="shared" si="74"/>
        <v>0</v>
      </c>
      <c r="R74" s="273">
        <f t="shared" si="75"/>
        <v>0</v>
      </c>
      <c r="S74" s="273">
        <f t="shared" si="76"/>
        <v>0</v>
      </c>
      <c r="T74" s="273">
        <f t="shared" si="77"/>
        <v>0</v>
      </c>
      <c r="U74" s="273">
        <f t="shared" si="78"/>
        <v>0</v>
      </c>
      <c r="V74" s="273">
        <f t="shared" si="79"/>
        <v>0</v>
      </c>
      <c r="W74" s="273">
        <f t="shared" si="80"/>
        <v>0</v>
      </c>
      <c r="X74" s="273">
        <f t="shared" si="81"/>
        <v>0</v>
      </c>
      <c r="Y74" s="273">
        <f t="shared" si="82"/>
        <v>0</v>
      </c>
      <c r="Z74" s="273">
        <f t="shared" si="83"/>
        <v>1</v>
      </c>
      <c r="AA74" s="273">
        <f t="shared" si="84"/>
        <v>0</v>
      </c>
      <c r="AB74" s="273">
        <f t="shared" si="85"/>
        <v>0</v>
      </c>
      <c r="AC74" s="273">
        <f t="shared" si="59"/>
        <v>0</v>
      </c>
      <c r="AD74" s="273">
        <v>0</v>
      </c>
      <c r="AE74" s="273">
        <v>0</v>
      </c>
      <c r="AF74" s="273">
        <v>0</v>
      </c>
      <c r="AG74" s="273">
        <v>0</v>
      </c>
      <c r="AH74" s="273">
        <v>0</v>
      </c>
      <c r="AI74" s="273">
        <v>0</v>
      </c>
      <c r="AJ74" s="273">
        <v>0</v>
      </c>
      <c r="AK74" s="273">
        <v>0</v>
      </c>
      <c r="AL74" s="273">
        <v>0</v>
      </c>
      <c r="AM74" s="273">
        <v>0</v>
      </c>
      <c r="AN74" s="273">
        <v>0</v>
      </c>
      <c r="AO74" s="276">
        <v>0</v>
      </c>
      <c r="AP74" s="276" t="s">
        <v>909</v>
      </c>
      <c r="AQ74" s="276" t="s">
        <v>909</v>
      </c>
      <c r="AR74" s="276" t="s">
        <v>909</v>
      </c>
      <c r="AS74" s="276" t="s">
        <v>909</v>
      </c>
      <c r="AT74" s="276" t="s">
        <v>909</v>
      </c>
      <c r="AU74" s="276" t="s">
        <v>909</v>
      </c>
      <c r="AV74" s="276" t="s">
        <v>909</v>
      </c>
      <c r="AW74" s="276" t="s">
        <v>909</v>
      </c>
      <c r="AX74" s="273">
        <v>0</v>
      </c>
      <c r="AY74" s="273">
        <v>0</v>
      </c>
      <c r="AZ74" s="276" t="s">
        <v>909</v>
      </c>
      <c r="BA74" s="273">
        <v>0</v>
      </c>
      <c r="BB74" s="273">
        <f>施設資源化量内訳!D74</f>
        <v>101</v>
      </c>
      <c r="BC74" s="273">
        <f>施設資源化量内訳!E74</f>
        <v>49</v>
      </c>
      <c r="BD74" s="273">
        <f>施設資源化量内訳!F74</f>
        <v>0</v>
      </c>
      <c r="BE74" s="273">
        <f>施設資源化量内訳!G74</f>
        <v>6</v>
      </c>
      <c r="BF74" s="273">
        <f>施設資源化量内訳!H74</f>
        <v>0</v>
      </c>
      <c r="BG74" s="273">
        <f>施設資源化量内訳!I74</f>
        <v>10</v>
      </c>
      <c r="BH74" s="273">
        <f>施設資源化量内訳!J74</f>
        <v>16</v>
      </c>
      <c r="BI74" s="273">
        <f>施設資源化量内訳!K74</f>
        <v>4</v>
      </c>
      <c r="BJ74" s="273">
        <f>施設資源化量内訳!L74</f>
        <v>0</v>
      </c>
      <c r="BK74" s="273">
        <f>施設資源化量内訳!M74</f>
        <v>0</v>
      </c>
      <c r="BL74" s="273">
        <f>施設資源化量内訳!N74</f>
        <v>12</v>
      </c>
      <c r="BM74" s="273">
        <f>施設資源化量内訳!O74</f>
        <v>0</v>
      </c>
      <c r="BN74" s="273">
        <f>施設資源化量内訳!P74</f>
        <v>3</v>
      </c>
      <c r="BO74" s="273">
        <f>施設資源化量内訳!Q74</f>
        <v>0</v>
      </c>
      <c r="BP74" s="273">
        <f>施設資源化量内訳!R74</f>
        <v>0</v>
      </c>
      <c r="BQ74" s="273">
        <f>施設資源化量内訳!S74</f>
        <v>0</v>
      </c>
      <c r="BR74" s="273">
        <f>施設資源化量内訳!T74</f>
        <v>0</v>
      </c>
      <c r="BS74" s="273">
        <f>施設資源化量内訳!U74</f>
        <v>0</v>
      </c>
      <c r="BT74" s="273">
        <f>施設資源化量内訳!V74</f>
        <v>0</v>
      </c>
      <c r="BU74" s="273">
        <f>施設資源化量内訳!W74</f>
        <v>0</v>
      </c>
      <c r="BV74" s="273">
        <f>施設資源化量内訳!X74</f>
        <v>0</v>
      </c>
      <c r="BW74" s="273">
        <f>施設資源化量内訳!Y74</f>
        <v>0</v>
      </c>
      <c r="BX74" s="273">
        <f>施設資源化量内訳!Z74</f>
        <v>1</v>
      </c>
      <c r="BY74" s="273">
        <f>施設資源化量内訳!AA74</f>
        <v>0</v>
      </c>
      <c r="BZ74" s="273">
        <f>施設資源化量内訳!AB74</f>
        <v>0</v>
      </c>
      <c r="CA74" s="273">
        <f t="shared" si="60"/>
        <v>0</v>
      </c>
      <c r="CB74" s="273">
        <v>0</v>
      </c>
      <c r="CC74" s="273">
        <v>0</v>
      </c>
      <c r="CD74" s="273">
        <v>0</v>
      </c>
      <c r="CE74" s="273">
        <v>0</v>
      </c>
      <c r="CF74" s="273">
        <v>0</v>
      </c>
      <c r="CG74" s="273">
        <v>0</v>
      </c>
      <c r="CH74" s="273">
        <v>0</v>
      </c>
      <c r="CI74" s="273">
        <v>0</v>
      </c>
      <c r="CJ74" s="273">
        <v>0</v>
      </c>
      <c r="CK74" s="273">
        <v>0</v>
      </c>
      <c r="CL74" s="273">
        <v>0</v>
      </c>
      <c r="CM74" s="273">
        <v>0</v>
      </c>
      <c r="CN74" s="276" t="s">
        <v>909</v>
      </c>
      <c r="CO74" s="276" t="s">
        <v>909</v>
      </c>
      <c r="CP74" s="276" t="s">
        <v>909</v>
      </c>
      <c r="CQ74" s="276" t="s">
        <v>909</v>
      </c>
      <c r="CR74" s="276" t="s">
        <v>909</v>
      </c>
      <c r="CS74" s="276" t="s">
        <v>909</v>
      </c>
      <c r="CT74" s="276" t="s">
        <v>909</v>
      </c>
      <c r="CU74" s="276" t="s">
        <v>909</v>
      </c>
      <c r="CV74" s="273">
        <v>0</v>
      </c>
      <c r="CW74" s="273">
        <v>0</v>
      </c>
      <c r="CX74" s="276" t="s">
        <v>909</v>
      </c>
      <c r="CY74" s="273">
        <v>0</v>
      </c>
      <c r="CZ74" s="274" t="s">
        <v>755</v>
      </c>
    </row>
    <row r="75" spans="1:104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61"/>
        <v>661</v>
      </c>
      <c r="E75" s="273">
        <f t="shared" si="62"/>
        <v>210</v>
      </c>
      <c r="F75" s="273">
        <f t="shared" si="63"/>
        <v>1</v>
      </c>
      <c r="G75" s="273">
        <f t="shared" si="64"/>
        <v>0</v>
      </c>
      <c r="H75" s="273">
        <f t="shared" si="65"/>
        <v>0</v>
      </c>
      <c r="I75" s="273">
        <f t="shared" si="66"/>
        <v>15</v>
      </c>
      <c r="J75" s="273">
        <f t="shared" si="67"/>
        <v>61</v>
      </c>
      <c r="K75" s="273">
        <f t="shared" si="68"/>
        <v>11</v>
      </c>
      <c r="L75" s="273">
        <f t="shared" si="69"/>
        <v>0</v>
      </c>
      <c r="M75" s="273">
        <f t="shared" si="70"/>
        <v>79</v>
      </c>
      <c r="N75" s="273">
        <f t="shared" si="71"/>
        <v>0</v>
      </c>
      <c r="O75" s="273">
        <f t="shared" si="72"/>
        <v>0</v>
      </c>
      <c r="P75" s="273">
        <f t="shared" si="73"/>
        <v>7</v>
      </c>
      <c r="Q75" s="273">
        <f t="shared" si="74"/>
        <v>0</v>
      </c>
      <c r="R75" s="273">
        <f t="shared" si="75"/>
        <v>0</v>
      </c>
      <c r="S75" s="273">
        <f t="shared" si="76"/>
        <v>114</v>
      </c>
      <c r="T75" s="273">
        <f t="shared" si="77"/>
        <v>0</v>
      </c>
      <c r="U75" s="273">
        <f t="shared" si="78"/>
        <v>0</v>
      </c>
      <c r="V75" s="273">
        <f t="shared" si="79"/>
        <v>81</v>
      </c>
      <c r="W75" s="273">
        <f t="shared" si="80"/>
        <v>0</v>
      </c>
      <c r="X75" s="273">
        <f t="shared" si="81"/>
        <v>7</v>
      </c>
      <c r="Y75" s="273">
        <f t="shared" si="82"/>
        <v>0</v>
      </c>
      <c r="Z75" s="273">
        <f t="shared" si="83"/>
        <v>0</v>
      </c>
      <c r="AA75" s="273">
        <f t="shared" si="84"/>
        <v>0</v>
      </c>
      <c r="AB75" s="273">
        <f t="shared" si="85"/>
        <v>75</v>
      </c>
      <c r="AC75" s="273">
        <f t="shared" si="59"/>
        <v>183</v>
      </c>
      <c r="AD75" s="273">
        <v>158</v>
      </c>
      <c r="AE75" s="273">
        <v>0</v>
      </c>
      <c r="AF75" s="273">
        <v>0</v>
      </c>
      <c r="AG75" s="273">
        <v>0</v>
      </c>
      <c r="AH75" s="273">
        <v>0</v>
      </c>
      <c r="AI75" s="273">
        <v>0</v>
      </c>
      <c r="AJ75" s="273">
        <v>0</v>
      </c>
      <c r="AK75" s="273">
        <v>0</v>
      </c>
      <c r="AL75" s="273">
        <v>0</v>
      </c>
      <c r="AM75" s="273">
        <v>0</v>
      </c>
      <c r="AN75" s="273">
        <v>0</v>
      </c>
      <c r="AO75" s="276">
        <v>7</v>
      </c>
      <c r="AP75" s="276" t="s">
        <v>909</v>
      </c>
      <c r="AQ75" s="276" t="s">
        <v>909</v>
      </c>
      <c r="AR75" s="276" t="s">
        <v>909</v>
      </c>
      <c r="AS75" s="276" t="s">
        <v>909</v>
      </c>
      <c r="AT75" s="276" t="s">
        <v>909</v>
      </c>
      <c r="AU75" s="276" t="s">
        <v>909</v>
      </c>
      <c r="AV75" s="276" t="s">
        <v>909</v>
      </c>
      <c r="AW75" s="276" t="s">
        <v>909</v>
      </c>
      <c r="AX75" s="273">
        <v>0</v>
      </c>
      <c r="AY75" s="273">
        <v>0</v>
      </c>
      <c r="AZ75" s="276" t="s">
        <v>909</v>
      </c>
      <c r="BA75" s="273">
        <v>18</v>
      </c>
      <c r="BB75" s="273">
        <f>施設資源化量内訳!D75</f>
        <v>423</v>
      </c>
      <c r="BC75" s="273">
        <f>施設資源化量内訳!E75</f>
        <v>0</v>
      </c>
      <c r="BD75" s="273">
        <f>施設資源化量内訳!F75</f>
        <v>0</v>
      </c>
      <c r="BE75" s="273">
        <f>施設資源化量内訳!G75</f>
        <v>0</v>
      </c>
      <c r="BF75" s="273">
        <f>施設資源化量内訳!H75</f>
        <v>0</v>
      </c>
      <c r="BG75" s="273">
        <f>施設資源化量内訳!I75</f>
        <v>13</v>
      </c>
      <c r="BH75" s="273">
        <f>施設資源化量内訳!J75</f>
        <v>61</v>
      </c>
      <c r="BI75" s="273">
        <f>施設資源化量内訳!K75</f>
        <v>11</v>
      </c>
      <c r="BJ75" s="273">
        <f>施設資源化量内訳!L75</f>
        <v>0</v>
      </c>
      <c r="BK75" s="273">
        <f>施設資源化量内訳!M75</f>
        <v>79</v>
      </c>
      <c r="BL75" s="273">
        <f>施設資源化量内訳!N75</f>
        <v>0</v>
      </c>
      <c r="BM75" s="273">
        <f>施設資源化量内訳!O75</f>
        <v>0</v>
      </c>
      <c r="BN75" s="273">
        <f>施設資源化量内訳!P75</f>
        <v>0</v>
      </c>
      <c r="BO75" s="273">
        <f>施設資源化量内訳!Q75</f>
        <v>0</v>
      </c>
      <c r="BP75" s="273">
        <f>施設資源化量内訳!R75</f>
        <v>0</v>
      </c>
      <c r="BQ75" s="273">
        <f>施設資源化量内訳!S75</f>
        <v>114</v>
      </c>
      <c r="BR75" s="273">
        <f>施設資源化量内訳!T75</f>
        <v>0</v>
      </c>
      <c r="BS75" s="273">
        <f>施設資源化量内訳!U75</f>
        <v>0</v>
      </c>
      <c r="BT75" s="273">
        <f>施設資源化量内訳!V75</f>
        <v>81</v>
      </c>
      <c r="BU75" s="273">
        <f>施設資源化量内訳!W75</f>
        <v>0</v>
      </c>
      <c r="BV75" s="273">
        <f>施設資源化量内訳!X75</f>
        <v>7</v>
      </c>
      <c r="BW75" s="273">
        <f>施設資源化量内訳!Y75</f>
        <v>0</v>
      </c>
      <c r="BX75" s="273">
        <f>施設資源化量内訳!Z75</f>
        <v>0</v>
      </c>
      <c r="BY75" s="273">
        <f>施設資源化量内訳!AA75</f>
        <v>0</v>
      </c>
      <c r="BZ75" s="273">
        <f>施設資源化量内訳!AB75</f>
        <v>57</v>
      </c>
      <c r="CA75" s="273">
        <f t="shared" si="60"/>
        <v>55</v>
      </c>
      <c r="CB75" s="273">
        <v>52</v>
      </c>
      <c r="CC75" s="273">
        <v>1</v>
      </c>
      <c r="CD75" s="273">
        <v>0</v>
      </c>
      <c r="CE75" s="273">
        <v>0</v>
      </c>
      <c r="CF75" s="273">
        <v>2</v>
      </c>
      <c r="CG75" s="273">
        <v>0</v>
      </c>
      <c r="CH75" s="273">
        <v>0</v>
      </c>
      <c r="CI75" s="273">
        <v>0</v>
      </c>
      <c r="CJ75" s="273">
        <v>0</v>
      </c>
      <c r="CK75" s="273">
        <v>0</v>
      </c>
      <c r="CL75" s="273">
        <v>0</v>
      </c>
      <c r="CM75" s="273">
        <v>0</v>
      </c>
      <c r="CN75" s="276" t="s">
        <v>909</v>
      </c>
      <c r="CO75" s="276" t="s">
        <v>909</v>
      </c>
      <c r="CP75" s="276" t="s">
        <v>909</v>
      </c>
      <c r="CQ75" s="276" t="s">
        <v>909</v>
      </c>
      <c r="CR75" s="276" t="s">
        <v>909</v>
      </c>
      <c r="CS75" s="276" t="s">
        <v>909</v>
      </c>
      <c r="CT75" s="276" t="s">
        <v>909</v>
      </c>
      <c r="CU75" s="276" t="s">
        <v>909</v>
      </c>
      <c r="CV75" s="273">
        <v>0</v>
      </c>
      <c r="CW75" s="273">
        <v>0</v>
      </c>
      <c r="CX75" s="276" t="s">
        <v>909</v>
      </c>
      <c r="CY75" s="273">
        <v>0</v>
      </c>
      <c r="CZ75" s="274" t="s">
        <v>755</v>
      </c>
    </row>
    <row r="76" spans="1:104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61"/>
        <v>360</v>
      </c>
      <c r="E76" s="273">
        <f t="shared" si="62"/>
        <v>30</v>
      </c>
      <c r="F76" s="273">
        <f t="shared" si="63"/>
        <v>1</v>
      </c>
      <c r="G76" s="273">
        <f t="shared" si="64"/>
        <v>2</v>
      </c>
      <c r="H76" s="273">
        <f t="shared" si="65"/>
        <v>35</v>
      </c>
      <c r="I76" s="273">
        <f t="shared" si="66"/>
        <v>35</v>
      </c>
      <c r="J76" s="273">
        <f t="shared" si="67"/>
        <v>43</v>
      </c>
      <c r="K76" s="273">
        <f t="shared" si="68"/>
        <v>4</v>
      </c>
      <c r="L76" s="273">
        <f t="shared" si="69"/>
        <v>1</v>
      </c>
      <c r="M76" s="273">
        <f t="shared" si="70"/>
        <v>57</v>
      </c>
      <c r="N76" s="273">
        <f t="shared" si="71"/>
        <v>0</v>
      </c>
      <c r="O76" s="273">
        <f t="shared" si="72"/>
        <v>0</v>
      </c>
      <c r="P76" s="273">
        <f t="shared" si="73"/>
        <v>2</v>
      </c>
      <c r="Q76" s="273">
        <f t="shared" si="74"/>
        <v>0</v>
      </c>
      <c r="R76" s="273">
        <f t="shared" si="75"/>
        <v>0</v>
      </c>
      <c r="S76" s="273">
        <f t="shared" si="76"/>
        <v>0</v>
      </c>
      <c r="T76" s="273">
        <f t="shared" si="77"/>
        <v>0</v>
      </c>
      <c r="U76" s="273">
        <f t="shared" si="78"/>
        <v>0</v>
      </c>
      <c r="V76" s="273">
        <f t="shared" si="79"/>
        <v>149</v>
      </c>
      <c r="W76" s="273">
        <f t="shared" si="80"/>
        <v>0</v>
      </c>
      <c r="X76" s="273">
        <f t="shared" si="81"/>
        <v>0</v>
      </c>
      <c r="Y76" s="273">
        <f t="shared" si="82"/>
        <v>0</v>
      </c>
      <c r="Z76" s="273">
        <f t="shared" si="83"/>
        <v>1</v>
      </c>
      <c r="AA76" s="273">
        <f t="shared" si="84"/>
        <v>0</v>
      </c>
      <c r="AB76" s="273">
        <f t="shared" si="85"/>
        <v>0</v>
      </c>
      <c r="AC76" s="273">
        <f t="shared" si="59"/>
        <v>0</v>
      </c>
      <c r="AD76" s="273">
        <v>0</v>
      </c>
      <c r="AE76" s="273">
        <v>0</v>
      </c>
      <c r="AF76" s="273">
        <v>0</v>
      </c>
      <c r="AG76" s="273">
        <v>0</v>
      </c>
      <c r="AH76" s="273">
        <v>0</v>
      </c>
      <c r="AI76" s="273">
        <v>0</v>
      </c>
      <c r="AJ76" s="273">
        <v>0</v>
      </c>
      <c r="AK76" s="273">
        <v>0</v>
      </c>
      <c r="AL76" s="273">
        <v>0</v>
      </c>
      <c r="AM76" s="273">
        <v>0</v>
      </c>
      <c r="AN76" s="273">
        <v>0</v>
      </c>
      <c r="AO76" s="276">
        <v>0</v>
      </c>
      <c r="AP76" s="276" t="s">
        <v>909</v>
      </c>
      <c r="AQ76" s="276" t="s">
        <v>909</v>
      </c>
      <c r="AR76" s="276" t="s">
        <v>909</v>
      </c>
      <c r="AS76" s="276" t="s">
        <v>909</v>
      </c>
      <c r="AT76" s="276" t="s">
        <v>909</v>
      </c>
      <c r="AU76" s="276" t="s">
        <v>909</v>
      </c>
      <c r="AV76" s="276" t="s">
        <v>909</v>
      </c>
      <c r="AW76" s="276" t="s">
        <v>909</v>
      </c>
      <c r="AX76" s="273">
        <v>0</v>
      </c>
      <c r="AY76" s="273">
        <v>0</v>
      </c>
      <c r="AZ76" s="276" t="s">
        <v>909</v>
      </c>
      <c r="BA76" s="273">
        <v>0</v>
      </c>
      <c r="BB76" s="273">
        <f>施設資源化量内訳!D76</f>
        <v>360</v>
      </c>
      <c r="BC76" s="273">
        <f>施設資源化量内訳!E76</f>
        <v>30</v>
      </c>
      <c r="BD76" s="273">
        <f>施設資源化量内訳!F76</f>
        <v>1</v>
      </c>
      <c r="BE76" s="273">
        <f>施設資源化量内訳!G76</f>
        <v>2</v>
      </c>
      <c r="BF76" s="273">
        <f>施設資源化量内訳!H76</f>
        <v>35</v>
      </c>
      <c r="BG76" s="273">
        <f>施設資源化量内訳!I76</f>
        <v>35</v>
      </c>
      <c r="BH76" s="273">
        <f>施設資源化量内訳!J76</f>
        <v>43</v>
      </c>
      <c r="BI76" s="273">
        <f>施設資源化量内訳!K76</f>
        <v>4</v>
      </c>
      <c r="BJ76" s="273">
        <f>施設資源化量内訳!L76</f>
        <v>1</v>
      </c>
      <c r="BK76" s="273">
        <f>施設資源化量内訳!M76</f>
        <v>57</v>
      </c>
      <c r="BL76" s="273">
        <f>施設資源化量内訳!N76</f>
        <v>0</v>
      </c>
      <c r="BM76" s="273">
        <f>施設資源化量内訳!O76</f>
        <v>0</v>
      </c>
      <c r="BN76" s="273">
        <f>施設資源化量内訳!P76</f>
        <v>2</v>
      </c>
      <c r="BO76" s="273">
        <f>施設資源化量内訳!Q76</f>
        <v>0</v>
      </c>
      <c r="BP76" s="273">
        <f>施設資源化量内訳!R76</f>
        <v>0</v>
      </c>
      <c r="BQ76" s="273">
        <f>施設資源化量内訳!S76</f>
        <v>0</v>
      </c>
      <c r="BR76" s="273">
        <f>施設資源化量内訳!T76</f>
        <v>0</v>
      </c>
      <c r="BS76" s="273">
        <f>施設資源化量内訳!U76</f>
        <v>0</v>
      </c>
      <c r="BT76" s="273">
        <f>施設資源化量内訳!V76</f>
        <v>149</v>
      </c>
      <c r="BU76" s="273">
        <f>施設資源化量内訳!W76</f>
        <v>0</v>
      </c>
      <c r="BV76" s="273">
        <f>施設資源化量内訳!X76</f>
        <v>0</v>
      </c>
      <c r="BW76" s="273">
        <f>施設資源化量内訳!Y76</f>
        <v>0</v>
      </c>
      <c r="BX76" s="273">
        <f>施設資源化量内訳!Z76</f>
        <v>1</v>
      </c>
      <c r="BY76" s="273">
        <f>施設資源化量内訳!AA76</f>
        <v>0</v>
      </c>
      <c r="BZ76" s="273">
        <f>施設資源化量内訳!AB76</f>
        <v>0</v>
      </c>
      <c r="CA76" s="273">
        <f t="shared" si="60"/>
        <v>0</v>
      </c>
      <c r="CB76" s="273">
        <v>0</v>
      </c>
      <c r="CC76" s="273">
        <v>0</v>
      </c>
      <c r="CD76" s="273">
        <v>0</v>
      </c>
      <c r="CE76" s="273">
        <v>0</v>
      </c>
      <c r="CF76" s="273">
        <v>0</v>
      </c>
      <c r="CG76" s="273">
        <v>0</v>
      </c>
      <c r="CH76" s="273">
        <v>0</v>
      </c>
      <c r="CI76" s="273">
        <v>0</v>
      </c>
      <c r="CJ76" s="273">
        <v>0</v>
      </c>
      <c r="CK76" s="273">
        <v>0</v>
      </c>
      <c r="CL76" s="273">
        <v>0</v>
      </c>
      <c r="CM76" s="273">
        <v>0</v>
      </c>
      <c r="CN76" s="276" t="s">
        <v>909</v>
      </c>
      <c r="CO76" s="276" t="s">
        <v>909</v>
      </c>
      <c r="CP76" s="276" t="s">
        <v>909</v>
      </c>
      <c r="CQ76" s="276" t="s">
        <v>909</v>
      </c>
      <c r="CR76" s="276" t="s">
        <v>909</v>
      </c>
      <c r="CS76" s="276" t="s">
        <v>909</v>
      </c>
      <c r="CT76" s="276" t="s">
        <v>909</v>
      </c>
      <c r="CU76" s="276" t="s">
        <v>909</v>
      </c>
      <c r="CV76" s="273">
        <v>0</v>
      </c>
      <c r="CW76" s="273">
        <v>0</v>
      </c>
      <c r="CX76" s="276" t="s">
        <v>909</v>
      </c>
      <c r="CY76" s="273">
        <v>0</v>
      </c>
      <c r="CZ76" s="274" t="s">
        <v>758</v>
      </c>
    </row>
    <row r="77" spans="1:104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61"/>
        <v>437</v>
      </c>
      <c r="E77" s="273">
        <f t="shared" si="62"/>
        <v>30</v>
      </c>
      <c r="F77" s="273">
        <f t="shared" si="63"/>
        <v>1</v>
      </c>
      <c r="G77" s="273">
        <f t="shared" si="64"/>
        <v>0</v>
      </c>
      <c r="H77" s="273">
        <f t="shared" si="65"/>
        <v>38</v>
      </c>
      <c r="I77" s="273">
        <f t="shared" si="66"/>
        <v>25</v>
      </c>
      <c r="J77" s="273">
        <f t="shared" si="67"/>
        <v>16</v>
      </c>
      <c r="K77" s="273">
        <f t="shared" si="68"/>
        <v>8</v>
      </c>
      <c r="L77" s="273">
        <f t="shared" si="69"/>
        <v>0</v>
      </c>
      <c r="M77" s="273">
        <f t="shared" si="70"/>
        <v>41</v>
      </c>
      <c r="N77" s="273">
        <f t="shared" si="71"/>
        <v>0</v>
      </c>
      <c r="O77" s="273">
        <f t="shared" si="72"/>
        <v>0</v>
      </c>
      <c r="P77" s="273">
        <f t="shared" si="73"/>
        <v>0</v>
      </c>
      <c r="Q77" s="273">
        <f t="shared" si="74"/>
        <v>210</v>
      </c>
      <c r="R77" s="273">
        <f t="shared" si="75"/>
        <v>0</v>
      </c>
      <c r="S77" s="273">
        <f t="shared" si="76"/>
        <v>26</v>
      </c>
      <c r="T77" s="273">
        <f t="shared" si="77"/>
        <v>0</v>
      </c>
      <c r="U77" s="273">
        <f t="shared" si="78"/>
        <v>0</v>
      </c>
      <c r="V77" s="273">
        <f t="shared" si="79"/>
        <v>0</v>
      </c>
      <c r="W77" s="273">
        <f t="shared" si="80"/>
        <v>0</v>
      </c>
      <c r="X77" s="273">
        <f t="shared" si="81"/>
        <v>3</v>
      </c>
      <c r="Y77" s="273">
        <f t="shared" si="82"/>
        <v>0</v>
      </c>
      <c r="Z77" s="273">
        <f t="shared" si="83"/>
        <v>0</v>
      </c>
      <c r="AA77" s="273">
        <f t="shared" si="84"/>
        <v>0</v>
      </c>
      <c r="AB77" s="273">
        <f t="shared" si="85"/>
        <v>39</v>
      </c>
      <c r="AC77" s="273">
        <f t="shared" si="59"/>
        <v>0</v>
      </c>
      <c r="AD77" s="273">
        <v>0</v>
      </c>
      <c r="AE77" s="273">
        <v>0</v>
      </c>
      <c r="AF77" s="273">
        <v>0</v>
      </c>
      <c r="AG77" s="273">
        <v>0</v>
      </c>
      <c r="AH77" s="273">
        <v>0</v>
      </c>
      <c r="AI77" s="273">
        <v>0</v>
      </c>
      <c r="AJ77" s="273">
        <v>0</v>
      </c>
      <c r="AK77" s="273">
        <v>0</v>
      </c>
      <c r="AL77" s="273">
        <v>0</v>
      </c>
      <c r="AM77" s="273">
        <v>0</v>
      </c>
      <c r="AN77" s="273">
        <v>0</v>
      </c>
      <c r="AO77" s="276">
        <v>0</v>
      </c>
      <c r="AP77" s="276" t="s">
        <v>909</v>
      </c>
      <c r="AQ77" s="276" t="s">
        <v>909</v>
      </c>
      <c r="AR77" s="276" t="s">
        <v>909</v>
      </c>
      <c r="AS77" s="276" t="s">
        <v>909</v>
      </c>
      <c r="AT77" s="276" t="s">
        <v>909</v>
      </c>
      <c r="AU77" s="276" t="s">
        <v>909</v>
      </c>
      <c r="AV77" s="276" t="s">
        <v>909</v>
      </c>
      <c r="AW77" s="276" t="s">
        <v>909</v>
      </c>
      <c r="AX77" s="273">
        <v>0</v>
      </c>
      <c r="AY77" s="273">
        <v>0</v>
      </c>
      <c r="AZ77" s="276" t="s">
        <v>909</v>
      </c>
      <c r="BA77" s="273">
        <v>0</v>
      </c>
      <c r="BB77" s="273">
        <f>施設資源化量内訳!D77</f>
        <v>437</v>
      </c>
      <c r="BC77" s="273">
        <f>施設資源化量内訳!E77</f>
        <v>30</v>
      </c>
      <c r="BD77" s="273">
        <f>施設資源化量内訳!F77</f>
        <v>1</v>
      </c>
      <c r="BE77" s="273">
        <f>施設資源化量内訳!G77</f>
        <v>0</v>
      </c>
      <c r="BF77" s="273">
        <f>施設資源化量内訳!H77</f>
        <v>38</v>
      </c>
      <c r="BG77" s="273">
        <f>施設資源化量内訳!I77</f>
        <v>25</v>
      </c>
      <c r="BH77" s="273">
        <f>施設資源化量内訳!J77</f>
        <v>16</v>
      </c>
      <c r="BI77" s="273">
        <f>施設資源化量内訳!K77</f>
        <v>8</v>
      </c>
      <c r="BJ77" s="273">
        <f>施設資源化量内訳!L77</f>
        <v>0</v>
      </c>
      <c r="BK77" s="273">
        <f>施設資源化量内訳!M77</f>
        <v>41</v>
      </c>
      <c r="BL77" s="273">
        <f>施設資源化量内訳!N77</f>
        <v>0</v>
      </c>
      <c r="BM77" s="273">
        <f>施設資源化量内訳!O77</f>
        <v>0</v>
      </c>
      <c r="BN77" s="273">
        <f>施設資源化量内訳!P77</f>
        <v>0</v>
      </c>
      <c r="BO77" s="273">
        <f>施設資源化量内訳!Q77</f>
        <v>210</v>
      </c>
      <c r="BP77" s="273">
        <f>施設資源化量内訳!R77</f>
        <v>0</v>
      </c>
      <c r="BQ77" s="273">
        <f>施設資源化量内訳!S77</f>
        <v>26</v>
      </c>
      <c r="BR77" s="273">
        <f>施設資源化量内訳!T77</f>
        <v>0</v>
      </c>
      <c r="BS77" s="273">
        <f>施設資源化量内訳!U77</f>
        <v>0</v>
      </c>
      <c r="BT77" s="273">
        <f>施設資源化量内訳!V77</f>
        <v>0</v>
      </c>
      <c r="BU77" s="273">
        <f>施設資源化量内訳!W77</f>
        <v>0</v>
      </c>
      <c r="BV77" s="273">
        <f>施設資源化量内訳!X77</f>
        <v>3</v>
      </c>
      <c r="BW77" s="273">
        <f>施設資源化量内訳!Y77</f>
        <v>0</v>
      </c>
      <c r="BX77" s="273">
        <f>施設資源化量内訳!Z77</f>
        <v>0</v>
      </c>
      <c r="BY77" s="273">
        <f>施設資源化量内訳!AA77</f>
        <v>0</v>
      </c>
      <c r="BZ77" s="273">
        <f>施設資源化量内訳!AB77</f>
        <v>39</v>
      </c>
      <c r="CA77" s="273">
        <f t="shared" si="60"/>
        <v>0</v>
      </c>
      <c r="CB77" s="273">
        <v>0</v>
      </c>
      <c r="CC77" s="273">
        <v>0</v>
      </c>
      <c r="CD77" s="273">
        <v>0</v>
      </c>
      <c r="CE77" s="273">
        <v>0</v>
      </c>
      <c r="CF77" s="273">
        <v>0</v>
      </c>
      <c r="CG77" s="273">
        <v>0</v>
      </c>
      <c r="CH77" s="273">
        <v>0</v>
      </c>
      <c r="CI77" s="273">
        <v>0</v>
      </c>
      <c r="CJ77" s="273">
        <v>0</v>
      </c>
      <c r="CK77" s="273">
        <v>0</v>
      </c>
      <c r="CL77" s="273">
        <v>0</v>
      </c>
      <c r="CM77" s="273">
        <v>0</v>
      </c>
      <c r="CN77" s="276" t="s">
        <v>909</v>
      </c>
      <c r="CO77" s="276" t="s">
        <v>909</v>
      </c>
      <c r="CP77" s="276" t="s">
        <v>909</v>
      </c>
      <c r="CQ77" s="276" t="s">
        <v>909</v>
      </c>
      <c r="CR77" s="276" t="s">
        <v>909</v>
      </c>
      <c r="CS77" s="276" t="s">
        <v>909</v>
      </c>
      <c r="CT77" s="276" t="s">
        <v>909</v>
      </c>
      <c r="CU77" s="276" t="s">
        <v>909</v>
      </c>
      <c r="CV77" s="273">
        <v>0</v>
      </c>
      <c r="CW77" s="273">
        <v>0</v>
      </c>
      <c r="CX77" s="276" t="s">
        <v>909</v>
      </c>
      <c r="CY77" s="273">
        <v>0</v>
      </c>
      <c r="CZ77" s="274" t="s">
        <v>755</v>
      </c>
    </row>
    <row r="78" spans="1:104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61"/>
        <v>1155</v>
      </c>
      <c r="E78" s="273">
        <f t="shared" si="62"/>
        <v>318</v>
      </c>
      <c r="F78" s="273">
        <f t="shared" si="63"/>
        <v>0</v>
      </c>
      <c r="G78" s="273">
        <f t="shared" si="64"/>
        <v>0</v>
      </c>
      <c r="H78" s="273">
        <f t="shared" si="65"/>
        <v>240</v>
      </c>
      <c r="I78" s="273">
        <f t="shared" si="66"/>
        <v>107</v>
      </c>
      <c r="J78" s="273">
        <f t="shared" si="67"/>
        <v>148</v>
      </c>
      <c r="K78" s="273">
        <f t="shared" si="68"/>
        <v>43</v>
      </c>
      <c r="L78" s="273">
        <f t="shared" si="69"/>
        <v>0</v>
      </c>
      <c r="M78" s="273">
        <f t="shared" si="70"/>
        <v>44</v>
      </c>
      <c r="N78" s="273">
        <f t="shared" si="71"/>
        <v>0</v>
      </c>
      <c r="O78" s="273">
        <f t="shared" si="72"/>
        <v>0</v>
      </c>
      <c r="P78" s="273">
        <f t="shared" si="73"/>
        <v>3</v>
      </c>
      <c r="Q78" s="273">
        <f t="shared" si="74"/>
        <v>0</v>
      </c>
      <c r="R78" s="273">
        <f t="shared" si="75"/>
        <v>0</v>
      </c>
      <c r="S78" s="273">
        <f t="shared" si="76"/>
        <v>0</v>
      </c>
      <c r="T78" s="273">
        <f t="shared" si="77"/>
        <v>0</v>
      </c>
      <c r="U78" s="273">
        <f t="shared" si="78"/>
        <v>0</v>
      </c>
      <c r="V78" s="273">
        <f t="shared" si="79"/>
        <v>245</v>
      </c>
      <c r="W78" s="273">
        <f t="shared" si="80"/>
        <v>0</v>
      </c>
      <c r="X78" s="273">
        <f t="shared" si="81"/>
        <v>0</v>
      </c>
      <c r="Y78" s="273">
        <f t="shared" si="82"/>
        <v>0</v>
      </c>
      <c r="Z78" s="273">
        <f t="shared" si="83"/>
        <v>0</v>
      </c>
      <c r="AA78" s="273">
        <f t="shared" si="84"/>
        <v>0</v>
      </c>
      <c r="AB78" s="273">
        <f t="shared" si="85"/>
        <v>7</v>
      </c>
      <c r="AC78" s="273">
        <f t="shared" si="59"/>
        <v>79</v>
      </c>
      <c r="AD78" s="273">
        <v>0</v>
      </c>
      <c r="AE78" s="273">
        <v>0</v>
      </c>
      <c r="AF78" s="273">
        <v>0</v>
      </c>
      <c r="AG78" s="273">
        <v>0</v>
      </c>
      <c r="AH78" s="273">
        <v>0</v>
      </c>
      <c r="AI78" s="273">
        <v>61</v>
      </c>
      <c r="AJ78" s="273">
        <v>8</v>
      </c>
      <c r="AK78" s="273">
        <v>0</v>
      </c>
      <c r="AL78" s="273">
        <v>0</v>
      </c>
      <c r="AM78" s="273">
        <v>0</v>
      </c>
      <c r="AN78" s="273">
        <v>0</v>
      </c>
      <c r="AO78" s="276">
        <v>3</v>
      </c>
      <c r="AP78" s="276" t="s">
        <v>909</v>
      </c>
      <c r="AQ78" s="276" t="s">
        <v>909</v>
      </c>
      <c r="AR78" s="276" t="s">
        <v>909</v>
      </c>
      <c r="AS78" s="276" t="s">
        <v>909</v>
      </c>
      <c r="AT78" s="276" t="s">
        <v>909</v>
      </c>
      <c r="AU78" s="276" t="s">
        <v>909</v>
      </c>
      <c r="AV78" s="276" t="s">
        <v>909</v>
      </c>
      <c r="AW78" s="276" t="s">
        <v>909</v>
      </c>
      <c r="AX78" s="273">
        <v>0</v>
      </c>
      <c r="AY78" s="273">
        <v>0</v>
      </c>
      <c r="AZ78" s="276" t="s">
        <v>909</v>
      </c>
      <c r="BA78" s="273">
        <v>7</v>
      </c>
      <c r="BB78" s="273">
        <f>施設資源化量内訳!D78</f>
        <v>1064</v>
      </c>
      <c r="BC78" s="273">
        <f>施設資源化量内訳!E78</f>
        <v>307</v>
      </c>
      <c r="BD78" s="273">
        <f>施設資源化量内訳!F78</f>
        <v>0</v>
      </c>
      <c r="BE78" s="273">
        <f>施設資源化量内訳!G78</f>
        <v>0</v>
      </c>
      <c r="BF78" s="273">
        <f>施設資源化量内訳!H78</f>
        <v>239</v>
      </c>
      <c r="BG78" s="273">
        <f>施設資源化量内訳!I78</f>
        <v>107</v>
      </c>
      <c r="BH78" s="273">
        <f>施設資源化量内訳!J78</f>
        <v>87</v>
      </c>
      <c r="BI78" s="273">
        <f>施設資源化量内訳!K78</f>
        <v>35</v>
      </c>
      <c r="BJ78" s="273">
        <f>施設資源化量内訳!L78</f>
        <v>0</v>
      </c>
      <c r="BK78" s="273">
        <f>施設資源化量内訳!M78</f>
        <v>44</v>
      </c>
      <c r="BL78" s="273">
        <f>施設資源化量内訳!N78</f>
        <v>0</v>
      </c>
      <c r="BM78" s="273">
        <f>施設資源化量内訳!O78</f>
        <v>0</v>
      </c>
      <c r="BN78" s="273">
        <f>施設資源化量内訳!P78</f>
        <v>0</v>
      </c>
      <c r="BO78" s="273">
        <f>施設資源化量内訳!Q78</f>
        <v>0</v>
      </c>
      <c r="BP78" s="273">
        <f>施設資源化量内訳!R78</f>
        <v>0</v>
      </c>
      <c r="BQ78" s="273">
        <f>施設資源化量内訳!S78</f>
        <v>0</v>
      </c>
      <c r="BR78" s="273">
        <f>施設資源化量内訳!T78</f>
        <v>0</v>
      </c>
      <c r="BS78" s="273">
        <f>施設資源化量内訳!U78</f>
        <v>0</v>
      </c>
      <c r="BT78" s="273">
        <f>施設資源化量内訳!V78</f>
        <v>245</v>
      </c>
      <c r="BU78" s="273">
        <f>施設資源化量内訳!W78</f>
        <v>0</v>
      </c>
      <c r="BV78" s="273">
        <f>施設資源化量内訳!X78</f>
        <v>0</v>
      </c>
      <c r="BW78" s="273">
        <f>施設資源化量内訳!Y78</f>
        <v>0</v>
      </c>
      <c r="BX78" s="273">
        <f>施設資源化量内訳!Z78</f>
        <v>0</v>
      </c>
      <c r="BY78" s="273">
        <f>施設資源化量内訳!AA78</f>
        <v>0</v>
      </c>
      <c r="BZ78" s="273">
        <f>施設資源化量内訳!AB78</f>
        <v>0</v>
      </c>
      <c r="CA78" s="273">
        <f t="shared" si="60"/>
        <v>12</v>
      </c>
      <c r="CB78" s="273">
        <v>11</v>
      </c>
      <c r="CC78" s="273">
        <v>0</v>
      </c>
      <c r="CD78" s="273">
        <v>0</v>
      </c>
      <c r="CE78" s="273">
        <v>1</v>
      </c>
      <c r="CF78" s="273">
        <v>0</v>
      </c>
      <c r="CG78" s="273">
        <v>0</v>
      </c>
      <c r="CH78" s="273">
        <v>0</v>
      </c>
      <c r="CI78" s="273">
        <v>0</v>
      </c>
      <c r="CJ78" s="273">
        <v>0</v>
      </c>
      <c r="CK78" s="273">
        <v>0</v>
      </c>
      <c r="CL78" s="273">
        <v>0</v>
      </c>
      <c r="CM78" s="273">
        <v>0</v>
      </c>
      <c r="CN78" s="276" t="s">
        <v>909</v>
      </c>
      <c r="CO78" s="276" t="s">
        <v>909</v>
      </c>
      <c r="CP78" s="276" t="s">
        <v>909</v>
      </c>
      <c r="CQ78" s="276" t="s">
        <v>909</v>
      </c>
      <c r="CR78" s="276" t="s">
        <v>909</v>
      </c>
      <c r="CS78" s="276" t="s">
        <v>909</v>
      </c>
      <c r="CT78" s="276" t="s">
        <v>909</v>
      </c>
      <c r="CU78" s="276" t="s">
        <v>909</v>
      </c>
      <c r="CV78" s="273">
        <v>0</v>
      </c>
      <c r="CW78" s="273">
        <v>0</v>
      </c>
      <c r="CX78" s="276" t="s">
        <v>909</v>
      </c>
      <c r="CY78" s="273">
        <v>0</v>
      </c>
      <c r="CZ78" s="274" t="s">
        <v>758</v>
      </c>
    </row>
    <row r="79" spans="1:104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61"/>
        <v>1774</v>
      </c>
      <c r="E79" s="273">
        <f t="shared" si="62"/>
        <v>30</v>
      </c>
      <c r="F79" s="273">
        <f t="shared" si="63"/>
        <v>1</v>
      </c>
      <c r="G79" s="273">
        <f t="shared" si="64"/>
        <v>0</v>
      </c>
      <c r="H79" s="273">
        <f t="shared" si="65"/>
        <v>42</v>
      </c>
      <c r="I79" s="273">
        <f t="shared" si="66"/>
        <v>22</v>
      </c>
      <c r="J79" s="273">
        <f t="shared" si="67"/>
        <v>26</v>
      </c>
      <c r="K79" s="273">
        <f t="shared" si="68"/>
        <v>5</v>
      </c>
      <c r="L79" s="273">
        <f t="shared" si="69"/>
        <v>0</v>
      </c>
      <c r="M79" s="273">
        <f t="shared" si="70"/>
        <v>27</v>
      </c>
      <c r="N79" s="273">
        <f t="shared" si="71"/>
        <v>0</v>
      </c>
      <c r="O79" s="273">
        <f t="shared" si="72"/>
        <v>0</v>
      </c>
      <c r="P79" s="273">
        <f t="shared" si="73"/>
        <v>3</v>
      </c>
      <c r="Q79" s="273">
        <f t="shared" si="74"/>
        <v>0</v>
      </c>
      <c r="R79" s="273">
        <f t="shared" si="75"/>
        <v>0</v>
      </c>
      <c r="S79" s="273">
        <f t="shared" si="76"/>
        <v>0</v>
      </c>
      <c r="T79" s="273">
        <f t="shared" si="77"/>
        <v>0</v>
      </c>
      <c r="U79" s="273">
        <f t="shared" si="78"/>
        <v>0</v>
      </c>
      <c r="V79" s="273">
        <f t="shared" si="79"/>
        <v>0</v>
      </c>
      <c r="W79" s="273">
        <f t="shared" si="80"/>
        <v>0</v>
      </c>
      <c r="X79" s="273">
        <f t="shared" si="81"/>
        <v>0</v>
      </c>
      <c r="Y79" s="273">
        <f t="shared" si="82"/>
        <v>0</v>
      </c>
      <c r="Z79" s="273">
        <f t="shared" si="83"/>
        <v>0</v>
      </c>
      <c r="AA79" s="273">
        <f t="shared" si="84"/>
        <v>0</v>
      </c>
      <c r="AB79" s="273">
        <f t="shared" si="85"/>
        <v>1618</v>
      </c>
      <c r="AC79" s="273">
        <f t="shared" si="59"/>
        <v>135</v>
      </c>
      <c r="AD79" s="273">
        <v>30</v>
      </c>
      <c r="AE79" s="273">
        <v>1</v>
      </c>
      <c r="AF79" s="273">
        <v>0</v>
      </c>
      <c r="AG79" s="273">
        <v>42</v>
      </c>
      <c r="AH79" s="273">
        <v>0</v>
      </c>
      <c r="AI79" s="273">
        <v>26</v>
      </c>
      <c r="AJ79" s="273">
        <v>5</v>
      </c>
      <c r="AK79" s="273">
        <v>0</v>
      </c>
      <c r="AL79" s="273">
        <v>27</v>
      </c>
      <c r="AM79" s="273">
        <v>0</v>
      </c>
      <c r="AN79" s="273">
        <v>0</v>
      </c>
      <c r="AO79" s="276">
        <v>3</v>
      </c>
      <c r="AP79" s="276" t="s">
        <v>909</v>
      </c>
      <c r="AQ79" s="276" t="s">
        <v>909</v>
      </c>
      <c r="AR79" s="276" t="s">
        <v>909</v>
      </c>
      <c r="AS79" s="276" t="s">
        <v>909</v>
      </c>
      <c r="AT79" s="276" t="s">
        <v>909</v>
      </c>
      <c r="AU79" s="276" t="s">
        <v>909</v>
      </c>
      <c r="AV79" s="276" t="s">
        <v>909</v>
      </c>
      <c r="AW79" s="276" t="s">
        <v>909</v>
      </c>
      <c r="AX79" s="273">
        <v>0</v>
      </c>
      <c r="AY79" s="273">
        <v>0</v>
      </c>
      <c r="AZ79" s="276" t="s">
        <v>909</v>
      </c>
      <c r="BA79" s="273">
        <v>1</v>
      </c>
      <c r="BB79" s="273">
        <f>施設資源化量内訳!D79</f>
        <v>1639</v>
      </c>
      <c r="BC79" s="273">
        <f>施設資源化量内訳!E79</f>
        <v>0</v>
      </c>
      <c r="BD79" s="273">
        <f>施設資源化量内訳!F79</f>
        <v>0</v>
      </c>
      <c r="BE79" s="273">
        <f>施設資源化量内訳!G79</f>
        <v>0</v>
      </c>
      <c r="BF79" s="273">
        <f>施設資源化量内訳!H79</f>
        <v>0</v>
      </c>
      <c r="BG79" s="273">
        <f>施設資源化量内訳!I79</f>
        <v>22</v>
      </c>
      <c r="BH79" s="273">
        <f>施設資源化量内訳!J79</f>
        <v>0</v>
      </c>
      <c r="BI79" s="273">
        <f>施設資源化量内訳!K79</f>
        <v>0</v>
      </c>
      <c r="BJ79" s="273">
        <f>施設資源化量内訳!L79</f>
        <v>0</v>
      </c>
      <c r="BK79" s="273">
        <f>施設資源化量内訳!M79</f>
        <v>0</v>
      </c>
      <c r="BL79" s="273">
        <f>施設資源化量内訳!N79</f>
        <v>0</v>
      </c>
      <c r="BM79" s="273">
        <f>施設資源化量内訳!O79</f>
        <v>0</v>
      </c>
      <c r="BN79" s="273">
        <f>施設資源化量内訳!P79</f>
        <v>0</v>
      </c>
      <c r="BO79" s="273">
        <f>施設資源化量内訳!Q79</f>
        <v>0</v>
      </c>
      <c r="BP79" s="273">
        <f>施設資源化量内訳!R79</f>
        <v>0</v>
      </c>
      <c r="BQ79" s="273">
        <f>施設資源化量内訳!S79</f>
        <v>0</v>
      </c>
      <c r="BR79" s="273">
        <f>施設資源化量内訳!T79</f>
        <v>0</v>
      </c>
      <c r="BS79" s="273">
        <f>施設資源化量内訳!U79</f>
        <v>0</v>
      </c>
      <c r="BT79" s="273">
        <f>施設資源化量内訳!V79</f>
        <v>0</v>
      </c>
      <c r="BU79" s="273">
        <f>施設資源化量内訳!W79</f>
        <v>0</v>
      </c>
      <c r="BV79" s="273">
        <f>施設資源化量内訳!X79</f>
        <v>0</v>
      </c>
      <c r="BW79" s="273">
        <f>施設資源化量内訳!Y79</f>
        <v>0</v>
      </c>
      <c r="BX79" s="273">
        <f>施設資源化量内訳!Z79</f>
        <v>0</v>
      </c>
      <c r="BY79" s="273">
        <f>施設資源化量内訳!AA79</f>
        <v>0</v>
      </c>
      <c r="BZ79" s="273">
        <f>施設資源化量内訳!AB79</f>
        <v>1617</v>
      </c>
      <c r="CA79" s="273">
        <f t="shared" si="60"/>
        <v>0</v>
      </c>
      <c r="CB79" s="273">
        <v>0</v>
      </c>
      <c r="CC79" s="273">
        <v>0</v>
      </c>
      <c r="CD79" s="273">
        <v>0</v>
      </c>
      <c r="CE79" s="273">
        <v>0</v>
      </c>
      <c r="CF79" s="273">
        <v>0</v>
      </c>
      <c r="CG79" s="273">
        <v>0</v>
      </c>
      <c r="CH79" s="273">
        <v>0</v>
      </c>
      <c r="CI79" s="273">
        <v>0</v>
      </c>
      <c r="CJ79" s="273">
        <v>0</v>
      </c>
      <c r="CK79" s="273">
        <v>0</v>
      </c>
      <c r="CL79" s="273">
        <v>0</v>
      </c>
      <c r="CM79" s="273">
        <v>0</v>
      </c>
      <c r="CN79" s="276" t="s">
        <v>909</v>
      </c>
      <c r="CO79" s="276" t="s">
        <v>909</v>
      </c>
      <c r="CP79" s="276" t="s">
        <v>909</v>
      </c>
      <c r="CQ79" s="276" t="s">
        <v>909</v>
      </c>
      <c r="CR79" s="276" t="s">
        <v>909</v>
      </c>
      <c r="CS79" s="276" t="s">
        <v>909</v>
      </c>
      <c r="CT79" s="276" t="s">
        <v>909</v>
      </c>
      <c r="CU79" s="276" t="s">
        <v>909</v>
      </c>
      <c r="CV79" s="273">
        <v>0</v>
      </c>
      <c r="CW79" s="273">
        <v>0</v>
      </c>
      <c r="CX79" s="276" t="s">
        <v>909</v>
      </c>
      <c r="CY79" s="273">
        <v>0</v>
      </c>
      <c r="CZ79" s="274" t="s">
        <v>758</v>
      </c>
    </row>
    <row r="80" spans="1:104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61"/>
        <v>297</v>
      </c>
      <c r="E80" s="273">
        <f t="shared" si="62"/>
        <v>164</v>
      </c>
      <c r="F80" s="273">
        <f t="shared" si="63"/>
        <v>1</v>
      </c>
      <c r="G80" s="273">
        <f t="shared" si="64"/>
        <v>0</v>
      </c>
      <c r="H80" s="273">
        <f t="shared" si="65"/>
        <v>0</v>
      </c>
      <c r="I80" s="273">
        <f t="shared" si="66"/>
        <v>45</v>
      </c>
      <c r="J80" s="273">
        <f t="shared" si="67"/>
        <v>74</v>
      </c>
      <c r="K80" s="273">
        <f t="shared" si="68"/>
        <v>13</v>
      </c>
      <c r="L80" s="273">
        <f t="shared" si="69"/>
        <v>0</v>
      </c>
      <c r="M80" s="273">
        <f t="shared" si="70"/>
        <v>0</v>
      </c>
      <c r="N80" s="273">
        <f t="shared" si="71"/>
        <v>0</v>
      </c>
      <c r="O80" s="273">
        <f t="shared" si="72"/>
        <v>0</v>
      </c>
      <c r="P80" s="273">
        <f t="shared" si="73"/>
        <v>0</v>
      </c>
      <c r="Q80" s="273">
        <f t="shared" si="74"/>
        <v>0</v>
      </c>
      <c r="R80" s="273">
        <f t="shared" si="75"/>
        <v>0</v>
      </c>
      <c r="S80" s="273">
        <f t="shared" si="76"/>
        <v>0</v>
      </c>
      <c r="T80" s="273">
        <f t="shared" si="77"/>
        <v>0</v>
      </c>
      <c r="U80" s="273">
        <f t="shared" si="78"/>
        <v>0</v>
      </c>
      <c r="V80" s="273">
        <f t="shared" si="79"/>
        <v>0</v>
      </c>
      <c r="W80" s="273">
        <f t="shared" si="80"/>
        <v>0</v>
      </c>
      <c r="X80" s="273">
        <f t="shared" si="81"/>
        <v>0</v>
      </c>
      <c r="Y80" s="273">
        <f t="shared" si="82"/>
        <v>0</v>
      </c>
      <c r="Z80" s="273">
        <f t="shared" si="83"/>
        <v>0</v>
      </c>
      <c r="AA80" s="273">
        <f t="shared" si="84"/>
        <v>0</v>
      </c>
      <c r="AB80" s="273">
        <f t="shared" si="85"/>
        <v>0</v>
      </c>
      <c r="AC80" s="273">
        <f t="shared" si="59"/>
        <v>252</v>
      </c>
      <c r="AD80" s="273">
        <v>164</v>
      </c>
      <c r="AE80" s="273">
        <v>1</v>
      </c>
      <c r="AF80" s="273">
        <v>0</v>
      </c>
      <c r="AG80" s="273">
        <v>0</v>
      </c>
      <c r="AH80" s="273">
        <v>0</v>
      </c>
      <c r="AI80" s="273">
        <v>74</v>
      </c>
      <c r="AJ80" s="273">
        <v>13</v>
      </c>
      <c r="AK80" s="273">
        <v>0</v>
      </c>
      <c r="AL80" s="273">
        <v>0</v>
      </c>
      <c r="AM80" s="273">
        <v>0</v>
      </c>
      <c r="AN80" s="273">
        <v>0</v>
      </c>
      <c r="AO80" s="276">
        <v>0</v>
      </c>
      <c r="AP80" s="276" t="s">
        <v>909</v>
      </c>
      <c r="AQ80" s="276" t="s">
        <v>909</v>
      </c>
      <c r="AR80" s="276" t="s">
        <v>909</v>
      </c>
      <c r="AS80" s="276" t="s">
        <v>909</v>
      </c>
      <c r="AT80" s="276" t="s">
        <v>909</v>
      </c>
      <c r="AU80" s="276" t="s">
        <v>909</v>
      </c>
      <c r="AV80" s="276" t="s">
        <v>909</v>
      </c>
      <c r="AW80" s="276" t="s">
        <v>909</v>
      </c>
      <c r="AX80" s="273">
        <v>0</v>
      </c>
      <c r="AY80" s="273">
        <v>0</v>
      </c>
      <c r="AZ80" s="276" t="s">
        <v>909</v>
      </c>
      <c r="BA80" s="273">
        <v>0</v>
      </c>
      <c r="BB80" s="273">
        <f>施設資源化量内訳!D80</f>
        <v>45</v>
      </c>
      <c r="BC80" s="273">
        <f>施設資源化量内訳!E80</f>
        <v>0</v>
      </c>
      <c r="BD80" s="273">
        <f>施設資源化量内訳!F80</f>
        <v>0</v>
      </c>
      <c r="BE80" s="273">
        <f>施設資源化量内訳!G80</f>
        <v>0</v>
      </c>
      <c r="BF80" s="273">
        <f>施設資源化量内訳!H80</f>
        <v>0</v>
      </c>
      <c r="BG80" s="273">
        <f>施設資源化量内訳!I80</f>
        <v>45</v>
      </c>
      <c r="BH80" s="273">
        <f>施設資源化量内訳!J80</f>
        <v>0</v>
      </c>
      <c r="BI80" s="273">
        <f>施設資源化量内訳!K80</f>
        <v>0</v>
      </c>
      <c r="BJ80" s="273">
        <f>施設資源化量内訳!L80</f>
        <v>0</v>
      </c>
      <c r="BK80" s="273">
        <f>施設資源化量内訳!M80</f>
        <v>0</v>
      </c>
      <c r="BL80" s="273">
        <f>施設資源化量内訳!N80</f>
        <v>0</v>
      </c>
      <c r="BM80" s="273">
        <f>施設資源化量内訳!O80</f>
        <v>0</v>
      </c>
      <c r="BN80" s="273">
        <f>施設資源化量内訳!P80</f>
        <v>0</v>
      </c>
      <c r="BO80" s="273">
        <f>施設資源化量内訳!Q80</f>
        <v>0</v>
      </c>
      <c r="BP80" s="273">
        <f>施設資源化量内訳!R80</f>
        <v>0</v>
      </c>
      <c r="BQ80" s="273">
        <f>施設資源化量内訳!S80</f>
        <v>0</v>
      </c>
      <c r="BR80" s="273">
        <f>施設資源化量内訳!T80</f>
        <v>0</v>
      </c>
      <c r="BS80" s="273">
        <f>施設資源化量内訳!U80</f>
        <v>0</v>
      </c>
      <c r="BT80" s="273">
        <f>施設資源化量内訳!V80</f>
        <v>0</v>
      </c>
      <c r="BU80" s="273">
        <f>施設資源化量内訳!W80</f>
        <v>0</v>
      </c>
      <c r="BV80" s="273">
        <f>施設資源化量内訳!X80</f>
        <v>0</v>
      </c>
      <c r="BW80" s="273">
        <f>施設資源化量内訳!Y80</f>
        <v>0</v>
      </c>
      <c r="BX80" s="273">
        <f>施設資源化量内訳!Z80</f>
        <v>0</v>
      </c>
      <c r="BY80" s="273">
        <f>施設資源化量内訳!AA80</f>
        <v>0</v>
      </c>
      <c r="BZ80" s="273">
        <f>施設資源化量内訳!AB80</f>
        <v>0</v>
      </c>
      <c r="CA80" s="273">
        <f t="shared" si="60"/>
        <v>0</v>
      </c>
      <c r="CB80" s="273">
        <v>0</v>
      </c>
      <c r="CC80" s="273">
        <v>0</v>
      </c>
      <c r="CD80" s="273">
        <v>0</v>
      </c>
      <c r="CE80" s="273">
        <v>0</v>
      </c>
      <c r="CF80" s="273">
        <v>0</v>
      </c>
      <c r="CG80" s="273">
        <v>0</v>
      </c>
      <c r="CH80" s="273">
        <v>0</v>
      </c>
      <c r="CI80" s="273">
        <v>0</v>
      </c>
      <c r="CJ80" s="273">
        <v>0</v>
      </c>
      <c r="CK80" s="273">
        <v>0</v>
      </c>
      <c r="CL80" s="273">
        <v>0</v>
      </c>
      <c r="CM80" s="273">
        <v>0</v>
      </c>
      <c r="CN80" s="276" t="s">
        <v>909</v>
      </c>
      <c r="CO80" s="276" t="s">
        <v>909</v>
      </c>
      <c r="CP80" s="276" t="s">
        <v>909</v>
      </c>
      <c r="CQ80" s="276" t="s">
        <v>909</v>
      </c>
      <c r="CR80" s="276" t="s">
        <v>909</v>
      </c>
      <c r="CS80" s="276" t="s">
        <v>909</v>
      </c>
      <c r="CT80" s="276" t="s">
        <v>909</v>
      </c>
      <c r="CU80" s="276" t="s">
        <v>909</v>
      </c>
      <c r="CV80" s="273">
        <v>0</v>
      </c>
      <c r="CW80" s="273">
        <v>0</v>
      </c>
      <c r="CX80" s="276" t="s">
        <v>909</v>
      </c>
      <c r="CY80" s="273">
        <v>0</v>
      </c>
      <c r="CZ80" s="274" t="s">
        <v>758</v>
      </c>
    </row>
    <row r="81" spans="1:104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61"/>
        <v>512</v>
      </c>
      <c r="E81" s="273">
        <f t="shared" si="62"/>
        <v>181</v>
      </c>
      <c r="F81" s="273">
        <f t="shared" si="63"/>
        <v>0</v>
      </c>
      <c r="G81" s="273">
        <f t="shared" si="64"/>
        <v>0</v>
      </c>
      <c r="H81" s="273">
        <f t="shared" si="65"/>
        <v>0</v>
      </c>
      <c r="I81" s="273">
        <f t="shared" si="66"/>
        <v>161</v>
      </c>
      <c r="J81" s="273">
        <f t="shared" si="67"/>
        <v>0</v>
      </c>
      <c r="K81" s="273">
        <f t="shared" si="68"/>
        <v>30</v>
      </c>
      <c r="L81" s="273">
        <f t="shared" si="69"/>
        <v>0</v>
      </c>
      <c r="M81" s="273">
        <f t="shared" si="70"/>
        <v>0</v>
      </c>
      <c r="N81" s="273">
        <f t="shared" si="71"/>
        <v>0</v>
      </c>
      <c r="O81" s="273">
        <f t="shared" si="72"/>
        <v>0</v>
      </c>
      <c r="P81" s="273">
        <f t="shared" si="73"/>
        <v>0</v>
      </c>
      <c r="Q81" s="273">
        <f t="shared" si="74"/>
        <v>0</v>
      </c>
      <c r="R81" s="273">
        <f t="shared" si="75"/>
        <v>0</v>
      </c>
      <c r="S81" s="273">
        <f t="shared" si="76"/>
        <v>140</v>
      </c>
      <c r="T81" s="273">
        <f t="shared" si="77"/>
        <v>0</v>
      </c>
      <c r="U81" s="273">
        <f t="shared" si="78"/>
        <v>0</v>
      </c>
      <c r="V81" s="273">
        <f t="shared" si="79"/>
        <v>0</v>
      </c>
      <c r="W81" s="273">
        <f t="shared" si="80"/>
        <v>0</v>
      </c>
      <c r="X81" s="273">
        <f t="shared" si="81"/>
        <v>0</v>
      </c>
      <c r="Y81" s="273">
        <f t="shared" si="82"/>
        <v>0</v>
      </c>
      <c r="Z81" s="273">
        <f t="shared" si="83"/>
        <v>0</v>
      </c>
      <c r="AA81" s="273">
        <f t="shared" si="84"/>
        <v>0</v>
      </c>
      <c r="AB81" s="273">
        <f t="shared" si="85"/>
        <v>0</v>
      </c>
      <c r="AC81" s="273">
        <f t="shared" si="59"/>
        <v>372</v>
      </c>
      <c r="AD81" s="273">
        <v>181</v>
      </c>
      <c r="AE81" s="273">
        <v>0</v>
      </c>
      <c r="AF81" s="273">
        <v>0</v>
      </c>
      <c r="AG81" s="273">
        <v>0</v>
      </c>
      <c r="AH81" s="273">
        <v>161</v>
      </c>
      <c r="AI81" s="273">
        <v>0</v>
      </c>
      <c r="AJ81" s="273">
        <v>30</v>
      </c>
      <c r="AK81" s="273">
        <v>0</v>
      </c>
      <c r="AL81" s="273">
        <v>0</v>
      </c>
      <c r="AM81" s="273">
        <v>0</v>
      </c>
      <c r="AN81" s="273">
        <v>0</v>
      </c>
      <c r="AO81" s="276">
        <v>0</v>
      </c>
      <c r="AP81" s="276" t="s">
        <v>909</v>
      </c>
      <c r="AQ81" s="276" t="s">
        <v>909</v>
      </c>
      <c r="AR81" s="276" t="s">
        <v>909</v>
      </c>
      <c r="AS81" s="276" t="s">
        <v>909</v>
      </c>
      <c r="AT81" s="276" t="s">
        <v>909</v>
      </c>
      <c r="AU81" s="276" t="s">
        <v>909</v>
      </c>
      <c r="AV81" s="276" t="s">
        <v>909</v>
      </c>
      <c r="AW81" s="276" t="s">
        <v>909</v>
      </c>
      <c r="AX81" s="273">
        <v>0</v>
      </c>
      <c r="AY81" s="273">
        <v>0</v>
      </c>
      <c r="AZ81" s="276" t="s">
        <v>909</v>
      </c>
      <c r="BA81" s="273">
        <v>0</v>
      </c>
      <c r="BB81" s="273">
        <f>施設資源化量内訳!D81</f>
        <v>140</v>
      </c>
      <c r="BC81" s="273">
        <f>施設資源化量内訳!E81</f>
        <v>0</v>
      </c>
      <c r="BD81" s="273">
        <f>施設資源化量内訳!F81</f>
        <v>0</v>
      </c>
      <c r="BE81" s="273">
        <f>施設資源化量内訳!G81</f>
        <v>0</v>
      </c>
      <c r="BF81" s="273">
        <f>施設資源化量内訳!H81</f>
        <v>0</v>
      </c>
      <c r="BG81" s="273">
        <f>施設資源化量内訳!I81</f>
        <v>0</v>
      </c>
      <c r="BH81" s="273">
        <f>施設資源化量内訳!J81</f>
        <v>0</v>
      </c>
      <c r="BI81" s="273">
        <f>施設資源化量内訳!K81</f>
        <v>0</v>
      </c>
      <c r="BJ81" s="273">
        <f>施設資源化量内訳!L81</f>
        <v>0</v>
      </c>
      <c r="BK81" s="273">
        <f>施設資源化量内訳!M81</f>
        <v>0</v>
      </c>
      <c r="BL81" s="273">
        <f>施設資源化量内訳!N81</f>
        <v>0</v>
      </c>
      <c r="BM81" s="273">
        <f>施設資源化量内訳!O81</f>
        <v>0</v>
      </c>
      <c r="BN81" s="273">
        <f>施設資源化量内訳!P81</f>
        <v>0</v>
      </c>
      <c r="BO81" s="273">
        <f>施設資源化量内訳!Q81</f>
        <v>0</v>
      </c>
      <c r="BP81" s="273">
        <f>施設資源化量内訳!R81</f>
        <v>0</v>
      </c>
      <c r="BQ81" s="273">
        <f>施設資源化量内訳!S81</f>
        <v>140</v>
      </c>
      <c r="BR81" s="273">
        <f>施設資源化量内訳!T81</f>
        <v>0</v>
      </c>
      <c r="BS81" s="273">
        <f>施設資源化量内訳!U81</f>
        <v>0</v>
      </c>
      <c r="BT81" s="273">
        <f>施設資源化量内訳!V81</f>
        <v>0</v>
      </c>
      <c r="BU81" s="273">
        <f>施設資源化量内訳!W81</f>
        <v>0</v>
      </c>
      <c r="BV81" s="273">
        <f>施設資源化量内訳!X81</f>
        <v>0</v>
      </c>
      <c r="BW81" s="273">
        <f>施設資源化量内訳!Y81</f>
        <v>0</v>
      </c>
      <c r="BX81" s="273">
        <f>施設資源化量内訳!Z81</f>
        <v>0</v>
      </c>
      <c r="BY81" s="273">
        <f>施設資源化量内訳!AA81</f>
        <v>0</v>
      </c>
      <c r="BZ81" s="273">
        <f>施設資源化量内訳!AB81</f>
        <v>0</v>
      </c>
      <c r="CA81" s="273">
        <f t="shared" si="60"/>
        <v>0</v>
      </c>
      <c r="CB81" s="273">
        <v>0</v>
      </c>
      <c r="CC81" s="273">
        <v>0</v>
      </c>
      <c r="CD81" s="273">
        <v>0</v>
      </c>
      <c r="CE81" s="273">
        <v>0</v>
      </c>
      <c r="CF81" s="273">
        <v>0</v>
      </c>
      <c r="CG81" s="273">
        <v>0</v>
      </c>
      <c r="CH81" s="273">
        <v>0</v>
      </c>
      <c r="CI81" s="273">
        <v>0</v>
      </c>
      <c r="CJ81" s="273">
        <v>0</v>
      </c>
      <c r="CK81" s="273">
        <v>0</v>
      </c>
      <c r="CL81" s="273">
        <v>0</v>
      </c>
      <c r="CM81" s="273">
        <v>0</v>
      </c>
      <c r="CN81" s="276" t="s">
        <v>909</v>
      </c>
      <c r="CO81" s="276" t="s">
        <v>909</v>
      </c>
      <c r="CP81" s="276" t="s">
        <v>909</v>
      </c>
      <c r="CQ81" s="276" t="s">
        <v>909</v>
      </c>
      <c r="CR81" s="276" t="s">
        <v>909</v>
      </c>
      <c r="CS81" s="276" t="s">
        <v>909</v>
      </c>
      <c r="CT81" s="276" t="s">
        <v>909</v>
      </c>
      <c r="CU81" s="276" t="s">
        <v>909</v>
      </c>
      <c r="CV81" s="273">
        <v>0</v>
      </c>
      <c r="CW81" s="273">
        <v>0</v>
      </c>
      <c r="CX81" s="276" t="s">
        <v>909</v>
      </c>
      <c r="CY81" s="273">
        <v>0</v>
      </c>
      <c r="CZ81" s="274" t="s">
        <v>758</v>
      </c>
    </row>
    <row r="82" spans="1:104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61"/>
        <v>119</v>
      </c>
      <c r="E82" s="273">
        <f t="shared" si="62"/>
        <v>52</v>
      </c>
      <c r="F82" s="273">
        <f t="shared" si="63"/>
        <v>0</v>
      </c>
      <c r="G82" s="273">
        <f t="shared" si="64"/>
        <v>4</v>
      </c>
      <c r="H82" s="273">
        <f t="shared" si="65"/>
        <v>0</v>
      </c>
      <c r="I82" s="273">
        <f t="shared" si="66"/>
        <v>13</v>
      </c>
      <c r="J82" s="273">
        <f t="shared" si="67"/>
        <v>9</v>
      </c>
      <c r="K82" s="273">
        <f t="shared" si="68"/>
        <v>3</v>
      </c>
      <c r="L82" s="273">
        <f t="shared" si="69"/>
        <v>0</v>
      </c>
      <c r="M82" s="273">
        <f t="shared" si="70"/>
        <v>10</v>
      </c>
      <c r="N82" s="273">
        <f t="shared" si="71"/>
        <v>0</v>
      </c>
      <c r="O82" s="273">
        <f t="shared" si="72"/>
        <v>0</v>
      </c>
      <c r="P82" s="273">
        <f t="shared" si="73"/>
        <v>3</v>
      </c>
      <c r="Q82" s="273">
        <f t="shared" si="74"/>
        <v>0</v>
      </c>
      <c r="R82" s="273">
        <f t="shared" si="75"/>
        <v>0</v>
      </c>
      <c r="S82" s="273">
        <f t="shared" si="76"/>
        <v>10</v>
      </c>
      <c r="T82" s="273">
        <f t="shared" si="77"/>
        <v>0</v>
      </c>
      <c r="U82" s="273">
        <f t="shared" si="78"/>
        <v>0</v>
      </c>
      <c r="V82" s="273">
        <f t="shared" si="79"/>
        <v>0</v>
      </c>
      <c r="W82" s="273">
        <f t="shared" si="80"/>
        <v>0</v>
      </c>
      <c r="X82" s="273">
        <f t="shared" si="81"/>
        <v>1</v>
      </c>
      <c r="Y82" s="273">
        <f t="shared" si="82"/>
        <v>0</v>
      </c>
      <c r="Z82" s="273">
        <f t="shared" si="83"/>
        <v>0</v>
      </c>
      <c r="AA82" s="273">
        <f t="shared" si="84"/>
        <v>0</v>
      </c>
      <c r="AB82" s="273">
        <f t="shared" si="85"/>
        <v>14</v>
      </c>
      <c r="AC82" s="273">
        <f t="shared" si="59"/>
        <v>3</v>
      </c>
      <c r="AD82" s="273">
        <v>0</v>
      </c>
      <c r="AE82" s="273">
        <v>0</v>
      </c>
      <c r="AF82" s="273">
        <v>0</v>
      </c>
      <c r="AG82" s="273">
        <v>0</v>
      </c>
      <c r="AH82" s="273">
        <v>0</v>
      </c>
      <c r="AI82" s="273">
        <v>0</v>
      </c>
      <c r="AJ82" s="273">
        <v>0</v>
      </c>
      <c r="AK82" s="273">
        <v>0</v>
      </c>
      <c r="AL82" s="273">
        <v>0</v>
      </c>
      <c r="AM82" s="273">
        <v>0</v>
      </c>
      <c r="AN82" s="273">
        <v>0</v>
      </c>
      <c r="AO82" s="276">
        <v>3</v>
      </c>
      <c r="AP82" s="276" t="s">
        <v>909</v>
      </c>
      <c r="AQ82" s="276" t="s">
        <v>909</v>
      </c>
      <c r="AR82" s="276" t="s">
        <v>909</v>
      </c>
      <c r="AS82" s="276" t="s">
        <v>909</v>
      </c>
      <c r="AT82" s="276" t="s">
        <v>909</v>
      </c>
      <c r="AU82" s="276" t="s">
        <v>909</v>
      </c>
      <c r="AV82" s="276" t="s">
        <v>909</v>
      </c>
      <c r="AW82" s="276" t="s">
        <v>909</v>
      </c>
      <c r="AX82" s="273">
        <v>0</v>
      </c>
      <c r="AY82" s="273">
        <v>0</v>
      </c>
      <c r="AZ82" s="276" t="s">
        <v>909</v>
      </c>
      <c r="BA82" s="273">
        <v>0</v>
      </c>
      <c r="BB82" s="273">
        <f>施設資源化量内訳!D82</f>
        <v>86</v>
      </c>
      <c r="BC82" s="273">
        <f>施設資源化量内訳!E82</f>
        <v>22</v>
      </c>
      <c r="BD82" s="273">
        <f>施設資源化量内訳!F82</f>
        <v>0</v>
      </c>
      <c r="BE82" s="273">
        <f>施設資源化量内訳!G82</f>
        <v>4</v>
      </c>
      <c r="BF82" s="273">
        <f>施設資源化量内訳!H82</f>
        <v>0</v>
      </c>
      <c r="BG82" s="273">
        <f>施設資源化量内訳!I82</f>
        <v>13</v>
      </c>
      <c r="BH82" s="273">
        <f>施設資源化量内訳!J82</f>
        <v>9</v>
      </c>
      <c r="BI82" s="273">
        <f>施設資源化量内訳!K82</f>
        <v>3</v>
      </c>
      <c r="BJ82" s="273">
        <f>施設資源化量内訳!L82</f>
        <v>0</v>
      </c>
      <c r="BK82" s="273">
        <f>施設資源化量内訳!M82</f>
        <v>10</v>
      </c>
      <c r="BL82" s="273">
        <f>施設資源化量内訳!N82</f>
        <v>0</v>
      </c>
      <c r="BM82" s="273">
        <f>施設資源化量内訳!O82</f>
        <v>0</v>
      </c>
      <c r="BN82" s="273">
        <f>施設資源化量内訳!P82</f>
        <v>0</v>
      </c>
      <c r="BO82" s="273">
        <f>施設資源化量内訳!Q82</f>
        <v>0</v>
      </c>
      <c r="BP82" s="273">
        <f>施設資源化量内訳!R82</f>
        <v>0</v>
      </c>
      <c r="BQ82" s="273">
        <f>施設資源化量内訳!S82</f>
        <v>10</v>
      </c>
      <c r="BR82" s="273">
        <f>施設資源化量内訳!T82</f>
        <v>0</v>
      </c>
      <c r="BS82" s="273">
        <f>施設資源化量内訳!U82</f>
        <v>0</v>
      </c>
      <c r="BT82" s="273">
        <f>施設資源化量内訳!V82</f>
        <v>0</v>
      </c>
      <c r="BU82" s="273">
        <f>施設資源化量内訳!W82</f>
        <v>0</v>
      </c>
      <c r="BV82" s="273">
        <f>施設資源化量内訳!X82</f>
        <v>1</v>
      </c>
      <c r="BW82" s="273">
        <f>施設資源化量内訳!Y82</f>
        <v>0</v>
      </c>
      <c r="BX82" s="273">
        <f>施設資源化量内訳!Z82</f>
        <v>0</v>
      </c>
      <c r="BY82" s="273">
        <f>施設資源化量内訳!AA82</f>
        <v>0</v>
      </c>
      <c r="BZ82" s="273">
        <f>施設資源化量内訳!AB82</f>
        <v>14</v>
      </c>
      <c r="CA82" s="273">
        <f t="shared" si="60"/>
        <v>30</v>
      </c>
      <c r="CB82" s="273">
        <v>30</v>
      </c>
      <c r="CC82" s="273">
        <v>0</v>
      </c>
      <c r="CD82" s="273">
        <v>0</v>
      </c>
      <c r="CE82" s="273">
        <v>0</v>
      </c>
      <c r="CF82" s="273">
        <v>0</v>
      </c>
      <c r="CG82" s="273">
        <v>0</v>
      </c>
      <c r="CH82" s="273">
        <v>0</v>
      </c>
      <c r="CI82" s="273">
        <v>0</v>
      </c>
      <c r="CJ82" s="273">
        <v>0</v>
      </c>
      <c r="CK82" s="273">
        <v>0</v>
      </c>
      <c r="CL82" s="273">
        <v>0</v>
      </c>
      <c r="CM82" s="273">
        <v>0</v>
      </c>
      <c r="CN82" s="276" t="s">
        <v>909</v>
      </c>
      <c r="CO82" s="276" t="s">
        <v>909</v>
      </c>
      <c r="CP82" s="276" t="s">
        <v>909</v>
      </c>
      <c r="CQ82" s="276" t="s">
        <v>909</v>
      </c>
      <c r="CR82" s="276" t="s">
        <v>909</v>
      </c>
      <c r="CS82" s="276" t="s">
        <v>909</v>
      </c>
      <c r="CT82" s="276" t="s">
        <v>909</v>
      </c>
      <c r="CU82" s="276" t="s">
        <v>909</v>
      </c>
      <c r="CV82" s="273">
        <v>0</v>
      </c>
      <c r="CW82" s="273">
        <v>0</v>
      </c>
      <c r="CX82" s="276" t="s">
        <v>909</v>
      </c>
      <c r="CY82" s="273">
        <v>0</v>
      </c>
      <c r="CZ82" s="274" t="s">
        <v>755</v>
      </c>
    </row>
    <row r="83" spans="1:104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61"/>
        <v>550</v>
      </c>
      <c r="E83" s="273">
        <f t="shared" si="62"/>
        <v>179</v>
      </c>
      <c r="F83" s="273">
        <f t="shared" si="63"/>
        <v>2</v>
      </c>
      <c r="G83" s="273">
        <f t="shared" si="64"/>
        <v>0</v>
      </c>
      <c r="H83" s="273">
        <f t="shared" si="65"/>
        <v>0</v>
      </c>
      <c r="I83" s="273">
        <f t="shared" si="66"/>
        <v>55</v>
      </c>
      <c r="J83" s="273">
        <f t="shared" si="67"/>
        <v>54</v>
      </c>
      <c r="K83" s="273">
        <f t="shared" si="68"/>
        <v>15</v>
      </c>
      <c r="L83" s="273">
        <f t="shared" si="69"/>
        <v>0</v>
      </c>
      <c r="M83" s="273">
        <f t="shared" si="70"/>
        <v>68</v>
      </c>
      <c r="N83" s="273">
        <f t="shared" si="71"/>
        <v>0</v>
      </c>
      <c r="O83" s="273">
        <f t="shared" si="72"/>
        <v>22</v>
      </c>
      <c r="P83" s="273">
        <f t="shared" si="73"/>
        <v>7</v>
      </c>
      <c r="Q83" s="273">
        <f t="shared" si="74"/>
        <v>0</v>
      </c>
      <c r="R83" s="273">
        <f t="shared" si="75"/>
        <v>0</v>
      </c>
      <c r="S83" s="273">
        <f t="shared" si="76"/>
        <v>51</v>
      </c>
      <c r="T83" s="273">
        <f t="shared" si="77"/>
        <v>0</v>
      </c>
      <c r="U83" s="273">
        <f t="shared" si="78"/>
        <v>0</v>
      </c>
      <c r="V83" s="273">
        <f t="shared" si="79"/>
        <v>0</v>
      </c>
      <c r="W83" s="273">
        <f t="shared" si="80"/>
        <v>0</v>
      </c>
      <c r="X83" s="273">
        <f t="shared" si="81"/>
        <v>5</v>
      </c>
      <c r="Y83" s="273">
        <f t="shared" si="82"/>
        <v>0</v>
      </c>
      <c r="Z83" s="273">
        <f t="shared" si="83"/>
        <v>0</v>
      </c>
      <c r="AA83" s="273">
        <f t="shared" si="84"/>
        <v>0</v>
      </c>
      <c r="AB83" s="273">
        <f t="shared" si="85"/>
        <v>92</v>
      </c>
      <c r="AC83" s="273">
        <f t="shared" si="59"/>
        <v>0</v>
      </c>
      <c r="AD83" s="273">
        <v>0</v>
      </c>
      <c r="AE83" s="273">
        <v>0</v>
      </c>
      <c r="AF83" s="273">
        <v>0</v>
      </c>
      <c r="AG83" s="273">
        <v>0</v>
      </c>
      <c r="AH83" s="273">
        <v>0</v>
      </c>
      <c r="AI83" s="273">
        <v>0</v>
      </c>
      <c r="AJ83" s="273">
        <v>0</v>
      </c>
      <c r="AK83" s="273">
        <v>0</v>
      </c>
      <c r="AL83" s="273">
        <v>0</v>
      </c>
      <c r="AM83" s="273">
        <v>0</v>
      </c>
      <c r="AN83" s="273">
        <v>0</v>
      </c>
      <c r="AO83" s="276">
        <v>0</v>
      </c>
      <c r="AP83" s="276" t="s">
        <v>909</v>
      </c>
      <c r="AQ83" s="276" t="s">
        <v>909</v>
      </c>
      <c r="AR83" s="276" t="s">
        <v>909</v>
      </c>
      <c r="AS83" s="276" t="s">
        <v>909</v>
      </c>
      <c r="AT83" s="276" t="s">
        <v>909</v>
      </c>
      <c r="AU83" s="276" t="s">
        <v>909</v>
      </c>
      <c r="AV83" s="276" t="s">
        <v>909</v>
      </c>
      <c r="AW83" s="276" t="s">
        <v>909</v>
      </c>
      <c r="AX83" s="273">
        <v>0</v>
      </c>
      <c r="AY83" s="273">
        <v>0</v>
      </c>
      <c r="AZ83" s="276" t="s">
        <v>909</v>
      </c>
      <c r="BA83" s="273">
        <v>0</v>
      </c>
      <c r="BB83" s="273">
        <f>施設資源化量内訳!D83</f>
        <v>511</v>
      </c>
      <c r="BC83" s="273">
        <f>施設資源化量内訳!E83</f>
        <v>142</v>
      </c>
      <c r="BD83" s="273">
        <f>施設資源化量内訳!F83</f>
        <v>1</v>
      </c>
      <c r="BE83" s="273">
        <f>施設資源化量内訳!G83</f>
        <v>0</v>
      </c>
      <c r="BF83" s="273">
        <f>施設資源化量内訳!H83</f>
        <v>0</v>
      </c>
      <c r="BG83" s="273">
        <f>施設資源化量内訳!I83</f>
        <v>55</v>
      </c>
      <c r="BH83" s="273">
        <f>施設資源化量内訳!J83</f>
        <v>53</v>
      </c>
      <c r="BI83" s="273">
        <f>施設資源化量内訳!K83</f>
        <v>15</v>
      </c>
      <c r="BJ83" s="273">
        <f>施設資源化量内訳!L83</f>
        <v>0</v>
      </c>
      <c r="BK83" s="273">
        <f>施設資源化量内訳!M83</f>
        <v>68</v>
      </c>
      <c r="BL83" s="273">
        <f>施設資源化量内訳!N83</f>
        <v>0</v>
      </c>
      <c r="BM83" s="273">
        <f>施設資源化量内訳!O83</f>
        <v>22</v>
      </c>
      <c r="BN83" s="273">
        <f>施設資源化量内訳!P83</f>
        <v>7</v>
      </c>
      <c r="BO83" s="273">
        <f>施設資源化量内訳!Q83</f>
        <v>0</v>
      </c>
      <c r="BP83" s="273">
        <f>施設資源化量内訳!R83</f>
        <v>0</v>
      </c>
      <c r="BQ83" s="273">
        <f>施設資源化量内訳!S83</f>
        <v>51</v>
      </c>
      <c r="BR83" s="273">
        <f>施設資源化量内訳!T83</f>
        <v>0</v>
      </c>
      <c r="BS83" s="273">
        <f>施設資源化量内訳!U83</f>
        <v>0</v>
      </c>
      <c r="BT83" s="273">
        <f>施設資源化量内訳!V83</f>
        <v>0</v>
      </c>
      <c r="BU83" s="273">
        <f>施設資源化量内訳!W83</f>
        <v>0</v>
      </c>
      <c r="BV83" s="273">
        <f>施設資源化量内訳!X83</f>
        <v>5</v>
      </c>
      <c r="BW83" s="273">
        <f>施設資源化量内訳!Y83</f>
        <v>0</v>
      </c>
      <c r="BX83" s="273">
        <f>施設資源化量内訳!Z83</f>
        <v>0</v>
      </c>
      <c r="BY83" s="273">
        <f>施設資源化量内訳!AA83</f>
        <v>0</v>
      </c>
      <c r="BZ83" s="273">
        <f>施設資源化量内訳!AB83</f>
        <v>92</v>
      </c>
      <c r="CA83" s="273">
        <f t="shared" si="60"/>
        <v>39</v>
      </c>
      <c r="CB83" s="273">
        <v>37</v>
      </c>
      <c r="CC83" s="273">
        <v>1</v>
      </c>
      <c r="CD83" s="273">
        <v>0</v>
      </c>
      <c r="CE83" s="273">
        <v>0</v>
      </c>
      <c r="CF83" s="273">
        <v>0</v>
      </c>
      <c r="CG83" s="273">
        <v>1</v>
      </c>
      <c r="CH83" s="273">
        <v>0</v>
      </c>
      <c r="CI83" s="273">
        <v>0</v>
      </c>
      <c r="CJ83" s="273">
        <v>0</v>
      </c>
      <c r="CK83" s="273">
        <v>0</v>
      </c>
      <c r="CL83" s="273">
        <v>0</v>
      </c>
      <c r="CM83" s="273">
        <v>0</v>
      </c>
      <c r="CN83" s="276" t="s">
        <v>909</v>
      </c>
      <c r="CO83" s="276" t="s">
        <v>909</v>
      </c>
      <c r="CP83" s="276" t="s">
        <v>909</v>
      </c>
      <c r="CQ83" s="276" t="s">
        <v>909</v>
      </c>
      <c r="CR83" s="276" t="s">
        <v>909</v>
      </c>
      <c r="CS83" s="276" t="s">
        <v>909</v>
      </c>
      <c r="CT83" s="276" t="s">
        <v>909</v>
      </c>
      <c r="CU83" s="276" t="s">
        <v>909</v>
      </c>
      <c r="CV83" s="273">
        <v>0</v>
      </c>
      <c r="CW83" s="273">
        <v>0</v>
      </c>
      <c r="CX83" s="276" t="s">
        <v>909</v>
      </c>
      <c r="CY83" s="273">
        <v>0</v>
      </c>
      <c r="CZ83" s="274" t="s">
        <v>755</v>
      </c>
    </row>
    <row r="84" spans="1:104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61"/>
        <v>81</v>
      </c>
      <c r="E84" s="273">
        <f t="shared" si="62"/>
        <v>43</v>
      </c>
      <c r="F84" s="273">
        <f t="shared" si="63"/>
        <v>0</v>
      </c>
      <c r="G84" s="273">
        <f t="shared" si="64"/>
        <v>0</v>
      </c>
      <c r="H84" s="273">
        <f t="shared" si="65"/>
        <v>0</v>
      </c>
      <c r="I84" s="273">
        <f t="shared" si="66"/>
        <v>22</v>
      </c>
      <c r="J84" s="273">
        <f t="shared" si="67"/>
        <v>13</v>
      </c>
      <c r="K84" s="273">
        <f t="shared" si="68"/>
        <v>2</v>
      </c>
      <c r="L84" s="273">
        <f t="shared" si="69"/>
        <v>1</v>
      </c>
      <c r="M84" s="273">
        <f t="shared" si="70"/>
        <v>0</v>
      </c>
      <c r="N84" s="273">
        <f t="shared" si="71"/>
        <v>0</v>
      </c>
      <c r="O84" s="273">
        <f t="shared" si="72"/>
        <v>0</v>
      </c>
      <c r="P84" s="273">
        <f t="shared" si="73"/>
        <v>0</v>
      </c>
      <c r="Q84" s="273">
        <f t="shared" si="74"/>
        <v>0</v>
      </c>
      <c r="R84" s="273">
        <f t="shared" si="75"/>
        <v>0</v>
      </c>
      <c r="S84" s="273">
        <f t="shared" si="76"/>
        <v>0</v>
      </c>
      <c r="T84" s="273">
        <f t="shared" si="77"/>
        <v>0</v>
      </c>
      <c r="U84" s="273">
        <f t="shared" si="78"/>
        <v>0</v>
      </c>
      <c r="V84" s="273">
        <f t="shared" si="79"/>
        <v>0</v>
      </c>
      <c r="W84" s="273">
        <f t="shared" si="80"/>
        <v>0</v>
      </c>
      <c r="X84" s="273">
        <f t="shared" si="81"/>
        <v>0</v>
      </c>
      <c r="Y84" s="273">
        <f t="shared" si="82"/>
        <v>0</v>
      </c>
      <c r="Z84" s="273">
        <f t="shared" si="83"/>
        <v>0</v>
      </c>
      <c r="AA84" s="273">
        <f t="shared" si="84"/>
        <v>0</v>
      </c>
      <c r="AB84" s="273">
        <f t="shared" si="85"/>
        <v>0</v>
      </c>
      <c r="AC84" s="273">
        <f t="shared" si="59"/>
        <v>73</v>
      </c>
      <c r="AD84" s="273">
        <v>43</v>
      </c>
      <c r="AE84" s="273">
        <v>0</v>
      </c>
      <c r="AF84" s="273">
        <v>0</v>
      </c>
      <c r="AG84" s="273">
        <v>0</v>
      </c>
      <c r="AH84" s="273">
        <v>14</v>
      </c>
      <c r="AI84" s="273">
        <v>13</v>
      </c>
      <c r="AJ84" s="273">
        <v>2</v>
      </c>
      <c r="AK84" s="273">
        <v>1</v>
      </c>
      <c r="AL84" s="273">
        <v>0</v>
      </c>
      <c r="AM84" s="273">
        <v>0</v>
      </c>
      <c r="AN84" s="273">
        <v>0</v>
      </c>
      <c r="AO84" s="276">
        <v>0</v>
      </c>
      <c r="AP84" s="276" t="s">
        <v>909</v>
      </c>
      <c r="AQ84" s="276" t="s">
        <v>909</v>
      </c>
      <c r="AR84" s="276" t="s">
        <v>909</v>
      </c>
      <c r="AS84" s="276" t="s">
        <v>909</v>
      </c>
      <c r="AT84" s="276" t="s">
        <v>909</v>
      </c>
      <c r="AU84" s="276" t="s">
        <v>909</v>
      </c>
      <c r="AV84" s="276" t="s">
        <v>909</v>
      </c>
      <c r="AW84" s="276" t="s">
        <v>909</v>
      </c>
      <c r="AX84" s="273">
        <v>0</v>
      </c>
      <c r="AY84" s="273">
        <v>0</v>
      </c>
      <c r="AZ84" s="276" t="s">
        <v>909</v>
      </c>
      <c r="BA84" s="273">
        <v>0</v>
      </c>
      <c r="BB84" s="273">
        <f>施設資源化量内訳!D84</f>
        <v>8</v>
      </c>
      <c r="BC84" s="273">
        <f>施設資源化量内訳!E84</f>
        <v>0</v>
      </c>
      <c r="BD84" s="273">
        <f>施設資源化量内訳!F84</f>
        <v>0</v>
      </c>
      <c r="BE84" s="273">
        <f>施設資源化量内訳!G84</f>
        <v>0</v>
      </c>
      <c r="BF84" s="273">
        <f>施設資源化量内訳!H84</f>
        <v>0</v>
      </c>
      <c r="BG84" s="273">
        <f>施設資源化量内訳!I84</f>
        <v>8</v>
      </c>
      <c r="BH84" s="273">
        <f>施設資源化量内訳!J84</f>
        <v>0</v>
      </c>
      <c r="BI84" s="273">
        <f>施設資源化量内訳!K84</f>
        <v>0</v>
      </c>
      <c r="BJ84" s="273">
        <f>施設資源化量内訳!L84</f>
        <v>0</v>
      </c>
      <c r="BK84" s="273">
        <f>施設資源化量内訳!M84</f>
        <v>0</v>
      </c>
      <c r="BL84" s="273">
        <f>施設資源化量内訳!N84</f>
        <v>0</v>
      </c>
      <c r="BM84" s="273">
        <f>施設資源化量内訳!O84</f>
        <v>0</v>
      </c>
      <c r="BN84" s="273">
        <f>施設資源化量内訳!P84</f>
        <v>0</v>
      </c>
      <c r="BO84" s="273">
        <f>施設資源化量内訳!Q84</f>
        <v>0</v>
      </c>
      <c r="BP84" s="273">
        <f>施設資源化量内訳!R84</f>
        <v>0</v>
      </c>
      <c r="BQ84" s="273">
        <f>施設資源化量内訳!S84</f>
        <v>0</v>
      </c>
      <c r="BR84" s="273">
        <f>施設資源化量内訳!T84</f>
        <v>0</v>
      </c>
      <c r="BS84" s="273">
        <f>施設資源化量内訳!U84</f>
        <v>0</v>
      </c>
      <c r="BT84" s="273">
        <f>施設資源化量内訳!V84</f>
        <v>0</v>
      </c>
      <c r="BU84" s="273">
        <f>施設資源化量内訳!W84</f>
        <v>0</v>
      </c>
      <c r="BV84" s="273">
        <f>施設資源化量内訳!X84</f>
        <v>0</v>
      </c>
      <c r="BW84" s="273">
        <f>施設資源化量内訳!Y84</f>
        <v>0</v>
      </c>
      <c r="BX84" s="273">
        <f>施設資源化量内訳!Z84</f>
        <v>0</v>
      </c>
      <c r="BY84" s="273">
        <f>施設資源化量内訳!AA84</f>
        <v>0</v>
      </c>
      <c r="BZ84" s="273">
        <f>施設資源化量内訳!AB84</f>
        <v>0</v>
      </c>
      <c r="CA84" s="273">
        <f t="shared" si="60"/>
        <v>0</v>
      </c>
      <c r="CB84" s="273">
        <v>0</v>
      </c>
      <c r="CC84" s="273">
        <v>0</v>
      </c>
      <c r="CD84" s="273">
        <v>0</v>
      </c>
      <c r="CE84" s="273">
        <v>0</v>
      </c>
      <c r="CF84" s="273">
        <v>0</v>
      </c>
      <c r="CG84" s="273">
        <v>0</v>
      </c>
      <c r="CH84" s="273">
        <v>0</v>
      </c>
      <c r="CI84" s="273">
        <v>0</v>
      </c>
      <c r="CJ84" s="273">
        <v>0</v>
      </c>
      <c r="CK84" s="273">
        <v>0</v>
      </c>
      <c r="CL84" s="273">
        <v>0</v>
      </c>
      <c r="CM84" s="273">
        <v>0</v>
      </c>
      <c r="CN84" s="276" t="s">
        <v>909</v>
      </c>
      <c r="CO84" s="276" t="s">
        <v>909</v>
      </c>
      <c r="CP84" s="276" t="s">
        <v>909</v>
      </c>
      <c r="CQ84" s="276" t="s">
        <v>909</v>
      </c>
      <c r="CR84" s="276" t="s">
        <v>909</v>
      </c>
      <c r="CS84" s="276" t="s">
        <v>909</v>
      </c>
      <c r="CT84" s="276" t="s">
        <v>909</v>
      </c>
      <c r="CU84" s="276" t="s">
        <v>909</v>
      </c>
      <c r="CV84" s="273">
        <v>0</v>
      </c>
      <c r="CW84" s="273">
        <v>0</v>
      </c>
      <c r="CX84" s="276" t="s">
        <v>909</v>
      </c>
      <c r="CY84" s="273">
        <v>0</v>
      </c>
      <c r="CZ84" s="274" t="s">
        <v>758</v>
      </c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84">
    <sortCondition ref="A8:A84"/>
    <sortCondition ref="B8:B84"/>
    <sortCondition ref="C8:C84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83" man="1"/>
    <brk id="53" min="1" max="83" man="1"/>
    <brk id="78" min="1" max="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長野県</v>
      </c>
      <c r="B7" s="283" t="str">
        <f>ごみ処理概要!B7</f>
        <v>20000</v>
      </c>
      <c r="C7" s="284" t="s">
        <v>3</v>
      </c>
      <c r="D7" s="286">
        <f t="shared" ref="D7:AB7" si="0">SUM(AC7,BB7,CA7,CZ7,DY7,EX7,FW7)</f>
        <v>70363</v>
      </c>
      <c r="E7" s="286">
        <f t="shared" si="0"/>
        <v>4456</v>
      </c>
      <c r="F7" s="286">
        <f t="shared" si="0"/>
        <v>40</v>
      </c>
      <c r="G7" s="286">
        <f t="shared" si="0"/>
        <v>620</v>
      </c>
      <c r="H7" s="286">
        <f t="shared" si="0"/>
        <v>1060</v>
      </c>
      <c r="I7" s="286">
        <f t="shared" si="0"/>
        <v>6212</v>
      </c>
      <c r="J7" s="286">
        <f t="shared" si="0"/>
        <v>5038</v>
      </c>
      <c r="K7" s="286">
        <f t="shared" si="0"/>
        <v>1513</v>
      </c>
      <c r="L7" s="286">
        <f t="shared" si="0"/>
        <v>11</v>
      </c>
      <c r="M7" s="286">
        <f t="shared" si="0"/>
        <v>11050</v>
      </c>
      <c r="N7" s="286">
        <f t="shared" si="0"/>
        <v>325</v>
      </c>
      <c r="O7" s="286">
        <f t="shared" si="0"/>
        <v>1822</v>
      </c>
      <c r="P7" s="286">
        <f t="shared" si="0"/>
        <v>200</v>
      </c>
      <c r="Q7" s="286">
        <f t="shared" si="0"/>
        <v>2237</v>
      </c>
      <c r="R7" s="286">
        <f t="shared" si="0"/>
        <v>0</v>
      </c>
      <c r="S7" s="286">
        <f t="shared" si="0"/>
        <v>10247</v>
      </c>
      <c r="T7" s="286">
        <f t="shared" si="0"/>
        <v>2</v>
      </c>
      <c r="U7" s="286">
        <f t="shared" si="0"/>
        <v>0</v>
      </c>
      <c r="V7" s="286">
        <f t="shared" si="0"/>
        <v>6101</v>
      </c>
      <c r="W7" s="286">
        <f t="shared" si="0"/>
        <v>0</v>
      </c>
      <c r="X7" s="286">
        <f t="shared" si="0"/>
        <v>2147</v>
      </c>
      <c r="Y7" s="286">
        <f t="shared" si="0"/>
        <v>14</v>
      </c>
      <c r="Z7" s="286">
        <f t="shared" si="0"/>
        <v>9</v>
      </c>
      <c r="AA7" s="286">
        <f t="shared" si="0"/>
        <v>0</v>
      </c>
      <c r="AB7" s="286">
        <f t="shared" si="0"/>
        <v>17259</v>
      </c>
      <c r="AC7" s="286">
        <f t="shared" ref="AC7:AC38" si="1">SUM(AD7:AY7,BA7)</f>
        <v>30951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1111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10247</v>
      </c>
      <c r="AS7" s="290" t="s">
        <v>649</v>
      </c>
      <c r="AT7" s="290" t="s">
        <v>649</v>
      </c>
      <c r="AU7" s="286">
        <f>SUM(AU$8:AU$207)</f>
        <v>6101</v>
      </c>
      <c r="AV7" s="290" t="s">
        <v>649</v>
      </c>
      <c r="AW7" s="286">
        <f>SUM(AW$8:AW$207)</f>
        <v>2147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11345</v>
      </c>
      <c r="BB7" s="286">
        <f t="shared" ref="BB7:BB38" si="3">SUM(BC7:BX7,BZ7)</f>
        <v>2713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2504</v>
      </c>
      <c r="BH7" s="286">
        <f t="shared" si="4"/>
        <v>24</v>
      </c>
      <c r="BI7" s="286">
        <f t="shared" si="4"/>
        <v>4</v>
      </c>
      <c r="BJ7" s="286">
        <f t="shared" si="4"/>
        <v>0</v>
      </c>
      <c r="BK7" s="286">
        <f t="shared" si="4"/>
        <v>1</v>
      </c>
      <c r="BL7" s="286">
        <f t="shared" si="4"/>
        <v>6</v>
      </c>
      <c r="BM7" s="286">
        <f t="shared" si="4"/>
        <v>78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96</v>
      </c>
      <c r="CA7" s="286">
        <f t="shared" ref="CA7:CA38" si="5">SUM(CB7:CW7,CY7)</f>
        <v>4421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2038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2383</v>
      </c>
      <c r="CZ7" s="286">
        <f t="shared" ref="CZ7:CZ3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8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8" si="11">SUM(EY7:FT7,FV7)</f>
        <v>4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2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2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8" si="14">SUM(FX7:GS7,GU7)</f>
        <v>32274</v>
      </c>
      <c r="FX7" s="286">
        <f t="shared" ref="FX7:GK7" si="15">SUM(FX$8:FX$207)</f>
        <v>4456</v>
      </c>
      <c r="FY7" s="286">
        <f t="shared" si="15"/>
        <v>40</v>
      </c>
      <c r="FZ7" s="286">
        <f>SUM(FZ$8:FZ$207)</f>
        <v>620</v>
      </c>
      <c r="GA7" s="286">
        <f>SUM(GA$8:GA$207)</f>
        <v>1060</v>
      </c>
      <c r="GB7" s="286">
        <f t="shared" si="15"/>
        <v>2597</v>
      </c>
      <c r="GC7" s="286">
        <f t="shared" si="15"/>
        <v>5014</v>
      </c>
      <c r="GD7" s="286">
        <f t="shared" si="15"/>
        <v>1509</v>
      </c>
      <c r="GE7" s="286">
        <f t="shared" si="15"/>
        <v>11</v>
      </c>
      <c r="GF7" s="286">
        <f t="shared" si="15"/>
        <v>11049</v>
      </c>
      <c r="GG7" s="286">
        <f t="shared" si="15"/>
        <v>319</v>
      </c>
      <c r="GH7" s="286">
        <f t="shared" si="15"/>
        <v>1742</v>
      </c>
      <c r="GI7" s="286">
        <f t="shared" si="15"/>
        <v>200</v>
      </c>
      <c r="GJ7" s="286">
        <f t="shared" si="15"/>
        <v>199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14</v>
      </c>
      <c r="GS7" s="286">
        <f t="shared" si="16"/>
        <v>9</v>
      </c>
      <c r="GT7" s="286">
        <f t="shared" si="16"/>
        <v>0</v>
      </c>
      <c r="GU7" s="286">
        <f t="shared" ref="GU7" si="17">SUM(GU$8:GU$207)</f>
        <v>3435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18">SUM(AC8,BB8,CA8,CZ8,DY8,EX8,FW8)</f>
        <v>12224</v>
      </c>
      <c r="E8" s="273">
        <f t="shared" ref="E8:E39" si="19">SUM(AD8,BC8,CB8,DA8,DZ8,EY8,FX8)</f>
        <v>0</v>
      </c>
      <c r="F8" s="273">
        <f t="shared" ref="F8:F39" si="20">SUM(AE8,BD8,CC8,DB8,EA8,EZ8,FY8)</f>
        <v>0</v>
      </c>
      <c r="G8" s="273">
        <f t="shared" ref="G8:G39" si="21">SUM(AF8,BE8,CD8,DC8,EB8,FA8,FZ8)</f>
        <v>0</v>
      </c>
      <c r="H8" s="273">
        <f t="shared" ref="H8:H39" si="22">SUM(AG8,BF8,CE8,DD8,EC8,FB8,GA8)</f>
        <v>0</v>
      </c>
      <c r="I8" s="273">
        <f t="shared" ref="I8:I39" si="23">SUM(AH8,BG8,CF8,DE8,ED8,FC8,GB8)</f>
        <v>2169</v>
      </c>
      <c r="J8" s="273">
        <f t="shared" ref="J8:J39" si="24">SUM(AI8,BH8,CG8,DF8,EE8,FD8,GC8)</f>
        <v>0</v>
      </c>
      <c r="K8" s="273">
        <f t="shared" ref="K8:K39" si="25">SUM(AJ8,BI8,CH8,DG8,EF8,FE8,GD8)</f>
        <v>495</v>
      </c>
      <c r="L8" s="273">
        <f t="shared" ref="L8:L39" si="26">SUM(AK8,BJ8,CI8,DH8,EG8,FF8,GE8)</f>
        <v>0</v>
      </c>
      <c r="M8" s="273">
        <f t="shared" ref="M8:M39" si="27">SUM(AL8,BK8,CJ8,DI8,EH8,FG8,GF8)</f>
        <v>3064</v>
      </c>
      <c r="N8" s="273">
        <f t="shared" ref="N8:N39" si="28">SUM(AM8,BL8,CK8,DJ8,EI8,FH8,GG8)</f>
        <v>0</v>
      </c>
      <c r="O8" s="273">
        <f t="shared" ref="O8:O39" si="29">SUM(AN8,BM8,CL8,DK8,EJ8,FI8,GH8)</f>
        <v>0</v>
      </c>
      <c r="P8" s="273">
        <f t="shared" ref="P8:P39" si="30">SUM(AO8,BN8,CM8,DL8,EK8,FJ8,GI8)</f>
        <v>0</v>
      </c>
      <c r="Q8" s="273">
        <f t="shared" ref="Q8:Q39" si="31">SUM(AP8,BO8,CN8,DM8,EL8,FK8,GJ8)</f>
        <v>0</v>
      </c>
      <c r="R8" s="273">
        <f t="shared" ref="R8:R39" si="32">SUM(AQ8,BP8,CO8,DN8,EM8,FL8,GK8)</f>
        <v>0</v>
      </c>
      <c r="S8" s="273">
        <f t="shared" ref="S8:S39" si="33">SUM(AR8,BQ8,CP8,DO8,EN8,FM8,GL8)</f>
        <v>2570</v>
      </c>
      <c r="T8" s="273">
        <f t="shared" ref="T8:T39" si="34">SUM(AS8,BR8,CQ8,DP8,EO8,FN8,GM8)</f>
        <v>0</v>
      </c>
      <c r="U8" s="273">
        <f t="shared" ref="U8:U39" si="35">SUM(AT8,BS8,CR8,DQ8,EP8,FO8,GN8)</f>
        <v>0</v>
      </c>
      <c r="V8" s="273">
        <f t="shared" ref="V8:V39" si="36">SUM(AU8,BT8,CS8,DR8,EQ8,FP8,GO8)</f>
        <v>0</v>
      </c>
      <c r="W8" s="273">
        <f t="shared" ref="W8:W39" si="37">SUM(AV8,BU8,CT8,DS8,ER8,FQ8,GP8)</f>
        <v>0</v>
      </c>
      <c r="X8" s="273">
        <f t="shared" ref="X8:X39" si="38">SUM(AW8,BV8,CU8,DT8,ES8,FR8,GQ8)</f>
        <v>264</v>
      </c>
      <c r="Y8" s="273">
        <f t="shared" ref="Y8:Y39" si="39">SUM(AX8,BW8,CV8,DU8,ET8,FS8,GR8)</f>
        <v>0</v>
      </c>
      <c r="Z8" s="273">
        <f t="shared" ref="Z8:Z39" si="40">SUM(AY8,BX8,CW8,DV8,EU8,FT8,GS8)</f>
        <v>0</v>
      </c>
      <c r="AA8" s="273">
        <f t="shared" ref="AA8:AA39" si="41">SUM(AZ8,BY8,CX8,DW8,EV8,FU8,GT8)</f>
        <v>0</v>
      </c>
      <c r="AB8" s="273">
        <f t="shared" ref="AB8:AB39" si="42">SUM(BA8,BZ8,CY8,DX8,EW8,FV8,GU8)</f>
        <v>3662</v>
      </c>
      <c r="AC8" s="273">
        <f t="shared" si="1"/>
        <v>7105</v>
      </c>
      <c r="AD8" s="273">
        <v>0</v>
      </c>
      <c r="AE8" s="273">
        <v>0</v>
      </c>
      <c r="AF8" s="273">
        <v>0</v>
      </c>
      <c r="AG8" s="273">
        <v>0</v>
      </c>
      <c r="AH8" s="273">
        <v>609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909</v>
      </c>
      <c r="AQ8" s="276" t="s">
        <v>909</v>
      </c>
      <c r="AR8" s="273">
        <v>2570</v>
      </c>
      <c r="AS8" s="276" t="s">
        <v>909</v>
      </c>
      <c r="AT8" s="276" t="s">
        <v>909</v>
      </c>
      <c r="AU8" s="273">
        <v>0</v>
      </c>
      <c r="AV8" s="276" t="s">
        <v>909</v>
      </c>
      <c r="AW8" s="273">
        <v>264</v>
      </c>
      <c r="AX8" s="276" t="s">
        <v>909</v>
      </c>
      <c r="AY8" s="273">
        <v>0</v>
      </c>
      <c r="AZ8" s="276" t="s">
        <v>909</v>
      </c>
      <c r="BA8" s="273">
        <v>3662</v>
      </c>
      <c r="BB8" s="273">
        <f t="shared" si="3"/>
        <v>1560</v>
      </c>
      <c r="BC8" s="273">
        <v>0</v>
      </c>
      <c r="BD8" s="273">
        <v>0</v>
      </c>
      <c r="BE8" s="273">
        <v>0</v>
      </c>
      <c r="BF8" s="273">
        <v>0</v>
      </c>
      <c r="BG8" s="273">
        <v>1560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909</v>
      </c>
      <c r="BP8" s="276" t="s">
        <v>909</v>
      </c>
      <c r="BQ8" s="276" t="s">
        <v>909</v>
      </c>
      <c r="BR8" s="276" t="s">
        <v>909</v>
      </c>
      <c r="BS8" s="276" t="s">
        <v>909</v>
      </c>
      <c r="BT8" s="276" t="s">
        <v>909</v>
      </c>
      <c r="BU8" s="276" t="s">
        <v>909</v>
      </c>
      <c r="BV8" s="276" t="s">
        <v>909</v>
      </c>
      <c r="BW8" s="276" t="s">
        <v>909</v>
      </c>
      <c r="BX8" s="273">
        <v>0</v>
      </c>
      <c r="BY8" s="276" t="s">
        <v>909</v>
      </c>
      <c r="BZ8" s="273">
        <v>0</v>
      </c>
      <c r="CA8" s="273">
        <f t="shared" si="5"/>
        <v>0</v>
      </c>
      <c r="CB8" s="276" t="s">
        <v>909</v>
      </c>
      <c r="CC8" s="276" t="s">
        <v>909</v>
      </c>
      <c r="CD8" s="276" t="s">
        <v>909</v>
      </c>
      <c r="CE8" s="276" t="s">
        <v>909</v>
      </c>
      <c r="CF8" s="276" t="s">
        <v>909</v>
      </c>
      <c r="CG8" s="276" t="s">
        <v>909</v>
      </c>
      <c r="CH8" s="276" t="s">
        <v>909</v>
      </c>
      <c r="CI8" s="276" t="s">
        <v>909</v>
      </c>
      <c r="CJ8" s="276" t="s">
        <v>909</v>
      </c>
      <c r="CK8" s="276" t="s">
        <v>909</v>
      </c>
      <c r="CL8" s="276" t="s">
        <v>909</v>
      </c>
      <c r="CM8" s="276" t="s">
        <v>909</v>
      </c>
      <c r="CN8" s="273">
        <v>0</v>
      </c>
      <c r="CO8" s="276" t="s">
        <v>909</v>
      </c>
      <c r="CP8" s="276" t="s">
        <v>909</v>
      </c>
      <c r="CQ8" s="276" t="s">
        <v>909</v>
      </c>
      <c r="CR8" s="276" t="s">
        <v>909</v>
      </c>
      <c r="CS8" s="276" t="s">
        <v>909</v>
      </c>
      <c r="CT8" s="276" t="s">
        <v>909</v>
      </c>
      <c r="CU8" s="276" t="s">
        <v>909</v>
      </c>
      <c r="CV8" s="276" t="s">
        <v>909</v>
      </c>
      <c r="CW8" s="273">
        <v>0</v>
      </c>
      <c r="CX8" s="276" t="s">
        <v>909</v>
      </c>
      <c r="CY8" s="273">
        <v>0</v>
      </c>
      <c r="CZ8" s="273">
        <f t="shared" si="7"/>
        <v>0</v>
      </c>
      <c r="DA8" s="276" t="s">
        <v>909</v>
      </c>
      <c r="DB8" s="276" t="s">
        <v>909</v>
      </c>
      <c r="DC8" s="276" t="s">
        <v>909</v>
      </c>
      <c r="DD8" s="276" t="s">
        <v>909</v>
      </c>
      <c r="DE8" s="276" t="s">
        <v>909</v>
      </c>
      <c r="DF8" s="276" t="s">
        <v>909</v>
      </c>
      <c r="DG8" s="276" t="s">
        <v>909</v>
      </c>
      <c r="DH8" s="276" t="s">
        <v>909</v>
      </c>
      <c r="DI8" s="276" t="s">
        <v>909</v>
      </c>
      <c r="DJ8" s="276" t="s">
        <v>909</v>
      </c>
      <c r="DK8" s="276" t="s">
        <v>909</v>
      </c>
      <c r="DL8" s="276" t="s">
        <v>909</v>
      </c>
      <c r="DM8" s="276" t="s">
        <v>909</v>
      </c>
      <c r="DN8" s="273">
        <v>0</v>
      </c>
      <c r="DO8" s="276" t="s">
        <v>909</v>
      </c>
      <c r="DP8" s="276" t="s">
        <v>909</v>
      </c>
      <c r="DQ8" s="276" t="s">
        <v>909</v>
      </c>
      <c r="DR8" s="276" t="s">
        <v>909</v>
      </c>
      <c r="DS8" s="276" t="s">
        <v>909</v>
      </c>
      <c r="DT8" s="276" t="s">
        <v>909</v>
      </c>
      <c r="DU8" s="276" t="s">
        <v>909</v>
      </c>
      <c r="DV8" s="273">
        <v>0</v>
      </c>
      <c r="DW8" s="276" t="s">
        <v>909</v>
      </c>
      <c r="DX8" s="273">
        <v>0</v>
      </c>
      <c r="DY8" s="273">
        <f t="shared" si="9"/>
        <v>0</v>
      </c>
      <c r="DZ8" s="276" t="s">
        <v>909</v>
      </c>
      <c r="EA8" s="276" t="s">
        <v>909</v>
      </c>
      <c r="EB8" s="276" t="s">
        <v>909</v>
      </c>
      <c r="EC8" s="276" t="s">
        <v>909</v>
      </c>
      <c r="ED8" s="276" t="s">
        <v>909</v>
      </c>
      <c r="EE8" s="276" t="s">
        <v>909</v>
      </c>
      <c r="EF8" s="276" t="s">
        <v>909</v>
      </c>
      <c r="EG8" s="276" t="s">
        <v>909</v>
      </c>
      <c r="EH8" s="276" t="s">
        <v>909</v>
      </c>
      <c r="EI8" s="276" t="s">
        <v>909</v>
      </c>
      <c r="EJ8" s="276" t="s">
        <v>909</v>
      </c>
      <c r="EK8" s="276" t="s">
        <v>909</v>
      </c>
      <c r="EL8" s="273">
        <v>0</v>
      </c>
      <c r="EM8" s="276" t="s">
        <v>909</v>
      </c>
      <c r="EN8" s="276" t="s">
        <v>909</v>
      </c>
      <c r="EO8" s="276" t="s">
        <v>909</v>
      </c>
      <c r="EP8" s="273">
        <v>0</v>
      </c>
      <c r="EQ8" s="276" t="s">
        <v>909</v>
      </c>
      <c r="ER8" s="276" t="s">
        <v>909</v>
      </c>
      <c r="ES8" s="276" t="s">
        <v>909</v>
      </c>
      <c r="ET8" s="276" t="s">
        <v>909</v>
      </c>
      <c r="EU8" s="273">
        <v>0</v>
      </c>
      <c r="EV8" s="276" t="s">
        <v>909</v>
      </c>
      <c r="EW8" s="273">
        <v>0</v>
      </c>
      <c r="EX8" s="273">
        <f t="shared" si="11"/>
        <v>0</v>
      </c>
      <c r="EY8" s="273">
        <v>0</v>
      </c>
      <c r="EZ8" s="276" t="s">
        <v>909</v>
      </c>
      <c r="FA8" s="276" t="s">
        <v>909</v>
      </c>
      <c r="FB8" s="276" t="s">
        <v>909</v>
      </c>
      <c r="FC8" s="273">
        <v>0</v>
      </c>
      <c r="FD8" s="276" t="s">
        <v>909</v>
      </c>
      <c r="FE8" s="276" t="s">
        <v>909</v>
      </c>
      <c r="FF8" s="276" t="s">
        <v>909</v>
      </c>
      <c r="FG8" s="273">
        <v>0</v>
      </c>
      <c r="FH8" s="273">
        <v>0</v>
      </c>
      <c r="FI8" s="273">
        <v>0</v>
      </c>
      <c r="FJ8" s="276" t="s">
        <v>909</v>
      </c>
      <c r="FK8" s="276" t="s">
        <v>909</v>
      </c>
      <c r="FL8" s="276" t="s">
        <v>909</v>
      </c>
      <c r="FM8" s="276" t="s">
        <v>909</v>
      </c>
      <c r="FN8" s="273">
        <v>0</v>
      </c>
      <c r="FO8" s="273">
        <v>0</v>
      </c>
      <c r="FP8" s="276" t="s">
        <v>909</v>
      </c>
      <c r="FQ8" s="276" t="s">
        <v>909</v>
      </c>
      <c r="FR8" s="276" t="s">
        <v>909</v>
      </c>
      <c r="FS8" s="273">
        <v>0</v>
      </c>
      <c r="FT8" s="273">
        <v>0</v>
      </c>
      <c r="FU8" s="276" t="s">
        <v>909</v>
      </c>
      <c r="FV8" s="273">
        <v>0</v>
      </c>
      <c r="FW8" s="273">
        <f t="shared" si="14"/>
        <v>3559</v>
      </c>
      <c r="FX8" s="273">
        <v>0</v>
      </c>
      <c r="FY8" s="273">
        <v>0</v>
      </c>
      <c r="FZ8" s="273">
        <v>0</v>
      </c>
      <c r="GA8" s="273">
        <v>0</v>
      </c>
      <c r="GB8" s="273">
        <v>0</v>
      </c>
      <c r="GC8" s="273">
        <v>0</v>
      </c>
      <c r="GD8" s="273">
        <v>495</v>
      </c>
      <c r="GE8" s="273">
        <v>0</v>
      </c>
      <c r="GF8" s="273">
        <v>3064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909</v>
      </c>
      <c r="GM8" s="276" t="s">
        <v>909</v>
      </c>
      <c r="GN8" s="276" t="s">
        <v>909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9662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126</v>
      </c>
      <c r="J9" s="273">
        <f t="shared" si="24"/>
        <v>1442</v>
      </c>
      <c r="K9" s="273">
        <f t="shared" si="25"/>
        <v>0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3552</v>
      </c>
      <c r="T9" s="273">
        <f t="shared" si="34"/>
        <v>0</v>
      </c>
      <c r="U9" s="273">
        <f t="shared" si="35"/>
        <v>0</v>
      </c>
      <c r="V9" s="273">
        <f t="shared" si="36"/>
        <v>834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3708</v>
      </c>
      <c r="AC9" s="273">
        <f t="shared" si="1"/>
        <v>8070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909</v>
      </c>
      <c r="AQ9" s="276" t="s">
        <v>909</v>
      </c>
      <c r="AR9" s="273">
        <v>3552</v>
      </c>
      <c r="AS9" s="276" t="s">
        <v>909</v>
      </c>
      <c r="AT9" s="276" t="s">
        <v>909</v>
      </c>
      <c r="AU9" s="273">
        <v>834</v>
      </c>
      <c r="AV9" s="276" t="s">
        <v>909</v>
      </c>
      <c r="AW9" s="273">
        <v>0</v>
      </c>
      <c r="AX9" s="276" t="s">
        <v>909</v>
      </c>
      <c r="AY9" s="273">
        <v>0</v>
      </c>
      <c r="AZ9" s="276" t="s">
        <v>909</v>
      </c>
      <c r="BA9" s="273">
        <v>3684</v>
      </c>
      <c r="BB9" s="273">
        <f t="shared" si="3"/>
        <v>83</v>
      </c>
      <c r="BC9" s="273">
        <v>0</v>
      </c>
      <c r="BD9" s="273">
        <v>0</v>
      </c>
      <c r="BE9" s="273">
        <v>0</v>
      </c>
      <c r="BF9" s="273">
        <v>0</v>
      </c>
      <c r="BG9" s="273">
        <v>83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909</v>
      </c>
      <c r="BP9" s="276" t="s">
        <v>909</v>
      </c>
      <c r="BQ9" s="276" t="s">
        <v>909</v>
      </c>
      <c r="BR9" s="276" t="s">
        <v>909</v>
      </c>
      <c r="BS9" s="276" t="s">
        <v>909</v>
      </c>
      <c r="BT9" s="276" t="s">
        <v>909</v>
      </c>
      <c r="BU9" s="276" t="s">
        <v>909</v>
      </c>
      <c r="BV9" s="276" t="s">
        <v>909</v>
      </c>
      <c r="BW9" s="276" t="s">
        <v>909</v>
      </c>
      <c r="BX9" s="273">
        <v>0</v>
      </c>
      <c r="BY9" s="276" t="s">
        <v>909</v>
      </c>
      <c r="BZ9" s="273">
        <v>0</v>
      </c>
      <c r="CA9" s="273">
        <f t="shared" si="5"/>
        <v>0</v>
      </c>
      <c r="CB9" s="276" t="s">
        <v>909</v>
      </c>
      <c r="CC9" s="276" t="s">
        <v>909</v>
      </c>
      <c r="CD9" s="276" t="s">
        <v>909</v>
      </c>
      <c r="CE9" s="276" t="s">
        <v>909</v>
      </c>
      <c r="CF9" s="276" t="s">
        <v>909</v>
      </c>
      <c r="CG9" s="276" t="s">
        <v>909</v>
      </c>
      <c r="CH9" s="276" t="s">
        <v>909</v>
      </c>
      <c r="CI9" s="276" t="s">
        <v>909</v>
      </c>
      <c r="CJ9" s="276" t="s">
        <v>909</v>
      </c>
      <c r="CK9" s="276" t="s">
        <v>909</v>
      </c>
      <c r="CL9" s="276" t="s">
        <v>909</v>
      </c>
      <c r="CM9" s="276" t="s">
        <v>909</v>
      </c>
      <c r="CN9" s="273">
        <v>0</v>
      </c>
      <c r="CO9" s="276" t="s">
        <v>909</v>
      </c>
      <c r="CP9" s="276" t="s">
        <v>909</v>
      </c>
      <c r="CQ9" s="276" t="s">
        <v>909</v>
      </c>
      <c r="CR9" s="276" t="s">
        <v>909</v>
      </c>
      <c r="CS9" s="276" t="s">
        <v>909</v>
      </c>
      <c r="CT9" s="276" t="s">
        <v>909</v>
      </c>
      <c r="CU9" s="276" t="s">
        <v>909</v>
      </c>
      <c r="CV9" s="276" t="s">
        <v>909</v>
      </c>
      <c r="CW9" s="273">
        <v>0</v>
      </c>
      <c r="CX9" s="276" t="s">
        <v>909</v>
      </c>
      <c r="CY9" s="273">
        <v>0</v>
      </c>
      <c r="CZ9" s="273">
        <f t="shared" si="7"/>
        <v>0</v>
      </c>
      <c r="DA9" s="276" t="s">
        <v>909</v>
      </c>
      <c r="DB9" s="276" t="s">
        <v>909</v>
      </c>
      <c r="DC9" s="276" t="s">
        <v>909</v>
      </c>
      <c r="DD9" s="276" t="s">
        <v>909</v>
      </c>
      <c r="DE9" s="276" t="s">
        <v>909</v>
      </c>
      <c r="DF9" s="276" t="s">
        <v>909</v>
      </c>
      <c r="DG9" s="276" t="s">
        <v>909</v>
      </c>
      <c r="DH9" s="276" t="s">
        <v>909</v>
      </c>
      <c r="DI9" s="276" t="s">
        <v>909</v>
      </c>
      <c r="DJ9" s="276" t="s">
        <v>909</v>
      </c>
      <c r="DK9" s="276" t="s">
        <v>909</v>
      </c>
      <c r="DL9" s="276" t="s">
        <v>909</v>
      </c>
      <c r="DM9" s="276" t="s">
        <v>909</v>
      </c>
      <c r="DN9" s="273">
        <v>0</v>
      </c>
      <c r="DO9" s="276" t="s">
        <v>909</v>
      </c>
      <c r="DP9" s="276" t="s">
        <v>909</v>
      </c>
      <c r="DQ9" s="276" t="s">
        <v>909</v>
      </c>
      <c r="DR9" s="276" t="s">
        <v>909</v>
      </c>
      <c r="DS9" s="276" t="s">
        <v>909</v>
      </c>
      <c r="DT9" s="276" t="s">
        <v>909</v>
      </c>
      <c r="DU9" s="276" t="s">
        <v>909</v>
      </c>
      <c r="DV9" s="273">
        <v>0</v>
      </c>
      <c r="DW9" s="276" t="s">
        <v>909</v>
      </c>
      <c r="DX9" s="273">
        <v>0</v>
      </c>
      <c r="DY9" s="273">
        <f t="shared" si="9"/>
        <v>0</v>
      </c>
      <c r="DZ9" s="276" t="s">
        <v>909</v>
      </c>
      <c r="EA9" s="276" t="s">
        <v>909</v>
      </c>
      <c r="EB9" s="276" t="s">
        <v>909</v>
      </c>
      <c r="EC9" s="276" t="s">
        <v>909</v>
      </c>
      <c r="ED9" s="276" t="s">
        <v>909</v>
      </c>
      <c r="EE9" s="276" t="s">
        <v>909</v>
      </c>
      <c r="EF9" s="276" t="s">
        <v>909</v>
      </c>
      <c r="EG9" s="276" t="s">
        <v>909</v>
      </c>
      <c r="EH9" s="276" t="s">
        <v>909</v>
      </c>
      <c r="EI9" s="276" t="s">
        <v>909</v>
      </c>
      <c r="EJ9" s="276" t="s">
        <v>909</v>
      </c>
      <c r="EK9" s="276" t="s">
        <v>909</v>
      </c>
      <c r="EL9" s="273">
        <v>0</v>
      </c>
      <c r="EM9" s="276" t="s">
        <v>909</v>
      </c>
      <c r="EN9" s="276" t="s">
        <v>909</v>
      </c>
      <c r="EO9" s="276" t="s">
        <v>909</v>
      </c>
      <c r="EP9" s="273">
        <v>0</v>
      </c>
      <c r="EQ9" s="276" t="s">
        <v>909</v>
      </c>
      <c r="ER9" s="276" t="s">
        <v>909</v>
      </c>
      <c r="ES9" s="276" t="s">
        <v>909</v>
      </c>
      <c r="ET9" s="276" t="s">
        <v>909</v>
      </c>
      <c r="EU9" s="273">
        <v>0</v>
      </c>
      <c r="EV9" s="276" t="s">
        <v>909</v>
      </c>
      <c r="EW9" s="273">
        <v>0</v>
      </c>
      <c r="EX9" s="273">
        <f t="shared" si="11"/>
        <v>0</v>
      </c>
      <c r="EY9" s="273">
        <v>0</v>
      </c>
      <c r="EZ9" s="276" t="s">
        <v>909</v>
      </c>
      <c r="FA9" s="276" t="s">
        <v>909</v>
      </c>
      <c r="FB9" s="276" t="s">
        <v>909</v>
      </c>
      <c r="FC9" s="273">
        <v>0</v>
      </c>
      <c r="FD9" s="276" t="s">
        <v>909</v>
      </c>
      <c r="FE9" s="276" t="s">
        <v>909</v>
      </c>
      <c r="FF9" s="276" t="s">
        <v>909</v>
      </c>
      <c r="FG9" s="273">
        <v>0</v>
      </c>
      <c r="FH9" s="273">
        <v>0</v>
      </c>
      <c r="FI9" s="273">
        <v>0</v>
      </c>
      <c r="FJ9" s="276" t="s">
        <v>909</v>
      </c>
      <c r="FK9" s="276" t="s">
        <v>909</v>
      </c>
      <c r="FL9" s="276" t="s">
        <v>909</v>
      </c>
      <c r="FM9" s="276" t="s">
        <v>909</v>
      </c>
      <c r="FN9" s="273">
        <v>0</v>
      </c>
      <c r="FO9" s="273">
        <v>0</v>
      </c>
      <c r="FP9" s="276" t="s">
        <v>909</v>
      </c>
      <c r="FQ9" s="276" t="s">
        <v>909</v>
      </c>
      <c r="FR9" s="276" t="s">
        <v>909</v>
      </c>
      <c r="FS9" s="273">
        <v>0</v>
      </c>
      <c r="FT9" s="273">
        <v>0</v>
      </c>
      <c r="FU9" s="276" t="s">
        <v>909</v>
      </c>
      <c r="FV9" s="273">
        <v>0</v>
      </c>
      <c r="FW9" s="273">
        <f t="shared" si="14"/>
        <v>1509</v>
      </c>
      <c r="FX9" s="273">
        <v>0</v>
      </c>
      <c r="FY9" s="273">
        <v>0</v>
      </c>
      <c r="FZ9" s="273">
        <v>0</v>
      </c>
      <c r="GA9" s="273">
        <v>0</v>
      </c>
      <c r="GB9" s="273">
        <v>43</v>
      </c>
      <c r="GC9" s="273">
        <v>1442</v>
      </c>
      <c r="GD9" s="273">
        <v>0</v>
      </c>
      <c r="GE9" s="273">
        <v>0</v>
      </c>
      <c r="GF9" s="273">
        <v>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909</v>
      </c>
      <c r="GM9" s="276" t="s">
        <v>909</v>
      </c>
      <c r="GN9" s="276" t="s">
        <v>909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24</v>
      </c>
    </row>
    <row r="10" spans="1:20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18"/>
        <v>6689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0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2316</v>
      </c>
      <c r="N10" s="273">
        <f t="shared" si="28"/>
        <v>0</v>
      </c>
      <c r="O10" s="273">
        <f t="shared" si="29"/>
        <v>1380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2029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964</v>
      </c>
      <c r="AC10" s="273">
        <f t="shared" si="1"/>
        <v>2029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909</v>
      </c>
      <c r="AQ10" s="276" t="s">
        <v>909</v>
      </c>
      <c r="AR10" s="273">
        <v>0</v>
      </c>
      <c r="AS10" s="276" t="s">
        <v>909</v>
      </c>
      <c r="AT10" s="276" t="s">
        <v>909</v>
      </c>
      <c r="AU10" s="273">
        <v>2029</v>
      </c>
      <c r="AV10" s="276" t="s">
        <v>909</v>
      </c>
      <c r="AW10" s="273">
        <v>0</v>
      </c>
      <c r="AX10" s="276" t="s">
        <v>909</v>
      </c>
      <c r="AY10" s="273">
        <v>0</v>
      </c>
      <c r="AZ10" s="276" t="s">
        <v>909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909</v>
      </c>
      <c r="BP10" s="276" t="s">
        <v>909</v>
      </c>
      <c r="BQ10" s="276" t="s">
        <v>909</v>
      </c>
      <c r="BR10" s="276" t="s">
        <v>909</v>
      </c>
      <c r="BS10" s="276" t="s">
        <v>909</v>
      </c>
      <c r="BT10" s="276" t="s">
        <v>909</v>
      </c>
      <c r="BU10" s="276" t="s">
        <v>909</v>
      </c>
      <c r="BV10" s="276" t="s">
        <v>909</v>
      </c>
      <c r="BW10" s="276" t="s">
        <v>909</v>
      </c>
      <c r="BX10" s="273">
        <v>0</v>
      </c>
      <c r="BY10" s="276" t="s">
        <v>909</v>
      </c>
      <c r="BZ10" s="273">
        <v>0</v>
      </c>
      <c r="CA10" s="273">
        <f t="shared" si="5"/>
        <v>0</v>
      </c>
      <c r="CB10" s="276" t="s">
        <v>909</v>
      </c>
      <c r="CC10" s="276" t="s">
        <v>909</v>
      </c>
      <c r="CD10" s="276" t="s">
        <v>909</v>
      </c>
      <c r="CE10" s="276" t="s">
        <v>909</v>
      </c>
      <c r="CF10" s="276" t="s">
        <v>909</v>
      </c>
      <c r="CG10" s="276" t="s">
        <v>909</v>
      </c>
      <c r="CH10" s="276" t="s">
        <v>909</v>
      </c>
      <c r="CI10" s="276" t="s">
        <v>909</v>
      </c>
      <c r="CJ10" s="276" t="s">
        <v>909</v>
      </c>
      <c r="CK10" s="276" t="s">
        <v>909</v>
      </c>
      <c r="CL10" s="276" t="s">
        <v>909</v>
      </c>
      <c r="CM10" s="276" t="s">
        <v>909</v>
      </c>
      <c r="CN10" s="273">
        <v>0</v>
      </c>
      <c r="CO10" s="276" t="s">
        <v>909</v>
      </c>
      <c r="CP10" s="276" t="s">
        <v>909</v>
      </c>
      <c r="CQ10" s="276" t="s">
        <v>909</v>
      </c>
      <c r="CR10" s="276" t="s">
        <v>909</v>
      </c>
      <c r="CS10" s="276" t="s">
        <v>909</v>
      </c>
      <c r="CT10" s="276" t="s">
        <v>909</v>
      </c>
      <c r="CU10" s="276" t="s">
        <v>909</v>
      </c>
      <c r="CV10" s="276" t="s">
        <v>909</v>
      </c>
      <c r="CW10" s="273">
        <v>0</v>
      </c>
      <c r="CX10" s="276" t="s">
        <v>909</v>
      </c>
      <c r="CY10" s="273">
        <v>0</v>
      </c>
      <c r="CZ10" s="273">
        <f t="shared" si="7"/>
        <v>0</v>
      </c>
      <c r="DA10" s="276" t="s">
        <v>909</v>
      </c>
      <c r="DB10" s="276" t="s">
        <v>909</v>
      </c>
      <c r="DC10" s="276" t="s">
        <v>909</v>
      </c>
      <c r="DD10" s="276" t="s">
        <v>909</v>
      </c>
      <c r="DE10" s="276" t="s">
        <v>909</v>
      </c>
      <c r="DF10" s="276" t="s">
        <v>909</v>
      </c>
      <c r="DG10" s="276" t="s">
        <v>909</v>
      </c>
      <c r="DH10" s="276" t="s">
        <v>909</v>
      </c>
      <c r="DI10" s="276" t="s">
        <v>909</v>
      </c>
      <c r="DJ10" s="276" t="s">
        <v>909</v>
      </c>
      <c r="DK10" s="276" t="s">
        <v>909</v>
      </c>
      <c r="DL10" s="276" t="s">
        <v>909</v>
      </c>
      <c r="DM10" s="276" t="s">
        <v>909</v>
      </c>
      <c r="DN10" s="273">
        <v>0</v>
      </c>
      <c r="DO10" s="276" t="s">
        <v>909</v>
      </c>
      <c r="DP10" s="276" t="s">
        <v>909</v>
      </c>
      <c r="DQ10" s="276" t="s">
        <v>909</v>
      </c>
      <c r="DR10" s="276" t="s">
        <v>909</v>
      </c>
      <c r="DS10" s="276" t="s">
        <v>909</v>
      </c>
      <c r="DT10" s="276" t="s">
        <v>909</v>
      </c>
      <c r="DU10" s="276" t="s">
        <v>909</v>
      </c>
      <c r="DV10" s="273">
        <v>0</v>
      </c>
      <c r="DW10" s="276" t="s">
        <v>909</v>
      </c>
      <c r="DX10" s="273">
        <v>0</v>
      </c>
      <c r="DY10" s="273">
        <f t="shared" si="9"/>
        <v>0</v>
      </c>
      <c r="DZ10" s="276" t="s">
        <v>909</v>
      </c>
      <c r="EA10" s="276" t="s">
        <v>909</v>
      </c>
      <c r="EB10" s="276" t="s">
        <v>909</v>
      </c>
      <c r="EC10" s="276" t="s">
        <v>909</v>
      </c>
      <c r="ED10" s="276" t="s">
        <v>909</v>
      </c>
      <c r="EE10" s="276" t="s">
        <v>909</v>
      </c>
      <c r="EF10" s="276" t="s">
        <v>909</v>
      </c>
      <c r="EG10" s="276" t="s">
        <v>909</v>
      </c>
      <c r="EH10" s="276" t="s">
        <v>909</v>
      </c>
      <c r="EI10" s="276" t="s">
        <v>909</v>
      </c>
      <c r="EJ10" s="276" t="s">
        <v>909</v>
      </c>
      <c r="EK10" s="276" t="s">
        <v>909</v>
      </c>
      <c r="EL10" s="273">
        <v>0</v>
      </c>
      <c r="EM10" s="276" t="s">
        <v>909</v>
      </c>
      <c r="EN10" s="276" t="s">
        <v>909</v>
      </c>
      <c r="EO10" s="276" t="s">
        <v>909</v>
      </c>
      <c r="EP10" s="273">
        <v>0</v>
      </c>
      <c r="EQ10" s="276" t="s">
        <v>909</v>
      </c>
      <c r="ER10" s="276" t="s">
        <v>909</v>
      </c>
      <c r="ES10" s="276" t="s">
        <v>909</v>
      </c>
      <c r="ET10" s="276" t="s">
        <v>909</v>
      </c>
      <c r="EU10" s="273">
        <v>0</v>
      </c>
      <c r="EV10" s="276" t="s">
        <v>909</v>
      </c>
      <c r="EW10" s="273">
        <v>0</v>
      </c>
      <c r="EX10" s="273">
        <f t="shared" si="11"/>
        <v>0</v>
      </c>
      <c r="EY10" s="273">
        <v>0</v>
      </c>
      <c r="EZ10" s="276" t="s">
        <v>909</v>
      </c>
      <c r="FA10" s="276" t="s">
        <v>909</v>
      </c>
      <c r="FB10" s="276" t="s">
        <v>909</v>
      </c>
      <c r="FC10" s="273">
        <v>0</v>
      </c>
      <c r="FD10" s="276" t="s">
        <v>909</v>
      </c>
      <c r="FE10" s="276" t="s">
        <v>909</v>
      </c>
      <c r="FF10" s="276" t="s">
        <v>909</v>
      </c>
      <c r="FG10" s="273">
        <v>0</v>
      </c>
      <c r="FH10" s="273">
        <v>0</v>
      </c>
      <c r="FI10" s="273">
        <v>0</v>
      </c>
      <c r="FJ10" s="276" t="s">
        <v>909</v>
      </c>
      <c r="FK10" s="276" t="s">
        <v>909</v>
      </c>
      <c r="FL10" s="276" t="s">
        <v>909</v>
      </c>
      <c r="FM10" s="276" t="s">
        <v>909</v>
      </c>
      <c r="FN10" s="273">
        <v>0</v>
      </c>
      <c r="FO10" s="273">
        <v>0</v>
      </c>
      <c r="FP10" s="276" t="s">
        <v>909</v>
      </c>
      <c r="FQ10" s="276" t="s">
        <v>909</v>
      </c>
      <c r="FR10" s="276" t="s">
        <v>909</v>
      </c>
      <c r="FS10" s="273">
        <v>0</v>
      </c>
      <c r="FT10" s="273">
        <v>0</v>
      </c>
      <c r="FU10" s="276" t="s">
        <v>909</v>
      </c>
      <c r="FV10" s="273">
        <v>0</v>
      </c>
      <c r="FW10" s="273">
        <f t="shared" si="14"/>
        <v>4660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2316</v>
      </c>
      <c r="GG10" s="273">
        <v>0</v>
      </c>
      <c r="GH10" s="273">
        <v>1380</v>
      </c>
      <c r="GI10" s="273">
        <v>0</v>
      </c>
      <c r="GJ10" s="273">
        <v>0</v>
      </c>
      <c r="GK10" s="273">
        <v>0</v>
      </c>
      <c r="GL10" s="276" t="s">
        <v>909</v>
      </c>
      <c r="GM10" s="276" t="s">
        <v>909</v>
      </c>
      <c r="GN10" s="276" t="s">
        <v>909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964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1268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0</v>
      </c>
      <c r="J11" s="273">
        <f t="shared" si="24"/>
        <v>0</v>
      </c>
      <c r="K11" s="273">
        <f t="shared" si="25"/>
        <v>126</v>
      </c>
      <c r="L11" s="273">
        <f t="shared" si="26"/>
        <v>0</v>
      </c>
      <c r="M11" s="273">
        <f t="shared" si="27"/>
        <v>365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107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202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468</v>
      </c>
      <c r="AC11" s="273">
        <f t="shared" si="1"/>
        <v>650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909</v>
      </c>
      <c r="AQ11" s="276" t="s">
        <v>909</v>
      </c>
      <c r="AR11" s="273">
        <v>0</v>
      </c>
      <c r="AS11" s="276" t="s">
        <v>909</v>
      </c>
      <c r="AT11" s="276" t="s">
        <v>909</v>
      </c>
      <c r="AU11" s="273">
        <v>202</v>
      </c>
      <c r="AV11" s="276" t="s">
        <v>909</v>
      </c>
      <c r="AW11" s="273">
        <v>0</v>
      </c>
      <c r="AX11" s="276" t="s">
        <v>909</v>
      </c>
      <c r="AY11" s="273">
        <v>0</v>
      </c>
      <c r="AZ11" s="276" t="s">
        <v>909</v>
      </c>
      <c r="BA11" s="273">
        <v>448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909</v>
      </c>
      <c r="BP11" s="276" t="s">
        <v>909</v>
      </c>
      <c r="BQ11" s="276" t="s">
        <v>909</v>
      </c>
      <c r="BR11" s="276" t="s">
        <v>909</v>
      </c>
      <c r="BS11" s="276" t="s">
        <v>909</v>
      </c>
      <c r="BT11" s="276" t="s">
        <v>909</v>
      </c>
      <c r="BU11" s="276" t="s">
        <v>909</v>
      </c>
      <c r="BV11" s="276" t="s">
        <v>909</v>
      </c>
      <c r="BW11" s="276" t="s">
        <v>909</v>
      </c>
      <c r="BX11" s="273">
        <v>0</v>
      </c>
      <c r="BY11" s="276" t="s">
        <v>909</v>
      </c>
      <c r="BZ11" s="273">
        <v>0</v>
      </c>
      <c r="CA11" s="273">
        <f t="shared" si="5"/>
        <v>107</v>
      </c>
      <c r="CB11" s="276" t="s">
        <v>909</v>
      </c>
      <c r="CC11" s="276" t="s">
        <v>909</v>
      </c>
      <c r="CD11" s="276" t="s">
        <v>909</v>
      </c>
      <c r="CE11" s="276" t="s">
        <v>909</v>
      </c>
      <c r="CF11" s="276" t="s">
        <v>909</v>
      </c>
      <c r="CG11" s="276" t="s">
        <v>909</v>
      </c>
      <c r="CH11" s="276" t="s">
        <v>909</v>
      </c>
      <c r="CI11" s="276" t="s">
        <v>909</v>
      </c>
      <c r="CJ11" s="276" t="s">
        <v>909</v>
      </c>
      <c r="CK11" s="276" t="s">
        <v>909</v>
      </c>
      <c r="CL11" s="276" t="s">
        <v>909</v>
      </c>
      <c r="CM11" s="276" t="s">
        <v>909</v>
      </c>
      <c r="CN11" s="273">
        <v>107</v>
      </c>
      <c r="CO11" s="276" t="s">
        <v>909</v>
      </c>
      <c r="CP11" s="276" t="s">
        <v>909</v>
      </c>
      <c r="CQ11" s="276" t="s">
        <v>909</v>
      </c>
      <c r="CR11" s="276" t="s">
        <v>909</v>
      </c>
      <c r="CS11" s="276" t="s">
        <v>909</v>
      </c>
      <c r="CT11" s="276" t="s">
        <v>909</v>
      </c>
      <c r="CU11" s="276" t="s">
        <v>909</v>
      </c>
      <c r="CV11" s="276" t="s">
        <v>909</v>
      </c>
      <c r="CW11" s="273">
        <v>0</v>
      </c>
      <c r="CX11" s="276" t="s">
        <v>909</v>
      </c>
      <c r="CY11" s="273">
        <v>0</v>
      </c>
      <c r="CZ11" s="273">
        <f t="shared" si="7"/>
        <v>0</v>
      </c>
      <c r="DA11" s="276" t="s">
        <v>909</v>
      </c>
      <c r="DB11" s="276" t="s">
        <v>909</v>
      </c>
      <c r="DC11" s="276" t="s">
        <v>909</v>
      </c>
      <c r="DD11" s="276" t="s">
        <v>909</v>
      </c>
      <c r="DE11" s="276" t="s">
        <v>909</v>
      </c>
      <c r="DF11" s="276" t="s">
        <v>909</v>
      </c>
      <c r="DG11" s="276" t="s">
        <v>909</v>
      </c>
      <c r="DH11" s="276" t="s">
        <v>909</v>
      </c>
      <c r="DI11" s="276" t="s">
        <v>909</v>
      </c>
      <c r="DJ11" s="276" t="s">
        <v>909</v>
      </c>
      <c r="DK11" s="276" t="s">
        <v>909</v>
      </c>
      <c r="DL11" s="276" t="s">
        <v>909</v>
      </c>
      <c r="DM11" s="276" t="s">
        <v>909</v>
      </c>
      <c r="DN11" s="273">
        <v>0</v>
      </c>
      <c r="DO11" s="276" t="s">
        <v>909</v>
      </c>
      <c r="DP11" s="276" t="s">
        <v>909</v>
      </c>
      <c r="DQ11" s="276" t="s">
        <v>909</v>
      </c>
      <c r="DR11" s="276" t="s">
        <v>909</v>
      </c>
      <c r="DS11" s="276" t="s">
        <v>909</v>
      </c>
      <c r="DT11" s="276" t="s">
        <v>909</v>
      </c>
      <c r="DU11" s="276" t="s">
        <v>909</v>
      </c>
      <c r="DV11" s="273">
        <v>0</v>
      </c>
      <c r="DW11" s="276" t="s">
        <v>909</v>
      </c>
      <c r="DX11" s="273">
        <v>0</v>
      </c>
      <c r="DY11" s="273">
        <f t="shared" si="9"/>
        <v>0</v>
      </c>
      <c r="DZ11" s="276" t="s">
        <v>909</v>
      </c>
      <c r="EA11" s="276" t="s">
        <v>909</v>
      </c>
      <c r="EB11" s="276" t="s">
        <v>909</v>
      </c>
      <c r="EC11" s="276" t="s">
        <v>909</v>
      </c>
      <c r="ED11" s="276" t="s">
        <v>909</v>
      </c>
      <c r="EE11" s="276" t="s">
        <v>909</v>
      </c>
      <c r="EF11" s="276" t="s">
        <v>909</v>
      </c>
      <c r="EG11" s="276" t="s">
        <v>909</v>
      </c>
      <c r="EH11" s="276" t="s">
        <v>909</v>
      </c>
      <c r="EI11" s="276" t="s">
        <v>909</v>
      </c>
      <c r="EJ11" s="276" t="s">
        <v>909</v>
      </c>
      <c r="EK11" s="276" t="s">
        <v>909</v>
      </c>
      <c r="EL11" s="273">
        <v>0</v>
      </c>
      <c r="EM11" s="276" t="s">
        <v>909</v>
      </c>
      <c r="EN11" s="276" t="s">
        <v>909</v>
      </c>
      <c r="EO11" s="276" t="s">
        <v>909</v>
      </c>
      <c r="EP11" s="273">
        <v>0</v>
      </c>
      <c r="EQ11" s="276" t="s">
        <v>909</v>
      </c>
      <c r="ER11" s="276" t="s">
        <v>909</v>
      </c>
      <c r="ES11" s="276" t="s">
        <v>909</v>
      </c>
      <c r="ET11" s="276" t="s">
        <v>909</v>
      </c>
      <c r="EU11" s="273">
        <v>0</v>
      </c>
      <c r="EV11" s="276" t="s">
        <v>909</v>
      </c>
      <c r="EW11" s="273">
        <v>0</v>
      </c>
      <c r="EX11" s="273">
        <f t="shared" si="11"/>
        <v>0</v>
      </c>
      <c r="EY11" s="273">
        <v>0</v>
      </c>
      <c r="EZ11" s="276" t="s">
        <v>909</v>
      </c>
      <c r="FA11" s="276" t="s">
        <v>909</v>
      </c>
      <c r="FB11" s="276" t="s">
        <v>909</v>
      </c>
      <c r="FC11" s="273">
        <v>0</v>
      </c>
      <c r="FD11" s="276" t="s">
        <v>909</v>
      </c>
      <c r="FE11" s="276" t="s">
        <v>909</v>
      </c>
      <c r="FF11" s="276" t="s">
        <v>909</v>
      </c>
      <c r="FG11" s="273">
        <v>0</v>
      </c>
      <c r="FH11" s="273">
        <v>0</v>
      </c>
      <c r="FI11" s="273">
        <v>0</v>
      </c>
      <c r="FJ11" s="276" t="s">
        <v>909</v>
      </c>
      <c r="FK11" s="276" t="s">
        <v>909</v>
      </c>
      <c r="FL11" s="276" t="s">
        <v>909</v>
      </c>
      <c r="FM11" s="276" t="s">
        <v>909</v>
      </c>
      <c r="FN11" s="273">
        <v>0</v>
      </c>
      <c r="FO11" s="273">
        <v>0</v>
      </c>
      <c r="FP11" s="276" t="s">
        <v>909</v>
      </c>
      <c r="FQ11" s="276" t="s">
        <v>909</v>
      </c>
      <c r="FR11" s="276" t="s">
        <v>909</v>
      </c>
      <c r="FS11" s="273">
        <v>0</v>
      </c>
      <c r="FT11" s="273">
        <v>0</v>
      </c>
      <c r="FU11" s="276" t="s">
        <v>909</v>
      </c>
      <c r="FV11" s="273">
        <v>0</v>
      </c>
      <c r="FW11" s="273">
        <f t="shared" si="14"/>
        <v>511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126</v>
      </c>
      <c r="GE11" s="273">
        <v>0</v>
      </c>
      <c r="GF11" s="273">
        <v>365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909</v>
      </c>
      <c r="GM11" s="276" t="s">
        <v>909</v>
      </c>
      <c r="GN11" s="276" t="s">
        <v>909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20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1808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0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1808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1808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909</v>
      </c>
      <c r="AQ12" s="276" t="s">
        <v>909</v>
      </c>
      <c r="AR12" s="273">
        <v>0</v>
      </c>
      <c r="AS12" s="276" t="s">
        <v>909</v>
      </c>
      <c r="AT12" s="276" t="s">
        <v>909</v>
      </c>
      <c r="AU12" s="273">
        <v>0</v>
      </c>
      <c r="AV12" s="276" t="s">
        <v>909</v>
      </c>
      <c r="AW12" s="273">
        <v>1808</v>
      </c>
      <c r="AX12" s="276" t="s">
        <v>909</v>
      </c>
      <c r="AY12" s="273">
        <v>0</v>
      </c>
      <c r="AZ12" s="276" t="s">
        <v>909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909</v>
      </c>
      <c r="BP12" s="276" t="s">
        <v>909</v>
      </c>
      <c r="BQ12" s="276" t="s">
        <v>909</v>
      </c>
      <c r="BR12" s="276" t="s">
        <v>909</v>
      </c>
      <c r="BS12" s="276" t="s">
        <v>909</v>
      </c>
      <c r="BT12" s="276" t="s">
        <v>909</v>
      </c>
      <c r="BU12" s="276" t="s">
        <v>909</v>
      </c>
      <c r="BV12" s="276" t="s">
        <v>909</v>
      </c>
      <c r="BW12" s="276" t="s">
        <v>909</v>
      </c>
      <c r="BX12" s="273">
        <v>0</v>
      </c>
      <c r="BY12" s="276" t="s">
        <v>909</v>
      </c>
      <c r="BZ12" s="273">
        <v>0</v>
      </c>
      <c r="CA12" s="273">
        <f t="shared" si="5"/>
        <v>0</v>
      </c>
      <c r="CB12" s="276" t="s">
        <v>909</v>
      </c>
      <c r="CC12" s="276" t="s">
        <v>909</v>
      </c>
      <c r="CD12" s="276" t="s">
        <v>909</v>
      </c>
      <c r="CE12" s="276" t="s">
        <v>909</v>
      </c>
      <c r="CF12" s="276" t="s">
        <v>909</v>
      </c>
      <c r="CG12" s="276" t="s">
        <v>909</v>
      </c>
      <c r="CH12" s="276" t="s">
        <v>909</v>
      </c>
      <c r="CI12" s="276" t="s">
        <v>909</v>
      </c>
      <c r="CJ12" s="276" t="s">
        <v>909</v>
      </c>
      <c r="CK12" s="276" t="s">
        <v>909</v>
      </c>
      <c r="CL12" s="276" t="s">
        <v>909</v>
      </c>
      <c r="CM12" s="276" t="s">
        <v>909</v>
      </c>
      <c r="CN12" s="273">
        <v>0</v>
      </c>
      <c r="CO12" s="276" t="s">
        <v>909</v>
      </c>
      <c r="CP12" s="276" t="s">
        <v>909</v>
      </c>
      <c r="CQ12" s="276" t="s">
        <v>909</v>
      </c>
      <c r="CR12" s="276" t="s">
        <v>909</v>
      </c>
      <c r="CS12" s="276" t="s">
        <v>909</v>
      </c>
      <c r="CT12" s="276" t="s">
        <v>909</v>
      </c>
      <c r="CU12" s="276" t="s">
        <v>909</v>
      </c>
      <c r="CV12" s="276" t="s">
        <v>909</v>
      </c>
      <c r="CW12" s="273">
        <v>0</v>
      </c>
      <c r="CX12" s="276" t="s">
        <v>909</v>
      </c>
      <c r="CY12" s="273">
        <v>0</v>
      </c>
      <c r="CZ12" s="273">
        <f t="shared" si="7"/>
        <v>0</v>
      </c>
      <c r="DA12" s="276" t="s">
        <v>909</v>
      </c>
      <c r="DB12" s="276" t="s">
        <v>909</v>
      </c>
      <c r="DC12" s="276" t="s">
        <v>909</v>
      </c>
      <c r="DD12" s="276" t="s">
        <v>909</v>
      </c>
      <c r="DE12" s="276" t="s">
        <v>909</v>
      </c>
      <c r="DF12" s="276" t="s">
        <v>909</v>
      </c>
      <c r="DG12" s="276" t="s">
        <v>909</v>
      </c>
      <c r="DH12" s="276" t="s">
        <v>909</v>
      </c>
      <c r="DI12" s="276" t="s">
        <v>909</v>
      </c>
      <c r="DJ12" s="276" t="s">
        <v>909</v>
      </c>
      <c r="DK12" s="276" t="s">
        <v>909</v>
      </c>
      <c r="DL12" s="276" t="s">
        <v>909</v>
      </c>
      <c r="DM12" s="276" t="s">
        <v>909</v>
      </c>
      <c r="DN12" s="273">
        <v>0</v>
      </c>
      <c r="DO12" s="276" t="s">
        <v>909</v>
      </c>
      <c r="DP12" s="276" t="s">
        <v>909</v>
      </c>
      <c r="DQ12" s="276" t="s">
        <v>909</v>
      </c>
      <c r="DR12" s="276" t="s">
        <v>909</v>
      </c>
      <c r="DS12" s="276" t="s">
        <v>909</v>
      </c>
      <c r="DT12" s="276" t="s">
        <v>909</v>
      </c>
      <c r="DU12" s="276" t="s">
        <v>909</v>
      </c>
      <c r="DV12" s="273">
        <v>0</v>
      </c>
      <c r="DW12" s="276" t="s">
        <v>909</v>
      </c>
      <c r="DX12" s="273">
        <v>0</v>
      </c>
      <c r="DY12" s="273">
        <f t="shared" si="9"/>
        <v>0</v>
      </c>
      <c r="DZ12" s="276" t="s">
        <v>909</v>
      </c>
      <c r="EA12" s="276" t="s">
        <v>909</v>
      </c>
      <c r="EB12" s="276" t="s">
        <v>909</v>
      </c>
      <c r="EC12" s="276" t="s">
        <v>909</v>
      </c>
      <c r="ED12" s="276" t="s">
        <v>909</v>
      </c>
      <c r="EE12" s="276" t="s">
        <v>909</v>
      </c>
      <c r="EF12" s="276" t="s">
        <v>909</v>
      </c>
      <c r="EG12" s="276" t="s">
        <v>909</v>
      </c>
      <c r="EH12" s="276" t="s">
        <v>909</v>
      </c>
      <c r="EI12" s="276" t="s">
        <v>909</v>
      </c>
      <c r="EJ12" s="276" t="s">
        <v>909</v>
      </c>
      <c r="EK12" s="276" t="s">
        <v>909</v>
      </c>
      <c r="EL12" s="273">
        <v>0</v>
      </c>
      <c r="EM12" s="276" t="s">
        <v>909</v>
      </c>
      <c r="EN12" s="276" t="s">
        <v>909</v>
      </c>
      <c r="EO12" s="276" t="s">
        <v>909</v>
      </c>
      <c r="EP12" s="273">
        <v>0</v>
      </c>
      <c r="EQ12" s="276" t="s">
        <v>909</v>
      </c>
      <c r="ER12" s="276" t="s">
        <v>909</v>
      </c>
      <c r="ES12" s="276" t="s">
        <v>909</v>
      </c>
      <c r="ET12" s="276" t="s">
        <v>909</v>
      </c>
      <c r="EU12" s="273">
        <v>0</v>
      </c>
      <c r="EV12" s="276" t="s">
        <v>909</v>
      </c>
      <c r="EW12" s="273">
        <v>0</v>
      </c>
      <c r="EX12" s="273">
        <f t="shared" si="11"/>
        <v>0</v>
      </c>
      <c r="EY12" s="273">
        <v>0</v>
      </c>
      <c r="EZ12" s="276" t="s">
        <v>909</v>
      </c>
      <c r="FA12" s="276" t="s">
        <v>909</v>
      </c>
      <c r="FB12" s="276" t="s">
        <v>909</v>
      </c>
      <c r="FC12" s="273">
        <v>0</v>
      </c>
      <c r="FD12" s="276" t="s">
        <v>909</v>
      </c>
      <c r="FE12" s="276" t="s">
        <v>909</v>
      </c>
      <c r="FF12" s="276" t="s">
        <v>909</v>
      </c>
      <c r="FG12" s="273">
        <v>0</v>
      </c>
      <c r="FH12" s="273">
        <v>0</v>
      </c>
      <c r="FI12" s="273">
        <v>0</v>
      </c>
      <c r="FJ12" s="276" t="s">
        <v>909</v>
      </c>
      <c r="FK12" s="276" t="s">
        <v>909</v>
      </c>
      <c r="FL12" s="276" t="s">
        <v>909</v>
      </c>
      <c r="FM12" s="276" t="s">
        <v>909</v>
      </c>
      <c r="FN12" s="273">
        <v>0</v>
      </c>
      <c r="FO12" s="273">
        <v>0</v>
      </c>
      <c r="FP12" s="276" t="s">
        <v>909</v>
      </c>
      <c r="FQ12" s="276" t="s">
        <v>909</v>
      </c>
      <c r="FR12" s="276" t="s">
        <v>909</v>
      </c>
      <c r="FS12" s="273">
        <v>0</v>
      </c>
      <c r="FT12" s="273">
        <v>0</v>
      </c>
      <c r="FU12" s="276" t="s">
        <v>909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909</v>
      </c>
      <c r="GM12" s="276" t="s">
        <v>909</v>
      </c>
      <c r="GN12" s="276" t="s">
        <v>909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3309</v>
      </c>
      <c r="E13" s="273">
        <f t="shared" si="19"/>
        <v>256</v>
      </c>
      <c r="F13" s="273">
        <f t="shared" si="20"/>
        <v>14</v>
      </c>
      <c r="G13" s="273">
        <f t="shared" si="21"/>
        <v>283</v>
      </c>
      <c r="H13" s="273">
        <f t="shared" si="22"/>
        <v>0</v>
      </c>
      <c r="I13" s="273">
        <f t="shared" si="23"/>
        <v>242</v>
      </c>
      <c r="J13" s="273">
        <f t="shared" si="24"/>
        <v>231</v>
      </c>
      <c r="K13" s="273">
        <f t="shared" si="25"/>
        <v>70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251</v>
      </c>
      <c r="P13" s="273">
        <f t="shared" si="30"/>
        <v>13</v>
      </c>
      <c r="Q13" s="273">
        <f t="shared" si="31"/>
        <v>873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237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839</v>
      </c>
      <c r="AC13" s="273">
        <f t="shared" si="1"/>
        <v>764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909</v>
      </c>
      <c r="AQ13" s="276" t="s">
        <v>909</v>
      </c>
      <c r="AR13" s="273">
        <v>0</v>
      </c>
      <c r="AS13" s="276" t="s">
        <v>909</v>
      </c>
      <c r="AT13" s="276" t="s">
        <v>909</v>
      </c>
      <c r="AU13" s="273">
        <v>237</v>
      </c>
      <c r="AV13" s="276" t="s">
        <v>909</v>
      </c>
      <c r="AW13" s="273">
        <v>0</v>
      </c>
      <c r="AX13" s="276" t="s">
        <v>909</v>
      </c>
      <c r="AY13" s="273">
        <v>0</v>
      </c>
      <c r="AZ13" s="276" t="s">
        <v>909</v>
      </c>
      <c r="BA13" s="273">
        <v>527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909</v>
      </c>
      <c r="BP13" s="276" t="s">
        <v>909</v>
      </c>
      <c r="BQ13" s="276" t="s">
        <v>909</v>
      </c>
      <c r="BR13" s="276" t="s">
        <v>909</v>
      </c>
      <c r="BS13" s="276" t="s">
        <v>909</v>
      </c>
      <c r="BT13" s="276" t="s">
        <v>909</v>
      </c>
      <c r="BU13" s="276" t="s">
        <v>909</v>
      </c>
      <c r="BV13" s="276" t="s">
        <v>909</v>
      </c>
      <c r="BW13" s="276" t="s">
        <v>909</v>
      </c>
      <c r="BX13" s="273">
        <v>0</v>
      </c>
      <c r="BY13" s="276" t="s">
        <v>909</v>
      </c>
      <c r="BZ13" s="273">
        <v>0</v>
      </c>
      <c r="CA13" s="273">
        <f t="shared" si="5"/>
        <v>873</v>
      </c>
      <c r="CB13" s="276" t="s">
        <v>909</v>
      </c>
      <c r="CC13" s="276" t="s">
        <v>909</v>
      </c>
      <c r="CD13" s="276" t="s">
        <v>909</v>
      </c>
      <c r="CE13" s="276" t="s">
        <v>909</v>
      </c>
      <c r="CF13" s="276" t="s">
        <v>909</v>
      </c>
      <c r="CG13" s="276" t="s">
        <v>909</v>
      </c>
      <c r="CH13" s="276" t="s">
        <v>909</v>
      </c>
      <c r="CI13" s="276" t="s">
        <v>909</v>
      </c>
      <c r="CJ13" s="276" t="s">
        <v>909</v>
      </c>
      <c r="CK13" s="276" t="s">
        <v>909</v>
      </c>
      <c r="CL13" s="276" t="s">
        <v>909</v>
      </c>
      <c r="CM13" s="276" t="s">
        <v>909</v>
      </c>
      <c r="CN13" s="273">
        <v>873</v>
      </c>
      <c r="CO13" s="276" t="s">
        <v>909</v>
      </c>
      <c r="CP13" s="276" t="s">
        <v>909</v>
      </c>
      <c r="CQ13" s="276" t="s">
        <v>909</v>
      </c>
      <c r="CR13" s="276" t="s">
        <v>909</v>
      </c>
      <c r="CS13" s="276" t="s">
        <v>909</v>
      </c>
      <c r="CT13" s="276" t="s">
        <v>909</v>
      </c>
      <c r="CU13" s="276" t="s">
        <v>909</v>
      </c>
      <c r="CV13" s="276" t="s">
        <v>909</v>
      </c>
      <c r="CW13" s="273">
        <v>0</v>
      </c>
      <c r="CX13" s="276" t="s">
        <v>909</v>
      </c>
      <c r="CY13" s="273">
        <v>0</v>
      </c>
      <c r="CZ13" s="273">
        <f t="shared" si="7"/>
        <v>0</v>
      </c>
      <c r="DA13" s="276" t="s">
        <v>909</v>
      </c>
      <c r="DB13" s="276" t="s">
        <v>909</v>
      </c>
      <c r="DC13" s="276" t="s">
        <v>909</v>
      </c>
      <c r="DD13" s="276" t="s">
        <v>909</v>
      </c>
      <c r="DE13" s="276" t="s">
        <v>909</v>
      </c>
      <c r="DF13" s="276" t="s">
        <v>909</v>
      </c>
      <c r="DG13" s="276" t="s">
        <v>909</v>
      </c>
      <c r="DH13" s="276" t="s">
        <v>909</v>
      </c>
      <c r="DI13" s="276" t="s">
        <v>909</v>
      </c>
      <c r="DJ13" s="276" t="s">
        <v>909</v>
      </c>
      <c r="DK13" s="276" t="s">
        <v>909</v>
      </c>
      <c r="DL13" s="276" t="s">
        <v>909</v>
      </c>
      <c r="DM13" s="276" t="s">
        <v>909</v>
      </c>
      <c r="DN13" s="273">
        <v>0</v>
      </c>
      <c r="DO13" s="276" t="s">
        <v>909</v>
      </c>
      <c r="DP13" s="276" t="s">
        <v>909</v>
      </c>
      <c r="DQ13" s="276" t="s">
        <v>909</v>
      </c>
      <c r="DR13" s="276" t="s">
        <v>909</v>
      </c>
      <c r="DS13" s="276" t="s">
        <v>909</v>
      </c>
      <c r="DT13" s="276" t="s">
        <v>909</v>
      </c>
      <c r="DU13" s="276" t="s">
        <v>909</v>
      </c>
      <c r="DV13" s="273">
        <v>0</v>
      </c>
      <c r="DW13" s="276" t="s">
        <v>909</v>
      </c>
      <c r="DX13" s="273">
        <v>0</v>
      </c>
      <c r="DY13" s="273">
        <f t="shared" si="9"/>
        <v>0</v>
      </c>
      <c r="DZ13" s="276" t="s">
        <v>909</v>
      </c>
      <c r="EA13" s="276" t="s">
        <v>909</v>
      </c>
      <c r="EB13" s="276" t="s">
        <v>909</v>
      </c>
      <c r="EC13" s="276" t="s">
        <v>909</v>
      </c>
      <c r="ED13" s="276" t="s">
        <v>909</v>
      </c>
      <c r="EE13" s="276" t="s">
        <v>909</v>
      </c>
      <c r="EF13" s="276" t="s">
        <v>909</v>
      </c>
      <c r="EG13" s="276" t="s">
        <v>909</v>
      </c>
      <c r="EH13" s="276" t="s">
        <v>909</v>
      </c>
      <c r="EI13" s="276" t="s">
        <v>909</v>
      </c>
      <c r="EJ13" s="276" t="s">
        <v>909</v>
      </c>
      <c r="EK13" s="276" t="s">
        <v>909</v>
      </c>
      <c r="EL13" s="273">
        <v>0</v>
      </c>
      <c r="EM13" s="276" t="s">
        <v>909</v>
      </c>
      <c r="EN13" s="276" t="s">
        <v>909</v>
      </c>
      <c r="EO13" s="276" t="s">
        <v>909</v>
      </c>
      <c r="EP13" s="273">
        <v>0</v>
      </c>
      <c r="EQ13" s="276" t="s">
        <v>909</v>
      </c>
      <c r="ER13" s="276" t="s">
        <v>909</v>
      </c>
      <c r="ES13" s="276" t="s">
        <v>909</v>
      </c>
      <c r="ET13" s="276" t="s">
        <v>909</v>
      </c>
      <c r="EU13" s="273">
        <v>0</v>
      </c>
      <c r="EV13" s="276" t="s">
        <v>909</v>
      </c>
      <c r="EW13" s="273">
        <v>0</v>
      </c>
      <c r="EX13" s="273">
        <f t="shared" si="11"/>
        <v>0</v>
      </c>
      <c r="EY13" s="273">
        <v>0</v>
      </c>
      <c r="EZ13" s="276" t="s">
        <v>909</v>
      </c>
      <c r="FA13" s="276" t="s">
        <v>909</v>
      </c>
      <c r="FB13" s="276" t="s">
        <v>909</v>
      </c>
      <c r="FC13" s="273">
        <v>0</v>
      </c>
      <c r="FD13" s="276" t="s">
        <v>909</v>
      </c>
      <c r="FE13" s="276" t="s">
        <v>909</v>
      </c>
      <c r="FF13" s="276" t="s">
        <v>909</v>
      </c>
      <c r="FG13" s="273">
        <v>0</v>
      </c>
      <c r="FH13" s="273">
        <v>0</v>
      </c>
      <c r="FI13" s="273">
        <v>0</v>
      </c>
      <c r="FJ13" s="276" t="s">
        <v>909</v>
      </c>
      <c r="FK13" s="276" t="s">
        <v>909</v>
      </c>
      <c r="FL13" s="276" t="s">
        <v>909</v>
      </c>
      <c r="FM13" s="276" t="s">
        <v>909</v>
      </c>
      <c r="FN13" s="273">
        <v>0</v>
      </c>
      <c r="FO13" s="273">
        <v>0</v>
      </c>
      <c r="FP13" s="276" t="s">
        <v>909</v>
      </c>
      <c r="FQ13" s="276" t="s">
        <v>909</v>
      </c>
      <c r="FR13" s="276" t="s">
        <v>909</v>
      </c>
      <c r="FS13" s="273">
        <v>0</v>
      </c>
      <c r="FT13" s="273">
        <v>0</v>
      </c>
      <c r="FU13" s="276" t="s">
        <v>909</v>
      </c>
      <c r="FV13" s="273">
        <v>0</v>
      </c>
      <c r="FW13" s="273">
        <f t="shared" si="14"/>
        <v>1672</v>
      </c>
      <c r="FX13" s="273">
        <v>256</v>
      </c>
      <c r="FY13" s="273">
        <v>14</v>
      </c>
      <c r="FZ13" s="273">
        <v>283</v>
      </c>
      <c r="GA13" s="273">
        <v>0</v>
      </c>
      <c r="GB13" s="273">
        <v>242</v>
      </c>
      <c r="GC13" s="273">
        <v>231</v>
      </c>
      <c r="GD13" s="273">
        <v>70</v>
      </c>
      <c r="GE13" s="273">
        <v>0</v>
      </c>
      <c r="GF13" s="273">
        <v>0</v>
      </c>
      <c r="GG13" s="273">
        <v>0</v>
      </c>
      <c r="GH13" s="273">
        <v>251</v>
      </c>
      <c r="GI13" s="273">
        <v>13</v>
      </c>
      <c r="GJ13" s="273">
        <v>0</v>
      </c>
      <c r="GK13" s="273">
        <v>0</v>
      </c>
      <c r="GL13" s="276" t="s">
        <v>909</v>
      </c>
      <c r="GM13" s="276" t="s">
        <v>909</v>
      </c>
      <c r="GN13" s="276" t="s">
        <v>909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312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1761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283</v>
      </c>
      <c r="J14" s="273">
        <f t="shared" si="24"/>
        <v>213</v>
      </c>
      <c r="K14" s="273">
        <f t="shared" si="25"/>
        <v>49</v>
      </c>
      <c r="L14" s="273">
        <f t="shared" si="26"/>
        <v>0</v>
      </c>
      <c r="M14" s="273">
        <f t="shared" si="27"/>
        <v>361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294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31</v>
      </c>
      <c r="Y14" s="273">
        <f t="shared" si="39"/>
        <v>6</v>
      </c>
      <c r="Z14" s="273">
        <f t="shared" si="40"/>
        <v>0</v>
      </c>
      <c r="AA14" s="273">
        <f t="shared" si="41"/>
        <v>0</v>
      </c>
      <c r="AB14" s="273">
        <f t="shared" si="42"/>
        <v>524</v>
      </c>
      <c r="AC14" s="273">
        <f t="shared" si="1"/>
        <v>834</v>
      </c>
      <c r="AD14" s="273">
        <v>0</v>
      </c>
      <c r="AE14" s="273">
        <v>0</v>
      </c>
      <c r="AF14" s="273">
        <v>0</v>
      </c>
      <c r="AG14" s="273">
        <v>0</v>
      </c>
      <c r="AH14" s="273">
        <v>75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909</v>
      </c>
      <c r="AQ14" s="276" t="s">
        <v>909</v>
      </c>
      <c r="AR14" s="273">
        <v>294</v>
      </c>
      <c r="AS14" s="276" t="s">
        <v>909</v>
      </c>
      <c r="AT14" s="276" t="s">
        <v>909</v>
      </c>
      <c r="AU14" s="273">
        <v>0</v>
      </c>
      <c r="AV14" s="276" t="s">
        <v>909</v>
      </c>
      <c r="AW14" s="273">
        <v>31</v>
      </c>
      <c r="AX14" s="276" t="s">
        <v>909</v>
      </c>
      <c r="AY14" s="273">
        <v>0</v>
      </c>
      <c r="AZ14" s="276" t="s">
        <v>909</v>
      </c>
      <c r="BA14" s="273">
        <v>434</v>
      </c>
      <c r="BB14" s="273">
        <f t="shared" si="3"/>
        <v>218</v>
      </c>
      <c r="BC14" s="273">
        <v>0</v>
      </c>
      <c r="BD14" s="273">
        <v>0</v>
      </c>
      <c r="BE14" s="273">
        <v>0</v>
      </c>
      <c r="BF14" s="273">
        <v>0</v>
      </c>
      <c r="BG14" s="273">
        <v>196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909</v>
      </c>
      <c r="BP14" s="276" t="s">
        <v>909</v>
      </c>
      <c r="BQ14" s="276" t="s">
        <v>909</v>
      </c>
      <c r="BR14" s="276" t="s">
        <v>909</v>
      </c>
      <c r="BS14" s="276" t="s">
        <v>909</v>
      </c>
      <c r="BT14" s="276" t="s">
        <v>909</v>
      </c>
      <c r="BU14" s="276" t="s">
        <v>909</v>
      </c>
      <c r="BV14" s="276" t="s">
        <v>909</v>
      </c>
      <c r="BW14" s="276" t="s">
        <v>909</v>
      </c>
      <c r="BX14" s="273">
        <v>0</v>
      </c>
      <c r="BY14" s="276" t="s">
        <v>909</v>
      </c>
      <c r="BZ14" s="273">
        <v>22</v>
      </c>
      <c r="CA14" s="273">
        <f t="shared" si="5"/>
        <v>68</v>
      </c>
      <c r="CB14" s="276" t="s">
        <v>909</v>
      </c>
      <c r="CC14" s="276" t="s">
        <v>909</v>
      </c>
      <c r="CD14" s="276" t="s">
        <v>909</v>
      </c>
      <c r="CE14" s="276" t="s">
        <v>909</v>
      </c>
      <c r="CF14" s="276" t="s">
        <v>909</v>
      </c>
      <c r="CG14" s="276" t="s">
        <v>909</v>
      </c>
      <c r="CH14" s="276" t="s">
        <v>909</v>
      </c>
      <c r="CI14" s="276" t="s">
        <v>909</v>
      </c>
      <c r="CJ14" s="276" t="s">
        <v>909</v>
      </c>
      <c r="CK14" s="276" t="s">
        <v>909</v>
      </c>
      <c r="CL14" s="276" t="s">
        <v>909</v>
      </c>
      <c r="CM14" s="276" t="s">
        <v>909</v>
      </c>
      <c r="CN14" s="273">
        <v>0</v>
      </c>
      <c r="CO14" s="276" t="s">
        <v>909</v>
      </c>
      <c r="CP14" s="276" t="s">
        <v>909</v>
      </c>
      <c r="CQ14" s="276" t="s">
        <v>909</v>
      </c>
      <c r="CR14" s="276" t="s">
        <v>909</v>
      </c>
      <c r="CS14" s="276" t="s">
        <v>909</v>
      </c>
      <c r="CT14" s="276" t="s">
        <v>909</v>
      </c>
      <c r="CU14" s="276" t="s">
        <v>909</v>
      </c>
      <c r="CV14" s="276" t="s">
        <v>909</v>
      </c>
      <c r="CW14" s="273">
        <v>0</v>
      </c>
      <c r="CX14" s="276" t="s">
        <v>909</v>
      </c>
      <c r="CY14" s="273">
        <v>68</v>
      </c>
      <c r="CZ14" s="273">
        <f t="shared" si="7"/>
        <v>0</v>
      </c>
      <c r="DA14" s="276" t="s">
        <v>909</v>
      </c>
      <c r="DB14" s="276" t="s">
        <v>909</v>
      </c>
      <c r="DC14" s="276" t="s">
        <v>909</v>
      </c>
      <c r="DD14" s="276" t="s">
        <v>909</v>
      </c>
      <c r="DE14" s="276" t="s">
        <v>909</v>
      </c>
      <c r="DF14" s="276" t="s">
        <v>909</v>
      </c>
      <c r="DG14" s="276" t="s">
        <v>909</v>
      </c>
      <c r="DH14" s="276" t="s">
        <v>909</v>
      </c>
      <c r="DI14" s="276" t="s">
        <v>909</v>
      </c>
      <c r="DJ14" s="276" t="s">
        <v>909</v>
      </c>
      <c r="DK14" s="276" t="s">
        <v>909</v>
      </c>
      <c r="DL14" s="276" t="s">
        <v>909</v>
      </c>
      <c r="DM14" s="276" t="s">
        <v>909</v>
      </c>
      <c r="DN14" s="273">
        <v>0</v>
      </c>
      <c r="DO14" s="276" t="s">
        <v>909</v>
      </c>
      <c r="DP14" s="276" t="s">
        <v>909</v>
      </c>
      <c r="DQ14" s="276" t="s">
        <v>909</v>
      </c>
      <c r="DR14" s="276" t="s">
        <v>909</v>
      </c>
      <c r="DS14" s="276" t="s">
        <v>909</v>
      </c>
      <c r="DT14" s="276" t="s">
        <v>909</v>
      </c>
      <c r="DU14" s="276" t="s">
        <v>909</v>
      </c>
      <c r="DV14" s="273">
        <v>0</v>
      </c>
      <c r="DW14" s="276" t="s">
        <v>909</v>
      </c>
      <c r="DX14" s="273">
        <v>0</v>
      </c>
      <c r="DY14" s="273">
        <f t="shared" si="9"/>
        <v>0</v>
      </c>
      <c r="DZ14" s="276" t="s">
        <v>909</v>
      </c>
      <c r="EA14" s="276" t="s">
        <v>909</v>
      </c>
      <c r="EB14" s="276" t="s">
        <v>909</v>
      </c>
      <c r="EC14" s="276" t="s">
        <v>909</v>
      </c>
      <c r="ED14" s="276" t="s">
        <v>909</v>
      </c>
      <c r="EE14" s="276" t="s">
        <v>909</v>
      </c>
      <c r="EF14" s="276" t="s">
        <v>909</v>
      </c>
      <c r="EG14" s="276" t="s">
        <v>909</v>
      </c>
      <c r="EH14" s="276" t="s">
        <v>909</v>
      </c>
      <c r="EI14" s="276" t="s">
        <v>909</v>
      </c>
      <c r="EJ14" s="276" t="s">
        <v>909</v>
      </c>
      <c r="EK14" s="276" t="s">
        <v>909</v>
      </c>
      <c r="EL14" s="273">
        <v>0</v>
      </c>
      <c r="EM14" s="276" t="s">
        <v>909</v>
      </c>
      <c r="EN14" s="276" t="s">
        <v>909</v>
      </c>
      <c r="EO14" s="276" t="s">
        <v>909</v>
      </c>
      <c r="EP14" s="273">
        <v>0</v>
      </c>
      <c r="EQ14" s="276" t="s">
        <v>909</v>
      </c>
      <c r="ER14" s="276" t="s">
        <v>909</v>
      </c>
      <c r="ES14" s="276" t="s">
        <v>909</v>
      </c>
      <c r="ET14" s="276" t="s">
        <v>909</v>
      </c>
      <c r="EU14" s="273">
        <v>0</v>
      </c>
      <c r="EV14" s="276" t="s">
        <v>909</v>
      </c>
      <c r="EW14" s="273">
        <v>0</v>
      </c>
      <c r="EX14" s="273">
        <f t="shared" si="11"/>
        <v>0</v>
      </c>
      <c r="EY14" s="273">
        <v>0</v>
      </c>
      <c r="EZ14" s="276" t="s">
        <v>909</v>
      </c>
      <c r="FA14" s="276" t="s">
        <v>909</v>
      </c>
      <c r="FB14" s="276" t="s">
        <v>909</v>
      </c>
      <c r="FC14" s="273">
        <v>0</v>
      </c>
      <c r="FD14" s="276" t="s">
        <v>909</v>
      </c>
      <c r="FE14" s="276" t="s">
        <v>909</v>
      </c>
      <c r="FF14" s="276" t="s">
        <v>909</v>
      </c>
      <c r="FG14" s="273">
        <v>0</v>
      </c>
      <c r="FH14" s="273">
        <v>0</v>
      </c>
      <c r="FI14" s="273">
        <v>0</v>
      </c>
      <c r="FJ14" s="276" t="s">
        <v>909</v>
      </c>
      <c r="FK14" s="276" t="s">
        <v>909</v>
      </c>
      <c r="FL14" s="276" t="s">
        <v>909</v>
      </c>
      <c r="FM14" s="276" t="s">
        <v>909</v>
      </c>
      <c r="FN14" s="273">
        <v>0</v>
      </c>
      <c r="FO14" s="273">
        <v>0</v>
      </c>
      <c r="FP14" s="276" t="s">
        <v>909</v>
      </c>
      <c r="FQ14" s="276" t="s">
        <v>909</v>
      </c>
      <c r="FR14" s="276" t="s">
        <v>909</v>
      </c>
      <c r="FS14" s="273">
        <v>0</v>
      </c>
      <c r="FT14" s="273">
        <v>0</v>
      </c>
      <c r="FU14" s="276" t="s">
        <v>909</v>
      </c>
      <c r="FV14" s="273">
        <v>0</v>
      </c>
      <c r="FW14" s="273">
        <f t="shared" si="14"/>
        <v>641</v>
      </c>
      <c r="FX14" s="273">
        <v>0</v>
      </c>
      <c r="FY14" s="273">
        <v>0</v>
      </c>
      <c r="FZ14" s="273">
        <v>0</v>
      </c>
      <c r="GA14" s="273">
        <v>0</v>
      </c>
      <c r="GB14" s="273">
        <v>12</v>
      </c>
      <c r="GC14" s="273">
        <v>213</v>
      </c>
      <c r="GD14" s="273">
        <v>49</v>
      </c>
      <c r="GE14" s="273">
        <v>0</v>
      </c>
      <c r="GF14" s="273">
        <v>361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909</v>
      </c>
      <c r="GM14" s="276" t="s">
        <v>909</v>
      </c>
      <c r="GN14" s="276" t="s">
        <v>909</v>
      </c>
      <c r="GO14" s="273">
        <v>0</v>
      </c>
      <c r="GP14" s="273">
        <v>0</v>
      </c>
      <c r="GQ14" s="273">
        <v>0</v>
      </c>
      <c r="GR14" s="273">
        <v>6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326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100</v>
      </c>
      <c r="J15" s="273">
        <f t="shared" si="24"/>
        <v>0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143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83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909</v>
      </c>
      <c r="AQ15" s="276" t="s">
        <v>909</v>
      </c>
      <c r="AR15" s="273">
        <v>0</v>
      </c>
      <c r="AS15" s="276" t="s">
        <v>909</v>
      </c>
      <c r="AT15" s="276" t="s">
        <v>909</v>
      </c>
      <c r="AU15" s="273">
        <v>0</v>
      </c>
      <c r="AV15" s="276" t="s">
        <v>909</v>
      </c>
      <c r="AW15" s="273">
        <v>0</v>
      </c>
      <c r="AX15" s="276" t="s">
        <v>909</v>
      </c>
      <c r="AY15" s="273">
        <v>0</v>
      </c>
      <c r="AZ15" s="276" t="s">
        <v>909</v>
      </c>
      <c r="BA15" s="273">
        <v>0</v>
      </c>
      <c r="BB15" s="273">
        <f t="shared" si="3"/>
        <v>100</v>
      </c>
      <c r="BC15" s="273">
        <v>0</v>
      </c>
      <c r="BD15" s="273">
        <v>0</v>
      </c>
      <c r="BE15" s="273">
        <v>0</v>
      </c>
      <c r="BF15" s="273">
        <v>0</v>
      </c>
      <c r="BG15" s="273">
        <v>100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909</v>
      </c>
      <c r="BP15" s="276" t="s">
        <v>909</v>
      </c>
      <c r="BQ15" s="276" t="s">
        <v>909</v>
      </c>
      <c r="BR15" s="276" t="s">
        <v>909</v>
      </c>
      <c r="BS15" s="276" t="s">
        <v>909</v>
      </c>
      <c r="BT15" s="276" t="s">
        <v>909</v>
      </c>
      <c r="BU15" s="276" t="s">
        <v>909</v>
      </c>
      <c r="BV15" s="276" t="s">
        <v>909</v>
      </c>
      <c r="BW15" s="276" t="s">
        <v>909</v>
      </c>
      <c r="BX15" s="273">
        <v>0</v>
      </c>
      <c r="BY15" s="276" t="s">
        <v>909</v>
      </c>
      <c r="BZ15" s="273">
        <v>0</v>
      </c>
      <c r="CA15" s="273">
        <f t="shared" si="5"/>
        <v>0</v>
      </c>
      <c r="CB15" s="276" t="s">
        <v>909</v>
      </c>
      <c r="CC15" s="276" t="s">
        <v>909</v>
      </c>
      <c r="CD15" s="276" t="s">
        <v>909</v>
      </c>
      <c r="CE15" s="276" t="s">
        <v>909</v>
      </c>
      <c r="CF15" s="276" t="s">
        <v>909</v>
      </c>
      <c r="CG15" s="276" t="s">
        <v>909</v>
      </c>
      <c r="CH15" s="276" t="s">
        <v>909</v>
      </c>
      <c r="CI15" s="276" t="s">
        <v>909</v>
      </c>
      <c r="CJ15" s="276" t="s">
        <v>909</v>
      </c>
      <c r="CK15" s="276" t="s">
        <v>909</v>
      </c>
      <c r="CL15" s="276" t="s">
        <v>909</v>
      </c>
      <c r="CM15" s="276" t="s">
        <v>909</v>
      </c>
      <c r="CN15" s="273">
        <v>0</v>
      </c>
      <c r="CO15" s="276" t="s">
        <v>909</v>
      </c>
      <c r="CP15" s="276" t="s">
        <v>909</v>
      </c>
      <c r="CQ15" s="276" t="s">
        <v>909</v>
      </c>
      <c r="CR15" s="276" t="s">
        <v>909</v>
      </c>
      <c r="CS15" s="276" t="s">
        <v>909</v>
      </c>
      <c r="CT15" s="276" t="s">
        <v>909</v>
      </c>
      <c r="CU15" s="276" t="s">
        <v>909</v>
      </c>
      <c r="CV15" s="276" t="s">
        <v>909</v>
      </c>
      <c r="CW15" s="273">
        <v>0</v>
      </c>
      <c r="CX15" s="276" t="s">
        <v>909</v>
      </c>
      <c r="CY15" s="273">
        <v>0</v>
      </c>
      <c r="CZ15" s="273">
        <f t="shared" si="7"/>
        <v>0</v>
      </c>
      <c r="DA15" s="276" t="s">
        <v>909</v>
      </c>
      <c r="DB15" s="276" t="s">
        <v>909</v>
      </c>
      <c r="DC15" s="276" t="s">
        <v>909</v>
      </c>
      <c r="DD15" s="276" t="s">
        <v>909</v>
      </c>
      <c r="DE15" s="276" t="s">
        <v>909</v>
      </c>
      <c r="DF15" s="276" t="s">
        <v>909</v>
      </c>
      <c r="DG15" s="276" t="s">
        <v>909</v>
      </c>
      <c r="DH15" s="276" t="s">
        <v>909</v>
      </c>
      <c r="DI15" s="276" t="s">
        <v>909</v>
      </c>
      <c r="DJ15" s="276" t="s">
        <v>909</v>
      </c>
      <c r="DK15" s="276" t="s">
        <v>909</v>
      </c>
      <c r="DL15" s="276" t="s">
        <v>909</v>
      </c>
      <c r="DM15" s="276" t="s">
        <v>909</v>
      </c>
      <c r="DN15" s="273">
        <v>0</v>
      </c>
      <c r="DO15" s="276" t="s">
        <v>909</v>
      </c>
      <c r="DP15" s="276" t="s">
        <v>909</v>
      </c>
      <c r="DQ15" s="276" t="s">
        <v>909</v>
      </c>
      <c r="DR15" s="276" t="s">
        <v>909</v>
      </c>
      <c r="DS15" s="276" t="s">
        <v>909</v>
      </c>
      <c r="DT15" s="276" t="s">
        <v>909</v>
      </c>
      <c r="DU15" s="276" t="s">
        <v>909</v>
      </c>
      <c r="DV15" s="273">
        <v>0</v>
      </c>
      <c r="DW15" s="276" t="s">
        <v>909</v>
      </c>
      <c r="DX15" s="273">
        <v>0</v>
      </c>
      <c r="DY15" s="273">
        <f t="shared" si="9"/>
        <v>0</v>
      </c>
      <c r="DZ15" s="276" t="s">
        <v>909</v>
      </c>
      <c r="EA15" s="276" t="s">
        <v>909</v>
      </c>
      <c r="EB15" s="276" t="s">
        <v>909</v>
      </c>
      <c r="EC15" s="276" t="s">
        <v>909</v>
      </c>
      <c r="ED15" s="276" t="s">
        <v>909</v>
      </c>
      <c r="EE15" s="276" t="s">
        <v>909</v>
      </c>
      <c r="EF15" s="276" t="s">
        <v>909</v>
      </c>
      <c r="EG15" s="276" t="s">
        <v>909</v>
      </c>
      <c r="EH15" s="276" t="s">
        <v>909</v>
      </c>
      <c r="EI15" s="276" t="s">
        <v>909</v>
      </c>
      <c r="EJ15" s="276" t="s">
        <v>909</v>
      </c>
      <c r="EK15" s="276" t="s">
        <v>909</v>
      </c>
      <c r="EL15" s="273">
        <v>0</v>
      </c>
      <c r="EM15" s="276" t="s">
        <v>909</v>
      </c>
      <c r="EN15" s="276" t="s">
        <v>909</v>
      </c>
      <c r="EO15" s="276" t="s">
        <v>909</v>
      </c>
      <c r="EP15" s="273">
        <v>0</v>
      </c>
      <c r="EQ15" s="276" t="s">
        <v>909</v>
      </c>
      <c r="ER15" s="276" t="s">
        <v>909</v>
      </c>
      <c r="ES15" s="276" t="s">
        <v>909</v>
      </c>
      <c r="ET15" s="276" t="s">
        <v>909</v>
      </c>
      <c r="EU15" s="273">
        <v>0</v>
      </c>
      <c r="EV15" s="276" t="s">
        <v>909</v>
      </c>
      <c r="EW15" s="273">
        <v>0</v>
      </c>
      <c r="EX15" s="273">
        <f t="shared" si="11"/>
        <v>0</v>
      </c>
      <c r="EY15" s="273">
        <v>0</v>
      </c>
      <c r="EZ15" s="276" t="s">
        <v>909</v>
      </c>
      <c r="FA15" s="276" t="s">
        <v>909</v>
      </c>
      <c r="FB15" s="276" t="s">
        <v>909</v>
      </c>
      <c r="FC15" s="273">
        <v>0</v>
      </c>
      <c r="FD15" s="276" t="s">
        <v>909</v>
      </c>
      <c r="FE15" s="276" t="s">
        <v>909</v>
      </c>
      <c r="FF15" s="276" t="s">
        <v>909</v>
      </c>
      <c r="FG15" s="273">
        <v>0</v>
      </c>
      <c r="FH15" s="273">
        <v>0</v>
      </c>
      <c r="FI15" s="273">
        <v>0</v>
      </c>
      <c r="FJ15" s="276" t="s">
        <v>909</v>
      </c>
      <c r="FK15" s="276" t="s">
        <v>909</v>
      </c>
      <c r="FL15" s="276" t="s">
        <v>909</v>
      </c>
      <c r="FM15" s="276" t="s">
        <v>909</v>
      </c>
      <c r="FN15" s="273">
        <v>0</v>
      </c>
      <c r="FO15" s="273">
        <v>0</v>
      </c>
      <c r="FP15" s="276" t="s">
        <v>909</v>
      </c>
      <c r="FQ15" s="276" t="s">
        <v>909</v>
      </c>
      <c r="FR15" s="276" t="s">
        <v>909</v>
      </c>
      <c r="FS15" s="273">
        <v>0</v>
      </c>
      <c r="FT15" s="273">
        <v>0</v>
      </c>
      <c r="FU15" s="276" t="s">
        <v>909</v>
      </c>
      <c r="FV15" s="273">
        <v>0</v>
      </c>
      <c r="FW15" s="273">
        <f t="shared" si="14"/>
        <v>226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143</v>
      </c>
      <c r="GK15" s="273">
        <v>0</v>
      </c>
      <c r="GL15" s="276" t="s">
        <v>909</v>
      </c>
      <c r="GM15" s="276" t="s">
        <v>909</v>
      </c>
      <c r="GN15" s="276" t="s">
        <v>909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83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1699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236</v>
      </c>
      <c r="J16" s="273">
        <f t="shared" si="24"/>
        <v>244</v>
      </c>
      <c r="K16" s="273">
        <f t="shared" si="25"/>
        <v>42</v>
      </c>
      <c r="L16" s="273">
        <f t="shared" si="26"/>
        <v>0</v>
      </c>
      <c r="M16" s="273">
        <f t="shared" si="27"/>
        <v>565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612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710</v>
      </c>
      <c r="AD16" s="273">
        <v>0</v>
      </c>
      <c r="AE16" s="273">
        <v>0</v>
      </c>
      <c r="AF16" s="273">
        <v>0</v>
      </c>
      <c r="AG16" s="273">
        <v>0</v>
      </c>
      <c r="AH16" s="273">
        <v>98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909</v>
      </c>
      <c r="AQ16" s="276" t="s">
        <v>909</v>
      </c>
      <c r="AR16" s="273">
        <v>612</v>
      </c>
      <c r="AS16" s="276" t="s">
        <v>909</v>
      </c>
      <c r="AT16" s="276" t="s">
        <v>909</v>
      </c>
      <c r="AU16" s="273">
        <v>0</v>
      </c>
      <c r="AV16" s="276" t="s">
        <v>909</v>
      </c>
      <c r="AW16" s="273">
        <v>0</v>
      </c>
      <c r="AX16" s="276" t="s">
        <v>909</v>
      </c>
      <c r="AY16" s="273">
        <v>0</v>
      </c>
      <c r="AZ16" s="276" t="s">
        <v>909</v>
      </c>
      <c r="BA16" s="273">
        <v>0</v>
      </c>
      <c r="BB16" s="273">
        <f t="shared" si="3"/>
        <v>138</v>
      </c>
      <c r="BC16" s="273">
        <v>0</v>
      </c>
      <c r="BD16" s="273">
        <v>0</v>
      </c>
      <c r="BE16" s="273">
        <v>0</v>
      </c>
      <c r="BF16" s="273">
        <v>0</v>
      </c>
      <c r="BG16" s="273">
        <v>138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909</v>
      </c>
      <c r="BP16" s="276" t="s">
        <v>909</v>
      </c>
      <c r="BQ16" s="276" t="s">
        <v>909</v>
      </c>
      <c r="BR16" s="276" t="s">
        <v>909</v>
      </c>
      <c r="BS16" s="276" t="s">
        <v>909</v>
      </c>
      <c r="BT16" s="276" t="s">
        <v>909</v>
      </c>
      <c r="BU16" s="276" t="s">
        <v>909</v>
      </c>
      <c r="BV16" s="276" t="s">
        <v>909</v>
      </c>
      <c r="BW16" s="276" t="s">
        <v>909</v>
      </c>
      <c r="BX16" s="273">
        <v>0</v>
      </c>
      <c r="BY16" s="276" t="s">
        <v>909</v>
      </c>
      <c r="BZ16" s="273">
        <v>0</v>
      </c>
      <c r="CA16" s="273">
        <f t="shared" si="5"/>
        <v>0</v>
      </c>
      <c r="CB16" s="276" t="s">
        <v>909</v>
      </c>
      <c r="CC16" s="276" t="s">
        <v>909</v>
      </c>
      <c r="CD16" s="276" t="s">
        <v>909</v>
      </c>
      <c r="CE16" s="276" t="s">
        <v>909</v>
      </c>
      <c r="CF16" s="276" t="s">
        <v>909</v>
      </c>
      <c r="CG16" s="276" t="s">
        <v>909</v>
      </c>
      <c r="CH16" s="276" t="s">
        <v>909</v>
      </c>
      <c r="CI16" s="276" t="s">
        <v>909</v>
      </c>
      <c r="CJ16" s="276" t="s">
        <v>909</v>
      </c>
      <c r="CK16" s="276" t="s">
        <v>909</v>
      </c>
      <c r="CL16" s="276" t="s">
        <v>909</v>
      </c>
      <c r="CM16" s="276" t="s">
        <v>909</v>
      </c>
      <c r="CN16" s="273">
        <v>0</v>
      </c>
      <c r="CO16" s="276" t="s">
        <v>909</v>
      </c>
      <c r="CP16" s="276" t="s">
        <v>909</v>
      </c>
      <c r="CQ16" s="276" t="s">
        <v>909</v>
      </c>
      <c r="CR16" s="276" t="s">
        <v>909</v>
      </c>
      <c r="CS16" s="276" t="s">
        <v>909</v>
      </c>
      <c r="CT16" s="276" t="s">
        <v>909</v>
      </c>
      <c r="CU16" s="276" t="s">
        <v>909</v>
      </c>
      <c r="CV16" s="276" t="s">
        <v>909</v>
      </c>
      <c r="CW16" s="273">
        <v>0</v>
      </c>
      <c r="CX16" s="276" t="s">
        <v>909</v>
      </c>
      <c r="CY16" s="273">
        <v>0</v>
      </c>
      <c r="CZ16" s="273">
        <f t="shared" si="7"/>
        <v>0</v>
      </c>
      <c r="DA16" s="276" t="s">
        <v>909</v>
      </c>
      <c r="DB16" s="276" t="s">
        <v>909</v>
      </c>
      <c r="DC16" s="276" t="s">
        <v>909</v>
      </c>
      <c r="DD16" s="276" t="s">
        <v>909</v>
      </c>
      <c r="DE16" s="276" t="s">
        <v>909</v>
      </c>
      <c r="DF16" s="276" t="s">
        <v>909</v>
      </c>
      <c r="DG16" s="276" t="s">
        <v>909</v>
      </c>
      <c r="DH16" s="276" t="s">
        <v>909</v>
      </c>
      <c r="DI16" s="276" t="s">
        <v>909</v>
      </c>
      <c r="DJ16" s="276" t="s">
        <v>909</v>
      </c>
      <c r="DK16" s="276" t="s">
        <v>909</v>
      </c>
      <c r="DL16" s="276" t="s">
        <v>909</v>
      </c>
      <c r="DM16" s="276" t="s">
        <v>909</v>
      </c>
      <c r="DN16" s="273">
        <v>0</v>
      </c>
      <c r="DO16" s="276" t="s">
        <v>909</v>
      </c>
      <c r="DP16" s="276" t="s">
        <v>909</v>
      </c>
      <c r="DQ16" s="276" t="s">
        <v>909</v>
      </c>
      <c r="DR16" s="276" t="s">
        <v>909</v>
      </c>
      <c r="DS16" s="276" t="s">
        <v>909</v>
      </c>
      <c r="DT16" s="276" t="s">
        <v>909</v>
      </c>
      <c r="DU16" s="276" t="s">
        <v>909</v>
      </c>
      <c r="DV16" s="273">
        <v>0</v>
      </c>
      <c r="DW16" s="276" t="s">
        <v>909</v>
      </c>
      <c r="DX16" s="273">
        <v>0</v>
      </c>
      <c r="DY16" s="273">
        <f t="shared" si="9"/>
        <v>0</v>
      </c>
      <c r="DZ16" s="276" t="s">
        <v>909</v>
      </c>
      <c r="EA16" s="276" t="s">
        <v>909</v>
      </c>
      <c r="EB16" s="276" t="s">
        <v>909</v>
      </c>
      <c r="EC16" s="276" t="s">
        <v>909</v>
      </c>
      <c r="ED16" s="276" t="s">
        <v>909</v>
      </c>
      <c r="EE16" s="276" t="s">
        <v>909</v>
      </c>
      <c r="EF16" s="276" t="s">
        <v>909</v>
      </c>
      <c r="EG16" s="276" t="s">
        <v>909</v>
      </c>
      <c r="EH16" s="276" t="s">
        <v>909</v>
      </c>
      <c r="EI16" s="276" t="s">
        <v>909</v>
      </c>
      <c r="EJ16" s="276" t="s">
        <v>909</v>
      </c>
      <c r="EK16" s="276" t="s">
        <v>909</v>
      </c>
      <c r="EL16" s="273">
        <v>0</v>
      </c>
      <c r="EM16" s="276" t="s">
        <v>909</v>
      </c>
      <c r="EN16" s="276" t="s">
        <v>909</v>
      </c>
      <c r="EO16" s="276" t="s">
        <v>909</v>
      </c>
      <c r="EP16" s="273">
        <v>0</v>
      </c>
      <c r="EQ16" s="276" t="s">
        <v>909</v>
      </c>
      <c r="ER16" s="276" t="s">
        <v>909</v>
      </c>
      <c r="ES16" s="276" t="s">
        <v>909</v>
      </c>
      <c r="ET16" s="276" t="s">
        <v>909</v>
      </c>
      <c r="EU16" s="273">
        <v>0</v>
      </c>
      <c r="EV16" s="276" t="s">
        <v>909</v>
      </c>
      <c r="EW16" s="273">
        <v>0</v>
      </c>
      <c r="EX16" s="273">
        <f t="shared" si="11"/>
        <v>0</v>
      </c>
      <c r="EY16" s="273">
        <v>0</v>
      </c>
      <c r="EZ16" s="276" t="s">
        <v>909</v>
      </c>
      <c r="FA16" s="276" t="s">
        <v>909</v>
      </c>
      <c r="FB16" s="276" t="s">
        <v>909</v>
      </c>
      <c r="FC16" s="273">
        <v>0</v>
      </c>
      <c r="FD16" s="276" t="s">
        <v>909</v>
      </c>
      <c r="FE16" s="276" t="s">
        <v>909</v>
      </c>
      <c r="FF16" s="276" t="s">
        <v>909</v>
      </c>
      <c r="FG16" s="273">
        <v>0</v>
      </c>
      <c r="FH16" s="273">
        <v>0</v>
      </c>
      <c r="FI16" s="273">
        <v>0</v>
      </c>
      <c r="FJ16" s="276" t="s">
        <v>909</v>
      </c>
      <c r="FK16" s="276" t="s">
        <v>909</v>
      </c>
      <c r="FL16" s="276" t="s">
        <v>909</v>
      </c>
      <c r="FM16" s="276" t="s">
        <v>909</v>
      </c>
      <c r="FN16" s="273">
        <v>0</v>
      </c>
      <c r="FO16" s="273">
        <v>0</v>
      </c>
      <c r="FP16" s="276" t="s">
        <v>909</v>
      </c>
      <c r="FQ16" s="276" t="s">
        <v>909</v>
      </c>
      <c r="FR16" s="276" t="s">
        <v>909</v>
      </c>
      <c r="FS16" s="273">
        <v>0</v>
      </c>
      <c r="FT16" s="273">
        <v>0</v>
      </c>
      <c r="FU16" s="276" t="s">
        <v>909</v>
      </c>
      <c r="FV16" s="273">
        <v>0</v>
      </c>
      <c r="FW16" s="273">
        <f t="shared" si="14"/>
        <v>851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244</v>
      </c>
      <c r="GD16" s="273">
        <v>42</v>
      </c>
      <c r="GE16" s="273">
        <v>0</v>
      </c>
      <c r="GF16" s="273">
        <v>565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909</v>
      </c>
      <c r="GM16" s="276" t="s">
        <v>909</v>
      </c>
      <c r="GN16" s="276" t="s">
        <v>909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1654</v>
      </c>
      <c r="E17" s="273">
        <f t="shared" si="19"/>
        <v>137</v>
      </c>
      <c r="F17" s="273">
        <f t="shared" si="20"/>
        <v>1</v>
      </c>
      <c r="G17" s="273">
        <f t="shared" si="21"/>
        <v>0</v>
      </c>
      <c r="H17" s="273">
        <f t="shared" si="22"/>
        <v>101</v>
      </c>
      <c r="I17" s="273">
        <f t="shared" si="23"/>
        <v>140</v>
      </c>
      <c r="J17" s="273">
        <f t="shared" si="24"/>
        <v>122</v>
      </c>
      <c r="K17" s="273">
        <f t="shared" si="25"/>
        <v>20</v>
      </c>
      <c r="L17" s="273">
        <f t="shared" si="26"/>
        <v>0</v>
      </c>
      <c r="M17" s="273">
        <f t="shared" si="27"/>
        <v>355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300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3</v>
      </c>
      <c r="Z17" s="273">
        <f t="shared" si="40"/>
        <v>0</v>
      </c>
      <c r="AA17" s="273">
        <f t="shared" si="41"/>
        <v>0</v>
      </c>
      <c r="AB17" s="273">
        <f t="shared" si="42"/>
        <v>475</v>
      </c>
      <c r="AC17" s="273">
        <f t="shared" si="1"/>
        <v>348</v>
      </c>
      <c r="AD17" s="273">
        <v>0</v>
      </c>
      <c r="AE17" s="273">
        <v>0</v>
      </c>
      <c r="AF17" s="273">
        <v>0</v>
      </c>
      <c r="AG17" s="273">
        <v>0</v>
      </c>
      <c r="AH17" s="273">
        <v>48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909</v>
      </c>
      <c r="AQ17" s="276" t="s">
        <v>909</v>
      </c>
      <c r="AR17" s="273">
        <v>300</v>
      </c>
      <c r="AS17" s="276" t="s">
        <v>909</v>
      </c>
      <c r="AT17" s="276" t="s">
        <v>909</v>
      </c>
      <c r="AU17" s="273">
        <v>0</v>
      </c>
      <c r="AV17" s="276" t="s">
        <v>909</v>
      </c>
      <c r="AW17" s="273">
        <v>0</v>
      </c>
      <c r="AX17" s="276" t="s">
        <v>909</v>
      </c>
      <c r="AY17" s="273">
        <v>0</v>
      </c>
      <c r="AZ17" s="276" t="s">
        <v>909</v>
      </c>
      <c r="BA17" s="273">
        <v>0</v>
      </c>
      <c r="BB17" s="273">
        <f t="shared" si="3"/>
        <v>73</v>
      </c>
      <c r="BC17" s="273">
        <v>0</v>
      </c>
      <c r="BD17" s="273">
        <v>0</v>
      </c>
      <c r="BE17" s="273">
        <v>0</v>
      </c>
      <c r="BF17" s="273">
        <v>0</v>
      </c>
      <c r="BG17" s="273">
        <v>73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909</v>
      </c>
      <c r="BP17" s="276" t="s">
        <v>909</v>
      </c>
      <c r="BQ17" s="276" t="s">
        <v>909</v>
      </c>
      <c r="BR17" s="276" t="s">
        <v>909</v>
      </c>
      <c r="BS17" s="276" t="s">
        <v>909</v>
      </c>
      <c r="BT17" s="276" t="s">
        <v>909</v>
      </c>
      <c r="BU17" s="276" t="s">
        <v>909</v>
      </c>
      <c r="BV17" s="276" t="s">
        <v>909</v>
      </c>
      <c r="BW17" s="276" t="s">
        <v>909</v>
      </c>
      <c r="BX17" s="273">
        <v>0</v>
      </c>
      <c r="BY17" s="276" t="s">
        <v>909</v>
      </c>
      <c r="BZ17" s="273">
        <v>0</v>
      </c>
      <c r="CA17" s="273">
        <f t="shared" si="5"/>
        <v>0</v>
      </c>
      <c r="CB17" s="276" t="s">
        <v>909</v>
      </c>
      <c r="CC17" s="276" t="s">
        <v>909</v>
      </c>
      <c r="CD17" s="276" t="s">
        <v>909</v>
      </c>
      <c r="CE17" s="276" t="s">
        <v>909</v>
      </c>
      <c r="CF17" s="276" t="s">
        <v>909</v>
      </c>
      <c r="CG17" s="276" t="s">
        <v>909</v>
      </c>
      <c r="CH17" s="276" t="s">
        <v>909</v>
      </c>
      <c r="CI17" s="276" t="s">
        <v>909</v>
      </c>
      <c r="CJ17" s="276" t="s">
        <v>909</v>
      </c>
      <c r="CK17" s="276" t="s">
        <v>909</v>
      </c>
      <c r="CL17" s="276" t="s">
        <v>909</v>
      </c>
      <c r="CM17" s="276" t="s">
        <v>909</v>
      </c>
      <c r="CN17" s="273">
        <v>0</v>
      </c>
      <c r="CO17" s="276" t="s">
        <v>909</v>
      </c>
      <c r="CP17" s="276" t="s">
        <v>909</v>
      </c>
      <c r="CQ17" s="276" t="s">
        <v>909</v>
      </c>
      <c r="CR17" s="276" t="s">
        <v>909</v>
      </c>
      <c r="CS17" s="276" t="s">
        <v>909</v>
      </c>
      <c r="CT17" s="276" t="s">
        <v>909</v>
      </c>
      <c r="CU17" s="276" t="s">
        <v>909</v>
      </c>
      <c r="CV17" s="276" t="s">
        <v>909</v>
      </c>
      <c r="CW17" s="273">
        <v>0</v>
      </c>
      <c r="CX17" s="276" t="s">
        <v>909</v>
      </c>
      <c r="CY17" s="273">
        <v>0</v>
      </c>
      <c r="CZ17" s="273">
        <f t="shared" si="7"/>
        <v>0</v>
      </c>
      <c r="DA17" s="276" t="s">
        <v>909</v>
      </c>
      <c r="DB17" s="276" t="s">
        <v>909</v>
      </c>
      <c r="DC17" s="276" t="s">
        <v>909</v>
      </c>
      <c r="DD17" s="276" t="s">
        <v>909</v>
      </c>
      <c r="DE17" s="276" t="s">
        <v>909</v>
      </c>
      <c r="DF17" s="276" t="s">
        <v>909</v>
      </c>
      <c r="DG17" s="276" t="s">
        <v>909</v>
      </c>
      <c r="DH17" s="276" t="s">
        <v>909</v>
      </c>
      <c r="DI17" s="276" t="s">
        <v>909</v>
      </c>
      <c r="DJ17" s="276" t="s">
        <v>909</v>
      </c>
      <c r="DK17" s="276" t="s">
        <v>909</v>
      </c>
      <c r="DL17" s="276" t="s">
        <v>909</v>
      </c>
      <c r="DM17" s="276" t="s">
        <v>909</v>
      </c>
      <c r="DN17" s="273">
        <v>0</v>
      </c>
      <c r="DO17" s="276" t="s">
        <v>909</v>
      </c>
      <c r="DP17" s="276" t="s">
        <v>909</v>
      </c>
      <c r="DQ17" s="276" t="s">
        <v>909</v>
      </c>
      <c r="DR17" s="276" t="s">
        <v>909</v>
      </c>
      <c r="DS17" s="276" t="s">
        <v>909</v>
      </c>
      <c r="DT17" s="276" t="s">
        <v>909</v>
      </c>
      <c r="DU17" s="276" t="s">
        <v>909</v>
      </c>
      <c r="DV17" s="273">
        <v>0</v>
      </c>
      <c r="DW17" s="276" t="s">
        <v>909</v>
      </c>
      <c r="DX17" s="273">
        <v>0</v>
      </c>
      <c r="DY17" s="273">
        <f t="shared" si="9"/>
        <v>0</v>
      </c>
      <c r="DZ17" s="276" t="s">
        <v>909</v>
      </c>
      <c r="EA17" s="276" t="s">
        <v>909</v>
      </c>
      <c r="EB17" s="276" t="s">
        <v>909</v>
      </c>
      <c r="EC17" s="276" t="s">
        <v>909</v>
      </c>
      <c r="ED17" s="276" t="s">
        <v>909</v>
      </c>
      <c r="EE17" s="276" t="s">
        <v>909</v>
      </c>
      <c r="EF17" s="276" t="s">
        <v>909</v>
      </c>
      <c r="EG17" s="276" t="s">
        <v>909</v>
      </c>
      <c r="EH17" s="276" t="s">
        <v>909</v>
      </c>
      <c r="EI17" s="276" t="s">
        <v>909</v>
      </c>
      <c r="EJ17" s="276" t="s">
        <v>909</v>
      </c>
      <c r="EK17" s="276" t="s">
        <v>909</v>
      </c>
      <c r="EL17" s="273">
        <v>0</v>
      </c>
      <c r="EM17" s="276" t="s">
        <v>909</v>
      </c>
      <c r="EN17" s="276" t="s">
        <v>909</v>
      </c>
      <c r="EO17" s="276" t="s">
        <v>909</v>
      </c>
      <c r="EP17" s="273">
        <v>0</v>
      </c>
      <c r="EQ17" s="276" t="s">
        <v>909</v>
      </c>
      <c r="ER17" s="276" t="s">
        <v>909</v>
      </c>
      <c r="ES17" s="276" t="s">
        <v>909</v>
      </c>
      <c r="ET17" s="276" t="s">
        <v>909</v>
      </c>
      <c r="EU17" s="273">
        <v>0</v>
      </c>
      <c r="EV17" s="276" t="s">
        <v>909</v>
      </c>
      <c r="EW17" s="273">
        <v>0</v>
      </c>
      <c r="EX17" s="273">
        <f t="shared" si="11"/>
        <v>0</v>
      </c>
      <c r="EY17" s="273">
        <v>0</v>
      </c>
      <c r="EZ17" s="276" t="s">
        <v>909</v>
      </c>
      <c r="FA17" s="276" t="s">
        <v>909</v>
      </c>
      <c r="FB17" s="276" t="s">
        <v>909</v>
      </c>
      <c r="FC17" s="273">
        <v>0</v>
      </c>
      <c r="FD17" s="276" t="s">
        <v>909</v>
      </c>
      <c r="FE17" s="276" t="s">
        <v>909</v>
      </c>
      <c r="FF17" s="276" t="s">
        <v>909</v>
      </c>
      <c r="FG17" s="273">
        <v>0</v>
      </c>
      <c r="FH17" s="273">
        <v>0</v>
      </c>
      <c r="FI17" s="273">
        <v>0</v>
      </c>
      <c r="FJ17" s="276" t="s">
        <v>909</v>
      </c>
      <c r="FK17" s="276" t="s">
        <v>909</v>
      </c>
      <c r="FL17" s="276" t="s">
        <v>909</v>
      </c>
      <c r="FM17" s="276" t="s">
        <v>909</v>
      </c>
      <c r="FN17" s="273">
        <v>0</v>
      </c>
      <c r="FO17" s="273">
        <v>0</v>
      </c>
      <c r="FP17" s="276" t="s">
        <v>909</v>
      </c>
      <c r="FQ17" s="276" t="s">
        <v>909</v>
      </c>
      <c r="FR17" s="276" t="s">
        <v>909</v>
      </c>
      <c r="FS17" s="273">
        <v>0</v>
      </c>
      <c r="FT17" s="273">
        <v>0</v>
      </c>
      <c r="FU17" s="276" t="s">
        <v>909</v>
      </c>
      <c r="FV17" s="273">
        <v>0</v>
      </c>
      <c r="FW17" s="273">
        <f t="shared" si="14"/>
        <v>1233</v>
      </c>
      <c r="FX17" s="273">
        <v>137</v>
      </c>
      <c r="FY17" s="273">
        <v>1</v>
      </c>
      <c r="FZ17" s="273">
        <v>0</v>
      </c>
      <c r="GA17" s="273">
        <v>101</v>
      </c>
      <c r="GB17" s="273">
        <v>19</v>
      </c>
      <c r="GC17" s="273">
        <v>122</v>
      </c>
      <c r="GD17" s="273">
        <v>20</v>
      </c>
      <c r="GE17" s="273">
        <v>0</v>
      </c>
      <c r="GF17" s="273">
        <v>355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909</v>
      </c>
      <c r="GM17" s="276" t="s">
        <v>909</v>
      </c>
      <c r="GN17" s="276" t="s">
        <v>909</v>
      </c>
      <c r="GO17" s="273">
        <v>0</v>
      </c>
      <c r="GP17" s="273">
        <v>0</v>
      </c>
      <c r="GQ17" s="273">
        <v>0</v>
      </c>
      <c r="GR17" s="273">
        <v>3</v>
      </c>
      <c r="GS17" s="273">
        <v>0</v>
      </c>
      <c r="GT17" s="273">
        <v>0</v>
      </c>
      <c r="GU17" s="273">
        <v>475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759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153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606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606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909</v>
      </c>
      <c r="AQ18" s="276" t="s">
        <v>909</v>
      </c>
      <c r="AR18" s="273">
        <v>0</v>
      </c>
      <c r="AS18" s="276" t="s">
        <v>909</v>
      </c>
      <c r="AT18" s="276" t="s">
        <v>909</v>
      </c>
      <c r="AU18" s="273">
        <v>606</v>
      </c>
      <c r="AV18" s="276" t="s">
        <v>909</v>
      </c>
      <c r="AW18" s="273">
        <v>0</v>
      </c>
      <c r="AX18" s="276" t="s">
        <v>909</v>
      </c>
      <c r="AY18" s="273">
        <v>0</v>
      </c>
      <c r="AZ18" s="276" t="s">
        <v>909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909</v>
      </c>
      <c r="BP18" s="276" t="s">
        <v>909</v>
      </c>
      <c r="BQ18" s="276" t="s">
        <v>909</v>
      </c>
      <c r="BR18" s="276" t="s">
        <v>909</v>
      </c>
      <c r="BS18" s="276" t="s">
        <v>909</v>
      </c>
      <c r="BT18" s="276" t="s">
        <v>909</v>
      </c>
      <c r="BU18" s="276" t="s">
        <v>909</v>
      </c>
      <c r="BV18" s="276" t="s">
        <v>909</v>
      </c>
      <c r="BW18" s="276" t="s">
        <v>909</v>
      </c>
      <c r="BX18" s="273">
        <v>0</v>
      </c>
      <c r="BY18" s="276" t="s">
        <v>909</v>
      </c>
      <c r="BZ18" s="273">
        <v>0</v>
      </c>
      <c r="CA18" s="273">
        <f t="shared" si="5"/>
        <v>0</v>
      </c>
      <c r="CB18" s="276" t="s">
        <v>909</v>
      </c>
      <c r="CC18" s="276" t="s">
        <v>909</v>
      </c>
      <c r="CD18" s="276" t="s">
        <v>909</v>
      </c>
      <c r="CE18" s="276" t="s">
        <v>909</v>
      </c>
      <c r="CF18" s="276" t="s">
        <v>909</v>
      </c>
      <c r="CG18" s="276" t="s">
        <v>909</v>
      </c>
      <c r="CH18" s="276" t="s">
        <v>909</v>
      </c>
      <c r="CI18" s="276" t="s">
        <v>909</v>
      </c>
      <c r="CJ18" s="276" t="s">
        <v>909</v>
      </c>
      <c r="CK18" s="276" t="s">
        <v>909</v>
      </c>
      <c r="CL18" s="276" t="s">
        <v>909</v>
      </c>
      <c r="CM18" s="276" t="s">
        <v>909</v>
      </c>
      <c r="CN18" s="273">
        <v>0</v>
      </c>
      <c r="CO18" s="276" t="s">
        <v>909</v>
      </c>
      <c r="CP18" s="276" t="s">
        <v>909</v>
      </c>
      <c r="CQ18" s="276" t="s">
        <v>909</v>
      </c>
      <c r="CR18" s="276" t="s">
        <v>909</v>
      </c>
      <c r="CS18" s="276" t="s">
        <v>909</v>
      </c>
      <c r="CT18" s="276" t="s">
        <v>909</v>
      </c>
      <c r="CU18" s="276" t="s">
        <v>909</v>
      </c>
      <c r="CV18" s="276" t="s">
        <v>909</v>
      </c>
      <c r="CW18" s="273">
        <v>0</v>
      </c>
      <c r="CX18" s="276" t="s">
        <v>909</v>
      </c>
      <c r="CY18" s="273">
        <v>0</v>
      </c>
      <c r="CZ18" s="273">
        <f t="shared" si="7"/>
        <v>0</v>
      </c>
      <c r="DA18" s="276" t="s">
        <v>909</v>
      </c>
      <c r="DB18" s="276" t="s">
        <v>909</v>
      </c>
      <c r="DC18" s="276" t="s">
        <v>909</v>
      </c>
      <c r="DD18" s="276" t="s">
        <v>909</v>
      </c>
      <c r="DE18" s="276" t="s">
        <v>909</v>
      </c>
      <c r="DF18" s="276" t="s">
        <v>909</v>
      </c>
      <c r="DG18" s="276" t="s">
        <v>909</v>
      </c>
      <c r="DH18" s="276" t="s">
        <v>909</v>
      </c>
      <c r="DI18" s="276" t="s">
        <v>909</v>
      </c>
      <c r="DJ18" s="276" t="s">
        <v>909</v>
      </c>
      <c r="DK18" s="276" t="s">
        <v>909</v>
      </c>
      <c r="DL18" s="276" t="s">
        <v>909</v>
      </c>
      <c r="DM18" s="276" t="s">
        <v>909</v>
      </c>
      <c r="DN18" s="273">
        <v>0</v>
      </c>
      <c r="DO18" s="276" t="s">
        <v>909</v>
      </c>
      <c r="DP18" s="276" t="s">
        <v>909</v>
      </c>
      <c r="DQ18" s="276" t="s">
        <v>909</v>
      </c>
      <c r="DR18" s="276" t="s">
        <v>909</v>
      </c>
      <c r="DS18" s="276" t="s">
        <v>909</v>
      </c>
      <c r="DT18" s="276" t="s">
        <v>909</v>
      </c>
      <c r="DU18" s="276" t="s">
        <v>909</v>
      </c>
      <c r="DV18" s="273">
        <v>0</v>
      </c>
      <c r="DW18" s="276" t="s">
        <v>909</v>
      </c>
      <c r="DX18" s="273">
        <v>0</v>
      </c>
      <c r="DY18" s="273">
        <f t="shared" si="9"/>
        <v>0</v>
      </c>
      <c r="DZ18" s="276" t="s">
        <v>909</v>
      </c>
      <c r="EA18" s="276" t="s">
        <v>909</v>
      </c>
      <c r="EB18" s="276" t="s">
        <v>909</v>
      </c>
      <c r="EC18" s="276" t="s">
        <v>909</v>
      </c>
      <c r="ED18" s="276" t="s">
        <v>909</v>
      </c>
      <c r="EE18" s="276" t="s">
        <v>909</v>
      </c>
      <c r="EF18" s="276" t="s">
        <v>909</v>
      </c>
      <c r="EG18" s="276" t="s">
        <v>909</v>
      </c>
      <c r="EH18" s="276" t="s">
        <v>909</v>
      </c>
      <c r="EI18" s="276" t="s">
        <v>909</v>
      </c>
      <c r="EJ18" s="276" t="s">
        <v>909</v>
      </c>
      <c r="EK18" s="276" t="s">
        <v>909</v>
      </c>
      <c r="EL18" s="273">
        <v>0</v>
      </c>
      <c r="EM18" s="276" t="s">
        <v>909</v>
      </c>
      <c r="EN18" s="276" t="s">
        <v>909</v>
      </c>
      <c r="EO18" s="276" t="s">
        <v>909</v>
      </c>
      <c r="EP18" s="273">
        <v>0</v>
      </c>
      <c r="EQ18" s="276" t="s">
        <v>909</v>
      </c>
      <c r="ER18" s="276" t="s">
        <v>909</v>
      </c>
      <c r="ES18" s="276" t="s">
        <v>909</v>
      </c>
      <c r="ET18" s="276" t="s">
        <v>909</v>
      </c>
      <c r="EU18" s="273">
        <v>0</v>
      </c>
      <c r="EV18" s="276" t="s">
        <v>909</v>
      </c>
      <c r="EW18" s="273">
        <v>0</v>
      </c>
      <c r="EX18" s="273">
        <f t="shared" si="11"/>
        <v>0</v>
      </c>
      <c r="EY18" s="273">
        <v>0</v>
      </c>
      <c r="EZ18" s="276" t="s">
        <v>909</v>
      </c>
      <c r="FA18" s="276" t="s">
        <v>909</v>
      </c>
      <c r="FB18" s="276" t="s">
        <v>909</v>
      </c>
      <c r="FC18" s="273">
        <v>0</v>
      </c>
      <c r="FD18" s="276" t="s">
        <v>909</v>
      </c>
      <c r="FE18" s="276" t="s">
        <v>909</v>
      </c>
      <c r="FF18" s="276" t="s">
        <v>909</v>
      </c>
      <c r="FG18" s="273">
        <v>0</v>
      </c>
      <c r="FH18" s="273">
        <v>0</v>
      </c>
      <c r="FI18" s="273">
        <v>0</v>
      </c>
      <c r="FJ18" s="276" t="s">
        <v>909</v>
      </c>
      <c r="FK18" s="276" t="s">
        <v>909</v>
      </c>
      <c r="FL18" s="276" t="s">
        <v>909</v>
      </c>
      <c r="FM18" s="276" t="s">
        <v>909</v>
      </c>
      <c r="FN18" s="273">
        <v>0</v>
      </c>
      <c r="FO18" s="273">
        <v>0</v>
      </c>
      <c r="FP18" s="276" t="s">
        <v>909</v>
      </c>
      <c r="FQ18" s="276" t="s">
        <v>909</v>
      </c>
      <c r="FR18" s="276" t="s">
        <v>909</v>
      </c>
      <c r="FS18" s="273">
        <v>0</v>
      </c>
      <c r="FT18" s="273">
        <v>0</v>
      </c>
      <c r="FU18" s="276" t="s">
        <v>909</v>
      </c>
      <c r="FV18" s="273">
        <v>0</v>
      </c>
      <c r="FW18" s="273">
        <f t="shared" si="14"/>
        <v>153</v>
      </c>
      <c r="FX18" s="273">
        <v>0</v>
      </c>
      <c r="FY18" s="273">
        <v>0</v>
      </c>
      <c r="FZ18" s="273">
        <v>0</v>
      </c>
      <c r="GA18" s="273">
        <v>0</v>
      </c>
      <c r="GB18" s="273">
        <v>153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909</v>
      </c>
      <c r="GM18" s="276" t="s">
        <v>909</v>
      </c>
      <c r="GN18" s="276" t="s">
        <v>909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380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47</v>
      </c>
      <c r="J19" s="273">
        <f t="shared" si="24"/>
        <v>0</v>
      </c>
      <c r="K19" s="273">
        <f t="shared" si="25"/>
        <v>41</v>
      </c>
      <c r="L19" s="273">
        <f t="shared" si="26"/>
        <v>0</v>
      </c>
      <c r="M19" s="273">
        <f t="shared" si="27"/>
        <v>92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1</v>
      </c>
      <c r="Z19" s="273">
        <f t="shared" si="40"/>
        <v>0</v>
      </c>
      <c r="AA19" s="273">
        <f t="shared" si="41"/>
        <v>0</v>
      </c>
      <c r="AB19" s="273">
        <f t="shared" si="42"/>
        <v>199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909</v>
      </c>
      <c r="AQ19" s="276" t="s">
        <v>909</v>
      </c>
      <c r="AR19" s="273">
        <v>0</v>
      </c>
      <c r="AS19" s="276" t="s">
        <v>909</v>
      </c>
      <c r="AT19" s="276" t="s">
        <v>909</v>
      </c>
      <c r="AU19" s="273">
        <v>0</v>
      </c>
      <c r="AV19" s="276" t="s">
        <v>909</v>
      </c>
      <c r="AW19" s="273">
        <v>0</v>
      </c>
      <c r="AX19" s="276" t="s">
        <v>909</v>
      </c>
      <c r="AY19" s="273">
        <v>0</v>
      </c>
      <c r="AZ19" s="276" t="s">
        <v>909</v>
      </c>
      <c r="BA19" s="273">
        <v>0</v>
      </c>
      <c r="BB19" s="273">
        <f t="shared" si="3"/>
        <v>7</v>
      </c>
      <c r="BC19" s="273">
        <v>0</v>
      </c>
      <c r="BD19" s="273">
        <v>0</v>
      </c>
      <c r="BE19" s="273">
        <v>0</v>
      </c>
      <c r="BF19" s="273">
        <v>0</v>
      </c>
      <c r="BG19" s="273">
        <v>7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909</v>
      </c>
      <c r="BP19" s="276" t="s">
        <v>909</v>
      </c>
      <c r="BQ19" s="276" t="s">
        <v>909</v>
      </c>
      <c r="BR19" s="276" t="s">
        <v>909</v>
      </c>
      <c r="BS19" s="276" t="s">
        <v>909</v>
      </c>
      <c r="BT19" s="276" t="s">
        <v>909</v>
      </c>
      <c r="BU19" s="276" t="s">
        <v>909</v>
      </c>
      <c r="BV19" s="276" t="s">
        <v>909</v>
      </c>
      <c r="BW19" s="276" t="s">
        <v>909</v>
      </c>
      <c r="BX19" s="273">
        <v>0</v>
      </c>
      <c r="BY19" s="276" t="s">
        <v>909</v>
      </c>
      <c r="BZ19" s="273">
        <v>0</v>
      </c>
      <c r="CA19" s="273">
        <f t="shared" si="5"/>
        <v>199</v>
      </c>
      <c r="CB19" s="276" t="s">
        <v>909</v>
      </c>
      <c r="CC19" s="276" t="s">
        <v>909</v>
      </c>
      <c r="CD19" s="276" t="s">
        <v>909</v>
      </c>
      <c r="CE19" s="276" t="s">
        <v>909</v>
      </c>
      <c r="CF19" s="276" t="s">
        <v>909</v>
      </c>
      <c r="CG19" s="276" t="s">
        <v>909</v>
      </c>
      <c r="CH19" s="276" t="s">
        <v>909</v>
      </c>
      <c r="CI19" s="276" t="s">
        <v>909</v>
      </c>
      <c r="CJ19" s="276" t="s">
        <v>909</v>
      </c>
      <c r="CK19" s="276" t="s">
        <v>909</v>
      </c>
      <c r="CL19" s="276" t="s">
        <v>909</v>
      </c>
      <c r="CM19" s="276" t="s">
        <v>909</v>
      </c>
      <c r="CN19" s="273">
        <v>0</v>
      </c>
      <c r="CO19" s="276" t="s">
        <v>909</v>
      </c>
      <c r="CP19" s="276" t="s">
        <v>909</v>
      </c>
      <c r="CQ19" s="276" t="s">
        <v>909</v>
      </c>
      <c r="CR19" s="276" t="s">
        <v>909</v>
      </c>
      <c r="CS19" s="276" t="s">
        <v>909</v>
      </c>
      <c r="CT19" s="276" t="s">
        <v>909</v>
      </c>
      <c r="CU19" s="276" t="s">
        <v>909</v>
      </c>
      <c r="CV19" s="276" t="s">
        <v>909</v>
      </c>
      <c r="CW19" s="273">
        <v>0</v>
      </c>
      <c r="CX19" s="276" t="s">
        <v>909</v>
      </c>
      <c r="CY19" s="273">
        <v>199</v>
      </c>
      <c r="CZ19" s="273">
        <f t="shared" si="7"/>
        <v>0</v>
      </c>
      <c r="DA19" s="276" t="s">
        <v>909</v>
      </c>
      <c r="DB19" s="276" t="s">
        <v>909</v>
      </c>
      <c r="DC19" s="276" t="s">
        <v>909</v>
      </c>
      <c r="DD19" s="276" t="s">
        <v>909</v>
      </c>
      <c r="DE19" s="276" t="s">
        <v>909</v>
      </c>
      <c r="DF19" s="276" t="s">
        <v>909</v>
      </c>
      <c r="DG19" s="276" t="s">
        <v>909</v>
      </c>
      <c r="DH19" s="276" t="s">
        <v>909</v>
      </c>
      <c r="DI19" s="276" t="s">
        <v>909</v>
      </c>
      <c r="DJ19" s="276" t="s">
        <v>909</v>
      </c>
      <c r="DK19" s="276" t="s">
        <v>909</v>
      </c>
      <c r="DL19" s="276" t="s">
        <v>909</v>
      </c>
      <c r="DM19" s="276" t="s">
        <v>909</v>
      </c>
      <c r="DN19" s="273">
        <v>0</v>
      </c>
      <c r="DO19" s="276" t="s">
        <v>909</v>
      </c>
      <c r="DP19" s="276" t="s">
        <v>909</v>
      </c>
      <c r="DQ19" s="276" t="s">
        <v>909</v>
      </c>
      <c r="DR19" s="276" t="s">
        <v>909</v>
      </c>
      <c r="DS19" s="276" t="s">
        <v>909</v>
      </c>
      <c r="DT19" s="276" t="s">
        <v>909</v>
      </c>
      <c r="DU19" s="276" t="s">
        <v>909</v>
      </c>
      <c r="DV19" s="273">
        <v>0</v>
      </c>
      <c r="DW19" s="276" t="s">
        <v>909</v>
      </c>
      <c r="DX19" s="273">
        <v>0</v>
      </c>
      <c r="DY19" s="273">
        <f t="shared" si="9"/>
        <v>0</v>
      </c>
      <c r="DZ19" s="276" t="s">
        <v>909</v>
      </c>
      <c r="EA19" s="276" t="s">
        <v>909</v>
      </c>
      <c r="EB19" s="276" t="s">
        <v>909</v>
      </c>
      <c r="EC19" s="276" t="s">
        <v>909</v>
      </c>
      <c r="ED19" s="276" t="s">
        <v>909</v>
      </c>
      <c r="EE19" s="276" t="s">
        <v>909</v>
      </c>
      <c r="EF19" s="276" t="s">
        <v>909</v>
      </c>
      <c r="EG19" s="276" t="s">
        <v>909</v>
      </c>
      <c r="EH19" s="276" t="s">
        <v>909</v>
      </c>
      <c r="EI19" s="276" t="s">
        <v>909</v>
      </c>
      <c r="EJ19" s="276" t="s">
        <v>909</v>
      </c>
      <c r="EK19" s="276" t="s">
        <v>909</v>
      </c>
      <c r="EL19" s="273">
        <v>0</v>
      </c>
      <c r="EM19" s="276" t="s">
        <v>909</v>
      </c>
      <c r="EN19" s="276" t="s">
        <v>909</v>
      </c>
      <c r="EO19" s="276" t="s">
        <v>909</v>
      </c>
      <c r="EP19" s="273">
        <v>0</v>
      </c>
      <c r="EQ19" s="276" t="s">
        <v>909</v>
      </c>
      <c r="ER19" s="276" t="s">
        <v>909</v>
      </c>
      <c r="ES19" s="276" t="s">
        <v>909</v>
      </c>
      <c r="ET19" s="276" t="s">
        <v>909</v>
      </c>
      <c r="EU19" s="273">
        <v>0</v>
      </c>
      <c r="EV19" s="276" t="s">
        <v>909</v>
      </c>
      <c r="EW19" s="273">
        <v>0</v>
      </c>
      <c r="EX19" s="273">
        <f t="shared" si="11"/>
        <v>0</v>
      </c>
      <c r="EY19" s="273">
        <v>0</v>
      </c>
      <c r="EZ19" s="276" t="s">
        <v>909</v>
      </c>
      <c r="FA19" s="276" t="s">
        <v>909</v>
      </c>
      <c r="FB19" s="276" t="s">
        <v>909</v>
      </c>
      <c r="FC19" s="273">
        <v>0</v>
      </c>
      <c r="FD19" s="276" t="s">
        <v>909</v>
      </c>
      <c r="FE19" s="276" t="s">
        <v>909</v>
      </c>
      <c r="FF19" s="276" t="s">
        <v>909</v>
      </c>
      <c r="FG19" s="273">
        <v>0</v>
      </c>
      <c r="FH19" s="273">
        <v>0</v>
      </c>
      <c r="FI19" s="273">
        <v>0</v>
      </c>
      <c r="FJ19" s="276" t="s">
        <v>909</v>
      </c>
      <c r="FK19" s="276" t="s">
        <v>909</v>
      </c>
      <c r="FL19" s="276" t="s">
        <v>909</v>
      </c>
      <c r="FM19" s="276" t="s">
        <v>909</v>
      </c>
      <c r="FN19" s="273">
        <v>0</v>
      </c>
      <c r="FO19" s="273">
        <v>0</v>
      </c>
      <c r="FP19" s="276" t="s">
        <v>909</v>
      </c>
      <c r="FQ19" s="276" t="s">
        <v>909</v>
      </c>
      <c r="FR19" s="276" t="s">
        <v>909</v>
      </c>
      <c r="FS19" s="273">
        <v>0</v>
      </c>
      <c r="FT19" s="273">
        <v>0</v>
      </c>
      <c r="FU19" s="276" t="s">
        <v>909</v>
      </c>
      <c r="FV19" s="273">
        <v>0</v>
      </c>
      <c r="FW19" s="273">
        <f t="shared" si="14"/>
        <v>174</v>
      </c>
      <c r="FX19" s="273">
        <v>0</v>
      </c>
      <c r="FY19" s="273">
        <v>0</v>
      </c>
      <c r="FZ19" s="273">
        <v>0</v>
      </c>
      <c r="GA19" s="273">
        <v>0</v>
      </c>
      <c r="GB19" s="273">
        <v>40</v>
      </c>
      <c r="GC19" s="273">
        <v>0</v>
      </c>
      <c r="GD19" s="273">
        <v>41</v>
      </c>
      <c r="GE19" s="273">
        <v>0</v>
      </c>
      <c r="GF19" s="273">
        <v>92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909</v>
      </c>
      <c r="GM19" s="276" t="s">
        <v>909</v>
      </c>
      <c r="GN19" s="276" t="s">
        <v>909</v>
      </c>
      <c r="GO19" s="273">
        <v>0</v>
      </c>
      <c r="GP19" s="273">
        <v>0</v>
      </c>
      <c r="GQ19" s="273">
        <v>0</v>
      </c>
      <c r="GR19" s="273">
        <v>1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78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78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909</v>
      </c>
      <c r="AQ20" s="276" t="s">
        <v>909</v>
      </c>
      <c r="AR20" s="273">
        <v>0</v>
      </c>
      <c r="AS20" s="276" t="s">
        <v>909</v>
      </c>
      <c r="AT20" s="276" t="s">
        <v>909</v>
      </c>
      <c r="AU20" s="273">
        <v>0</v>
      </c>
      <c r="AV20" s="276" t="s">
        <v>909</v>
      </c>
      <c r="AW20" s="273">
        <v>0</v>
      </c>
      <c r="AX20" s="276" t="s">
        <v>909</v>
      </c>
      <c r="AY20" s="273">
        <v>0</v>
      </c>
      <c r="AZ20" s="276" t="s">
        <v>909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909</v>
      </c>
      <c r="BP20" s="276" t="s">
        <v>909</v>
      </c>
      <c r="BQ20" s="276" t="s">
        <v>909</v>
      </c>
      <c r="BR20" s="276" t="s">
        <v>909</v>
      </c>
      <c r="BS20" s="276" t="s">
        <v>909</v>
      </c>
      <c r="BT20" s="276" t="s">
        <v>909</v>
      </c>
      <c r="BU20" s="276" t="s">
        <v>909</v>
      </c>
      <c r="BV20" s="276" t="s">
        <v>909</v>
      </c>
      <c r="BW20" s="276" t="s">
        <v>909</v>
      </c>
      <c r="BX20" s="273">
        <v>0</v>
      </c>
      <c r="BY20" s="276" t="s">
        <v>909</v>
      </c>
      <c r="BZ20" s="273">
        <v>0</v>
      </c>
      <c r="CA20" s="273">
        <f t="shared" si="5"/>
        <v>0</v>
      </c>
      <c r="CB20" s="276" t="s">
        <v>909</v>
      </c>
      <c r="CC20" s="276" t="s">
        <v>909</v>
      </c>
      <c r="CD20" s="276" t="s">
        <v>909</v>
      </c>
      <c r="CE20" s="276" t="s">
        <v>909</v>
      </c>
      <c r="CF20" s="276" t="s">
        <v>909</v>
      </c>
      <c r="CG20" s="276" t="s">
        <v>909</v>
      </c>
      <c r="CH20" s="276" t="s">
        <v>909</v>
      </c>
      <c r="CI20" s="276" t="s">
        <v>909</v>
      </c>
      <c r="CJ20" s="276" t="s">
        <v>909</v>
      </c>
      <c r="CK20" s="276" t="s">
        <v>909</v>
      </c>
      <c r="CL20" s="276" t="s">
        <v>909</v>
      </c>
      <c r="CM20" s="276" t="s">
        <v>909</v>
      </c>
      <c r="CN20" s="273">
        <v>0</v>
      </c>
      <c r="CO20" s="276" t="s">
        <v>909</v>
      </c>
      <c r="CP20" s="276" t="s">
        <v>909</v>
      </c>
      <c r="CQ20" s="276" t="s">
        <v>909</v>
      </c>
      <c r="CR20" s="276" t="s">
        <v>909</v>
      </c>
      <c r="CS20" s="276" t="s">
        <v>909</v>
      </c>
      <c r="CT20" s="276" t="s">
        <v>909</v>
      </c>
      <c r="CU20" s="276" t="s">
        <v>909</v>
      </c>
      <c r="CV20" s="276" t="s">
        <v>909</v>
      </c>
      <c r="CW20" s="273">
        <v>0</v>
      </c>
      <c r="CX20" s="276" t="s">
        <v>909</v>
      </c>
      <c r="CY20" s="273">
        <v>0</v>
      </c>
      <c r="CZ20" s="273">
        <f t="shared" si="7"/>
        <v>0</v>
      </c>
      <c r="DA20" s="276" t="s">
        <v>909</v>
      </c>
      <c r="DB20" s="276" t="s">
        <v>909</v>
      </c>
      <c r="DC20" s="276" t="s">
        <v>909</v>
      </c>
      <c r="DD20" s="276" t="s">
        <v>909</v>
      </c>
      <c r="DE20" s="276" t="s">
        <v>909</v>
      </c>
      <c r="DF20" s="276" t="s">
        <v>909</v>
      </c>
      <c r="DG20" s="276" t="s">
        <v>909</v>
      </c>
      <c r="DH20" s="276" t="s">
        <v>909</v>
      </c>
      <c r="DI20" s="276" t="s">
        <v>909</v>
      </c>
      <c r="DJ20" s="276" t="s">
        <v>909</v>
      </c>
      <c r="DK20" s="276" t="s">
        <v>909</v>
      </c>
      <c r="DL20" s="276" t="s">
        <v>909</v>
      </c>
      <c r="DM20" s="276" t="s">
        <v>909</v>
      </c>
      <c r="DN20" s="273">
        <v>0</v>
      </c>
      <c r="DO20" s="276" t="s">
        <v>909</v>
      </c>
      <c r="DP20" s="276" t="s">
        <v>909</v>
      </c>
      <c r="DQ20" s="276" t="s">
        <v>909</v>
      </c>
      <c r="DR20" s="276" t="s">
        <v>909</v>
      </c>
      <c r="DS20" s="276" t="s">
        <v>909</v>
      </c>
      <c r="DT20" s="276" t="s">
        <v>909</v>
      </c>
      <c r="DU20" s="276" t="s">
        <v>909</v>
      </c>
      <c r="DV20" s="273">
        <v>0</v>
      </c>
      <c r="DW20" s="276" t="s">
        <v>909</v>
      </c>
      <c r="DX20" s="273">
        <v>0</v>
      </c>
      <c r="DY20" s="273">
        <f t="shared" si="9"/>
        <v>0</v>
      </c>
      <c r="DZ20" s="276" t="s">
        <v>909</v>
      </c>
      <c r="EA20" s="276" t="s">
        <v>909</v>
      </c>
      <c r="EB20" s="276" t="s">
        <v>909</v>
      </c>
      <c r="EC20" s="276" t="s">
        <v>909</v>
      </c>
      <c r="ED20" s="276" t="s">
        <v>909</v>
      </c>
      <c r="EE20" s="276" t="s">
        <v>909</v>
      </c>
      <c r="EF20" s="276" t="s">
        <v>909</v>
      </c>
      <c r="EG20" s="276" t="s">
        <v>909</v>
      </c>
      <c r="EH20" s="276" t="s">
        <v>909</v>
      </c>
      <c r="EI20" s="276" t="s">
        <v>909</v>
      </c>
      <c r="EJ20" s="276" t="s">
        <v>909</v>
      </c>
      <c r="EK20" s="276" t="s">
        <v>909</v>
      </c>
      <c r="EL20" s="273">
        <v>0</v>
      </c>
      <c r="EM20" s="276" t="s">
        <v>909</v>
      </c>
      <c r="EN20" s="276" t="s">
        <v>909</v>
      </c>
      <c r="EO20" s="276" t="s">
        <v>909</v>
      </c>
      <c r="EP20" s="273">
        <v>0</v>
      </c>
      <c r="EQ20" s="276" t="s">
        <v>909</v>
      </c>
      <c r="ER20" s="276" t="s">
        <v>909</v>
      </c>
      <c r="ES20" s="276" t="s">
        <v>909</v>
      </c>
      <c r="ET20" s="276" t="s">
        <v>909</v>
      </c>
      <c r="EU20" s="273">
        <v>0</v>
      </c>
      <c r="EV20" s="276" t="s">
        <v>909</v>
      </c>
      <c r="EW20" s="273">
        <v>0</v>
      </c>
      <c r="EX20" s="273">
        <f t="shared" si="11"/>
        <v>0</v>
      </c>
      <c r="EY20" s="273">
        <v>0</v>
      </c>
      <c r="EZ20" s="276" t="s">
        <v>909</v>
      </c>
      <c r="FA20" s="276" t="s">
        <v>909</v>
      </c>
      <c r="FB20" s="276" t="s">
        <v>909</v>
      </c>
      <c r="FC20" s="273">
        <v>0</v>
      </c>
      <c r="FD20" s="276" t="s">
        <v>909</v>
      </c>
      <c r="FE20" s="276" t="s">
        <v>909</v>
      </c>
      <c r="FF20" s="276" t="s">
        <v>909</v>
      </c>
      <c r="FG20" s="273">
        <v>0</v>
      </c>
      <c r="FH20" s="273">
        <v>0</v>
      </c>
      <c r="FI20" s="273">
        <v>0</v>
      </c>
      <c r="FJ20" s="276" t="s">
        <v>909</v>
      </c>
      <c r="FK20" s="276" t="s">
        <v>909</v>
      </c>
      <c r="FL20" s="276" t="s">
        <v>909</v>
      </c>
      <c r="FM20" s="276" t="s">
        <v>909</v>
      </c>
      <c r="FN20" s="273">
        <v>0</v>
      </c>
      <c r="FO20" s="273">
        <v>0</v>
      </c>
      <c r="FP20" s="276" t="s">
        <v>909</v>
      </c>
      <c r="FQ20" s="276" t="s">
        <v>909</v>
      </c>
      <c r="FR20" s="276" t="s">
        <v>909</v>
      </c>
      <c r="FS20" s="273">
        <v>0</v>
      </c>
      <c r="FT20" s="273">
        <v>0</v>
      </c>
      <c r="FU20" s="276" t="s">
        <v>909</v>
      </c>
      <c r="FV20" s="273">
        <v>0</v>
      </c>
      <c r="FW20" s="273">
        <f t="shared" si="14"/>
        <v>78</v>
      </c>
      <c r="FX20" s="273">
        <v>0</v>
      </c>
      <c r="FY20" s="273">
        <v>0</v>
      </c>
      <c r="FZ20" s="273">
        <v>0</v>
      </c>
      <c r="GA20" s="273">
        <v>0</v>
      </c>
      <c r="GB20" s="273">
        <v>78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909</v>
      </c>
      <c r="GM20" s="276" t="s">
        <v>909</v>
      </c>
      <c r="GN20" s="276" t="s">
        <v>909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2238</v>
      </c>
      <c r="E21" s="273">
        <f t="shared" si="19"/>
        <v>274</v>
      </c>
      <c r="F21" s="273">
        <f t="shared" si="20"/>
        <v>9</v>
      </c>
      <c r="G21" s="273">
        <f t="shared" si="21"/>
        <v>0</v>
      </c>
      <c r="H21" s="273">
        <f t="shared" si="22"/>
        <v>210</v>
      </c>
      <c r="I21" s="273">
        <f t="shared" si="23"/>
        <v>142</v>
      </c>
      <c r="J21" s="273">
        <f t="shared" si="24"/>
        <v>202</v>
      </c>
      <c r="K21" s="273">
        <f t="shared" si="25"/>
        <v>48</v>
      </c>
      <c r="L21" s="273">
        <f t="shared" si="26"/>
        <v>3</v>
      </c>
      <c r="M21" s="273">
        <f t="shared" si="27"/>
        <v>141</v>
      </c>
      <c r="N21" s="273">
        <f t="shared" si="28"/>
        <v>90</v>
      </c>
      <c r="O21" s="273">
        <f t="shared" si="29"/>
        <v>0</v>
      </c>
      <c r="P21" s="273">
        <f t="shared" si="30"/>
        <v>5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3</v>
      </c>
      <c r="AA21" s="273">
        <f t="shared" si="41"/>
        <v>0</v>
      </c>
      <c r="AB21" s="273">
        <f t="shared" si="42"/>
        <v>1111</v>
      </c>
      <c r="AC21" s="273">
        <f t="shared" si="1"/>
        <v>667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909</v>
      </c>
      <c r="AQ21" s="276" t="s">
        <v>909</v>
      </c>
      <c r="AR21" s="273">
        <v>0</v>
      </c>
      <c r="AS21" s="276" t="s">
        <v>909</v>
      </c>
      <c r="AT21" s="276" t="s">
        <v>909</v>
      </c>
      <c r="AU21" s="273">
        <v>0</v>
      </c>
      <c r="AV21" s="276" t="s">
        <v>909</v>
      </c>
      <c r="AW21" s="273">
        <v>0</v>
      </c>
      <c r="AX21" s="276" t="s">
        <v>909</v>
      </c>
      <c r="AY21" s="273">
        <v>0</v>
      </c>
      <c r="AZ21" s="276" t="s">
        <v>909</v>
      </c>
      <c r="BA21" s="273">
        <v>667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909</v>
      </c>
      <c r="BP21" s="276" t="s">
        <v>909</v>
      </c>
      <c r="BQ21" s="276" t="s">
        <v>909</v>
      </c>
      <c r="BR21" s="276" t="s">
        <v>909</v>
      </c>
      <c r="BS21" s="276" t="s">
        <v>909</v>
      </c>
      <c r="BT21" s="276" t="s">
        <v>909</v>
      </c>
      <c r="BU21" s="276" t="s">
        <v>909</v>
      </c>
      <c r="BV21" s="276" t="s">
        <v>909</v>
      </c>
      <c r="BW21" s="276" t="s">
        <v>909</v>
      </c>
      <c r="BX21" s="273">
        <v>0</v>
      </c>
      <c r="BY21" s="276" t="s">
        <v>909</v>
      </c>
      <c r="BZ21" s="273">
        <v>0</v>
      </c>
      <c r="CA21" s="273">
        <f t="shared" si="5"/>
        <v>0</v>
      </c>
      <c r="CB21" s="276" t="s">
        <v>909</v>
      </c>
      <c r="CC21" s="276" t="s">
        <v>909</v>
      </c>
      <c r="CD21" s="276" t="s">
        <v>909</v>
      </c>
      <c r="CE21" s="276" t="s">
        <v>909</v>
      </c>
      <c r="CF21" s="276" t="s">
        <v>909</v>
      </c>
      <c r="CG21" s="276" t="s">
        <v>909</v>
      </c>
      <c r="CH21" s="276" t="s">
        <v>909</v>
      </c>
      <c r="CI21" s="276" t="s">
        <v>909</v>
      </c>
      <c r="CJ21" s="276" t="s">
        <v>909</v>
      </c>
      <c r="CK21" s="276" t="s">
        <v>909</v>
      </c>
      <c r="CL21" s="276" t="s">
        <v>909</v>
      </c>
      <c r="CM21" s="276" t="s">
        <v>909</v>
      </c>
      <c r="CN21" s="273">
        <v>0</v>
      </c>
      <c r="CO21" s="276" t="s">
        <v>909</v>
      </c>
      <c r="CP21" s="276" t="s">
        <v>909</v>
      </c>
      <c r="CQ21" s="276" t="s">
        <v>909</v>
      </c>
      <c r="CR21" s="276" t="s">
        <v>909</v>
      </c>
      <c r="CS21" s="276" t="s">
        <v>909</v>
      </c>
      <c r="CT21" s="276" t="s">
        <v>909</v>
      </c>
      <c r="CU21" s="276" t="s">
        <v>909</v>
      </c>
      <c r="CV21" s="276" t="s">
        <v>909</v>
      </c>
      <c r="CW21" s="273">
        <v>0</v>
      </c>
      <c r="CX21" s="276" t="s">
        <v>909</v>
      </c>
      <c r="CY21" s="273">
        <v>0</v>
      </c>
      <c r="CZ21" s="273">
        <f t="shared" si="7"/>
        <v>0</v>
      </c>
      <c r="DA21" s="276" t="s">
        <v>909</v>
      </c>
      <c r="DB21" s="276" t="s">
        <v>909</v>
      </c>
      <c r="DC21" s="276" t="s">
        <v>909</v>
      </c>
      <c r="DD21" s="276" t="s">
        <v>909</v>
      </c>
      <c r="DE21" s="276" t="s">
        <v>909</v>
      </c>
      <c r="DF21" s="276" t="s">
        <v>909</v>
      </c>
      <c r="DG21" s="276" t="s">
        <v>909</v>
      </c>
      <c r="DH21" s="276" t="s">
        <v>909</v>
      </c>
      <c r="DI21" s="276" t="s">
        <v>909</v>
      </c>
      <c r="DJ21" s="276" t="s">
        <v>909</v>
      </c>
      <c r="DK21" s="276" t="s">
        <v>909</v>
      </c>
      <c r="DL21" s="276" t="s">
        <v>909</v>
      </c>
      <c r="DM21" s="276" t="s">
        <v>909</v>
      </c>
      <c r="DN21" s="273">
        <v>0</v>
      </c>
      <c r="DO21" s="276" t="s">
        <v>909</v>
      </c>
      <c r="DP21" s="276" t="s">
        <v>909</v>
      </c>
      <c r="DQ21" s="276" t="s">
        <v>909</v>
      </c>
      <c r="DR21" s="276" t="s">
        <v>909</v>
      </c>
      <c r="DS21" s="276" t="s">
        <v>909</v>
      </c>
      <c r="DT21" s="276" t="s">
        <v>909</v>
      </c>
      <c r="DU21" s="276" t="s">
        <v>909</v>
      </c>
      <c r="DV21" s="273">
        <v>0</v>
      </c>
      <c r="DW21" s="276" t="s">
        <v>909</v>
      </c>
      <c r="DX21" s="273">
        <v>0</v>
      </c>
      <c r="DY21" s="273">
        <f t="shared" si="9"/>
        <v>0</v>
      </c>
      <c r="DZ21" s="276" t="s">
        <v>909</v>
      </c>
      <c r="EA21" s="276" t="s">
        <v>909</v>
      </c>
      <c r="EB21" s="276" t="s">
        <v>909</v>
      </c>
      <c r="EC21" s="276" t="s">
        <v>909</v>
      </c>
      <c r="ED21" s="276" t="s">
        <v>909</v>
      </c>
      <c r="EE21" s="276" t="s">
        <v>909</v>
      </c>
      <c r="EF21" s="276" t="s">
        <v>909</v>
      </c>
      <c r="EG21" s="276" t="s">
        <v>909</v>
      </c>
      <c r="EH21" s="276" t="s">
        <v>909</v>
      </c>
      <c r="EI21" s="276" t="s">
        <v>909</v>
      </c>
      <c r="EJ21" s="276" t="s">
        <v>909</v>
      </c>
      <c r="EK21" s="276" t="s">
        <v>909</v>
      </c>
      <c r="EL21" s="273">
        <v>0</v>
      </c>
      <c r="EM21" s="276" t="s">
        <v>909</v>
      </c>
      <c r="EN21" s="276" t="s">
        <v>909</v>
      </c>
      <c r="EO21" s="276" t="s">
        <v>909</v>
      </c>
      <c r="EP21" s="273">
        <v>0</v>
      </c>
      <c r="EQ21" s="276" t="s">
        <v>909</v>
      </c>
      <c r="ER21" s="276" t="s">
        <v>909</v>
      </c>
      <c r="ES21" s="276" t="s">
        <v>909</v>
      </c>
      <c r="ET21" s="276" t="s">
        <v>909</v>
      </c>
      <c r="EU21" s="273">
        <v>0</v>
      </c>
      <c r="EV21" s="276" t="s">
        <v>909</v>
      </c>
      <c r="EW21" s="273">
        <v>0</v>
      </c>
      <c r="EX21" s="273">
        <f t="shared" si="11"/>
        <v>0</v>
      </c>
      <c r="EY21" s="273">
        <v>0</v>
      </c>
      <c r="EZ21" s="276" t="s">
        <v>909</v>
      </c>
      <c r="FA21" s="276" t="s">
        <v>909</v>
      </c>
      <c r="FB21" s="276" t="s">
        <v>909</v>
      </c>
      <c r="FC21" s="273">
        <v>0</v>
      </c>
      <c r="FD21" s="276" t="s">
        <v>909</v>
      </c>
      <c r="FE21" s="276" t="s">
        <v>909</v>
      </c>
      <c r="FF21" s="276" t="s">
        <v>909</v>
      </c>
      <c r="FG21" s="273">
        <v>0</v>
      </c>
      <c r="FH21" s="273">
        <v>0</v>
      </c>
      <c r="FI21" s="273">
        <v>0</v>
      </c>
      <c r="FJ21" s="276" t="s">
        <v>909</v>
      </c>
      <c r="FK21" s="276" t="s">
        <v>909</v>
      </c>
      <c r="FL21" s="276" t="s">
        <v>909</v>
      </c>
      <c r="FM21" s="276" t="s">
        <v>909</v>
      </c>
      <c r="FN21" s="273">
        <v>0</v>
      </c>
      <c r="FO21" s="273">
        <v>0</v>
      </c>
      <c r="FP21" s="276" t="s">
        <v>909</v>
      </c>
      <c r="FQ21" s="276" t="s">
        <v>909</v>
      </c>
      <c r="FR21" s="276" t="s">
        <v>909</v>
      </c>
      <c r="FS21" s="273">
        <v>0</v>
      </c>
      <c r="FT21" s="273">
        <v>0</v>
      </c>
      <c r="FU21" s="276" t="s">
        <v>909</v>
      </c>
      <c r="FV21" s="273">
        <v>0</v>
      </c>
      <c r="FW21" s="273">
        <f t="shared" si="14"/>
        <v>1571</v>
      </c>
      <c r="FX21" s="273">
        <v>274</v>
      </c>
      <c r="FY21" s="273">
        <v>9</v>
      </c>
      <c r="FZ21" s="273">
        <v>0</v>
      </c>
      <c r="GA21" s="273">
        <v>210</v>
      </c>
      <c r="GB21" s="273">
        <v>142</v>
      </c>
      <c r="GC21" s="273">
        <v>202</v>
      </c>
      <c r="GD21" s="273">
        <v>48</v>
      </c>
      <c r="GE21" s="273">
        <v>3</v>
      </c>
      <c r="GF21" s="273">
        <v>141</v>
      </c>
      <c r="GG21" s="273">
        <v>90</v>
      </c>
      <c r="GH21" s="273">
        <v>0</v>
      </c>
      <c r="GI21" s="273">
        <v>5</v>
      </c>
      <c r="GJ21" s="273">
        <v>0</v>
      </c>
      <c r="GK21" s="273">
        <v>0</v>
      </c>
      <c r="GL21" s="276" t="s">
        <v>909</v>
      </c>
      <c r="GM21" s="276" t="s">
        <v>909</v>
      </c>
      <c r="GN21" s="276" t="s">
        <v>909</v>
      </c>
      <c r="GO21" s="273">
        <v>0</v>
      </c>
      <c r="GP21" s="273">
        <v>0</v>
      </c>
      <c r="GQ21" s="273">
        <v>0</v>
      </c>
      <c r="GR21" s="273">
        <v>0</v>
      </c>
      <c r="GS21" s="273">
        <v>3</v>
      </c>
      <c r="GT21" s="273">
        <v>0</v>
      </c>
      <c r="GU21" s="273">
        <v>444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3931</v>
      </c>
      <c r="E22" s="273">
        <f t="shared" si="19"/>
        <v>1244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329</v>
      </c>
      <c r="J22" s="273">
        <f t="shared" si="24"/>
        <v>292</v>
      </c>
      <c r="K22" s="273">
        <f t="shared" si="25"/>
        <v>82</v>
      </c>
      <c r="L22" s="273">
        <f t="shared" si="26"/>
        <v>0</v>
      </c>
      <c r="M22" s="273">
        <f t="shared" si="27"/>
        <v>489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879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616</v>
      </c>
      <c r="AC22" s="273">
        <f t="shared" si="1"/>
        <v>879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909</v>
      </c>
      <c r="AQ22" s="276" t="s">
        <v>909</v>
      </c>
      <c r="AR22" s="273">
        <v>0</v>
      </c>
      <c r="AS22" s="276" t="s">
        <v>909</v>
      </c>
      <c r="AT22" s="276" t="s">
        <v>909</v>
      </c>
      <c r="AU22" s="273">
        <v>879</v>
      </c>
      <c r="AV22" s="276" t="s">
        <v>909</v>
      </c>
      <c r="AW22" s="273">
        <v>0</v>
      </c>
      <c r="AX22" s="276" t="s">
        <v>909</v>
      </c>
      <c r="AY22" s="273">
        <v>0</v>
      </c>
      <c r="AZ22" s="276" t="s">
        <v>909</v>
      </c>
      <c r="BA22" s="273">
        <v>0</v>
      </c>
      <c r="BB22" s="273">
        <f t="shared" si="3"/>
        <v>19</v>
      </c>
      <c r="BC22" s="273">
        <v>0</v>
      </c>
      <c r="BD22" s="273">
        <v>0</v>
      </c>
      <c r="BE22" s="273">
        <v>0</v>
      </c>
      <c r="BF22" s="273">
        <v>0</v>
      </c>
      <c r="BG22" s="273">
        <v>19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909</v>
      </c>
      <c r="BP22" s="276" t="s">
        <v>909</v>
      </c>
      <c r="BQ22" s="276" t="s">
        <v>909</v>
      </c>
      <c r="BR22" s="276" t="s">
        <v>909</v>
      </c>
      <c r="BS22" s="276" t="s">
        <v>909</v>
      </c>
      <c r="BT22" s="276" t="s">
        <v>909</v>
      </c>
      <c r="BU22" s="276" t="s">
        <v>909</v>
      </c>
      <c r="BV22" s="276" t="s">
        <v>909</v>
      </c>
      <c r="BW22" s="276" t="s">
        <v>909</v>
      </c>
      <c r="BX22" s="273">
        <v>0</v>
      </c>
      <c r="BY22" s="276" t="s">
        <v>909</v>
      </c>
      <c r="BZ22" s="273">
        <v>0</v>
      </c>
      <c r="CA22" s="273">
        <f t="shared" si="5"/>
        <v>442</v>
      </c>
      <c r="CB22" s="276" t="s">
        <v>909</v>
      </c>
      <c r="CC22" s="276" t="s">
        <v>909</v>
      </c>
      <c r="CD22" s="276" t="s">
        <v>909</v>
      </c>
      <c r="CE22" s="276" t="s">
        <v>909</v>
      </c>
      <c r="CF22" s="276" t="s">
        <v>909</v>
      </c>
      <c r="CG22" s="276" t="s">
        <v>909</v>
      </c>
      <c r="CH22" s="276" t="s">
        <v>909</v>
      </c>
      <c r="CI22" s="276" t="s">
        <v>909</v>
      </c>
      <c r="CJ22" s="276" t="s">
        <v>909</v>
      </c>
      <c r="CK22" s="276" t="s">
        <v>909</v>
      </c>
      <c r="CL22" s="276" t="s">
        <v>909</v>
      </c>
      <c r="CM22" s="276" t="s">
        <v>909</v>
      </c>
      <c r="CN22" s="273">
        <v>0</v>
      </c>
      <c r="CO22" s="276" t="s">
        <v>909</v>
      </c>
      <c r="CP22" s="276" t="s">
        <v>909</v>
      </c>
      <c r="CQ22" s="276" t="s">
        <v>909</v>
      </c>
      <c r="CR22" s="276" t="s">
        <v>909</v>
      </c>
      <c r="CS22" s="276" t="s">
        <v>909</v>
      </c>
      <c r="CT22" s="276" t="s">
        <v>909</v>
      </c>
      <c r="CU22" s="276" t="s">
        <v>909</v>
      </c>
      <c r="CV22" s="276" t="s">
        <v>909</v>
      </c>
      <c r="CW22" s="273">
        <v>0</v>
      </c>
      <c r="CX22" s="276" t="s">
        <v>909</v>
      </c>
      <c r="CY22" s="273">
        <v>442</v>
      </c>
      <c r="CZ22" s="273">
        <f t="shared" si="7"/>
        <v>0</v>
      </c>
      <c r="DA22" s="276" t="s">
        <v>909</v>
      </c>
      <c r="DB22" s="276" t="s">
        <v>909</v>
      </c>
      <c r="DC22" s="276" t="s">
        <v>909</v>
      </c>
      <c r="DD22" s="276" t="s">
        <v>909</v>
      </c>
      <c r="DE22" s="276" t="s">
        <v>909</v>
      </c>
      <c r="DF22" s="276" t="s">
        <v>909</v>
      </c>
      <c r="DG22" s="276" t="s">
        <v>909</v>
      </c>
      <c r="DH22" s="276" t="s">
        <v>909</v>
      </c>
      <c r="DI22" s="276" t="s">
        <v>909</v>
      </c>
      <c r="DJ22" s="276" t="s">
        <v>909</v>
      </c>
      <c r="DK22" s="276" t="s">
        <v>909</v>
      </c>
      <c r="DL22" s="276" t="s">
        <v>909</v>
      </c>
      <c r="DM22" s="276" t="s">
        <v>909</v>
      </c>
      <c r="DN22" s="273">
        <v>0</v>
      </c>
      <c r="DO22" s="276" t="s">
        <v>909</v>
      </c>
      <c r="DP22" s="276" t="s">
        <v>909</v>
      </c>
      <c r="DQ22" s="276" t="s">
        <v>909</v>
      </c>
      <c r="DR22" s="276" t="s">
        <v>909</v>
      </c>
      <c r="DS22" s="276" t="s">
        <v>909</v>
      </c>
      <c r="DT22" s="276" t="s">
        <v>909</v>
      </c>
      <c r="DU22" s="276" t="s">
        <v>909</v>
      </c>
      <c r="DV22" s="273">
        <v>0</v>
      </c>
      <c r="DW22" s="276" t="s">
        <v>909</v>
      </c>
      <c r="DX22" s="273">
        <v>0</v>
      </c>
      <c r="DY22" s="273">
        <f t="shared" si="9"/>
        <v>0</v>
      </c>
      <c r="DZ22" s="276" t="s">
        <v>909</v>
      </c>
      <c r="EA22" s="276" t="s">
        <v>909</v>
      </c>
      <c r="EB22" s="276" t="s">
        <v>909</v>
      </c>
      <c r="EC22" s="276" t="s">
        <v>909</v>
      </c>
      <c r="ED22" s="276" t="s">
        <v>909</v>
      </c>
      <c r="EE22" s="276" t="s">
        <v>909</v>
      </c>
      <c r="EF22" s="276" t="s">
        <v>909</v>
      </c>
      <c r="EG22" s="276" t="s">
        <v>909</v>
      </c>
      <c r="EH22" s="276" t="s">
        <v>909</v>
      </c>
      <c r="EI22" s="276" t="s">
        <v>909</v>
      </c>
      <c r="EJ22" s="276" t="s">
        <v>909</v>
      </c>
      <c r="EK22" s="276" t="s">
        <v>909</v>
      </c>
      <c r="EL22" s="273">
        <v>0</v>
      </c>
      <c r="EM22" s="276" t="s">
        <v>909</v>
      </c>
      <c r="EN22" s="276" t="s">
        <v>909</v>
      </c>
      <c r="EO22" s="276" t="s">
        <v>909</v>
      </c>
      <c r="EP22" s="273">
        <v>0</v>
      </c>
      <c r="EQ22" s="276" t="s">
        <v>909</v>
      </c>
      <c r="ER22" s="276" t="s">
        <v>909</v>
      </c>
      <c r="ES22" s="276" t="s">
        <v>909</v>
      </c>
      <c r="ET22" s="276" t="s">
        <v>909</v>
      </c>
      <c r="EU22" s="273">
        <v>0</v>
      </c>
      <c r="EV22" s="276" t="s">
        <v>909</v>
      </c>
      <c r="EW22" s="273">
        <v>0</v>
      </c>
      <c r="EX22" s="273">
        <f t="shared" si="11"/>
        <v>0</v>
      </c>
      <c r="EY22" s="273">
        <v>0</v>
      </c>
      <c r="EZ22" s="276" t="s">
        <v>909</v>
      </c>
      <c r="FA22" s="276" t="s">
        <v>909</v>
      </c>
      <c r="FB22" s="276" t="s">
        <v>909</v>
      </c>
      <c r="FC22" s="273">
        <v>0</v>
      </c>
      <c r="FD22" s="276" t="s">
        <v>909</v>
      </c>
      <c r="FE22" s="276" t="s">
        <v>909</v>
      </c>
      <c r="FF22" s="276" t="s">
        <v>909</v>
      </c>
      <c r="FG22" s="273">
        <v>0</v>
      </c>
      <c r="FH22" s="273">
        <v>0</v>
      </c>
      <c r="FI22" s="273">
        <v>0</v>
      </c>
      <c r="FJ22" s="276" t="s">
        <v>909</v>
      </c>
      <c r="FK22" s="276" t="s">
        <v>909</v>
      </c>
      <c r="FL22" s="276" t="s">
        <v>909</v>
      </c>
      <c r="FM22" s="276" t="s">
        <v>909</v>
      </c>
      <c r="FN22" s="273">
        <v>0</v>
      </c>
      <c r="FO22" s="273">
        <v>0</v>
      </c>
      <c r="FP22" s="276" t="s">
        <v>909</v>
      </c>
      <c r="FQ22" s="276" t="s">
        <v>909</v>
      </c>
      <c r="FR22" s="276" t="s">
        <v>909</v>
      </c>
      <c r="FS22" s="273">
        <v>0</v>
      </c>
      <c r="FT22" s="273">
        <v>0</v>
      </c>
      <c r="FU22" s="276" t="s">
        <v>909</v>
      </c>
      <c r="FV22" s="273">
        <v>0</v>
      </c>
      <c r="FW22" s="273">
        <f t="shared" si="14"/>
        <v>2591</v>
      </c>
      <c r="FX22" s="273">
        <v>1244</v>
      </c>
      <c r="FY22" s="273">
        <v>0</v>
      </c>
      <c r="FZ22" s="273">
        <v>0</v>
      </c>
      <c r="GA22" s="273">
        <v>0</v>
      </c>
      <c r="GB22" s="273">
        <v>310</v>
      </c>
      <c r="GC22" s="273">
        <v>292</v>
      </c>
      <c r="GD22" s="273">
        <v>82</v>
      </c>
      <c r="GE22" s="273">
        <v>0</v>
      </c>
      <c r="GF22" s="273">
        <v>489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909</v>
      </c>
      <c r="GM22" s="276" t="s">
        <v>909</v>
      </c>
      <c r="GN22" s="276" t="s">
        <v>909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174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2807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933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185</v>
      </c>
      <c r="R23" s="273">
        <f t="shared" si="32"/>
        <v>0</v>
      </c>
      <c r="S23" s="273">
        <f t="shared" si="33"/>
        <v>829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860</v>
      </c>
      <c r="AC23" s="273">
        <f t="shared" si="1"/>
        <v>1689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909</v>
      </c>
      <c r="AQ23" s="276" t="s">
        <v>909</v>
      </c>
      <c r="AR23" s="273">
        <v>829</v>
      </c>
      <c r="AS23" s="276" t="s">
        <v>909</v>
      </c>
      <c r="AT23" s="276" t="s">
        <v>909</v>
      </c>
      <c r="AU23" s="273">
        <v>0</v>
      </c>
      <c r="AV23" s="276" t="s">
        <v>909</v>
      </c>
      <c r="AW23" s="273">
        <v>0</v>
      </c>
      <c r="AX23" s="276" t="s">
        <v>909</v>
      </c>
      <c r="AY23" s="273">
        <v>0</v>
      </c>
      <c r="AZ23" s="276" t="s">
        <v>909</v>
      </c>
      <c r="BA23" s="273">
        <v>860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909</v>
      </c>
      <c r="BP23" s="276" t="s">
        <v>909</v>
      </c>
      <c r="BQ23" s="276" t="s">
        <v>909</v>
      </c>
      <c r="BR23" s="276" t="s">
        <v>909</v>
      </c>
      <c r="BS23" s="276" t="s">
        <v>909</v>
      </c>
      <c r="BT23" s="276" t="s">
        <v>909</v>
      </c>
      <c r="BU23" s="276" t="s">
        <v>909</v>
      </c>
      <c r="BV23" s="276" t="s">
        <v>909</v>
      </c>
      <c r="BW23" s="276" t="s">
        <v>909</v>
      </c>
      <c r="BX23" s="273">
        <v>0</v>
      </c>
      <c r="BY23" s="276" t="s">
        <v>909</v>
      </c>
      <c r="BZ23" s="273">
        <v>0</v>
      </c>
      <c r="CA23" s="273">
        <f t="shared" si="5"/>
        <v>185</v>
      </c>
      <c r="CB23" s="276" t="s">
        <v>909</v>
      </c>
      <c r="CC23" s="276" t="s">
        <v>909</v>
      </c>
      <c r="CD23" s="276" t="s">
        <v>909</v>
      </c>
      <c r="CE23" s="276" t="s">
        <v>909</v>
      </c>
      <c r="CF23" s="276" t="s">
        <v>909</v>
      </c>
      <c r="CG23" s="276" t="s">
        <v>909</v>
      </c>
      <c r="CH23" s="276" t="s">
        <v>909</v>
      </c>
      <c r="CI23" s="276" t="s">
        <v>909</v>
      </c>
      <c r="CJ23" s="276" t="s">
        <v>909</v>
      </c>
      <c r="CK23" s="276" t="s">
        <v>909</v>
      </c>
      <c r="CL23" s="276" t="s">
        <v>909</v>
      </c>
      <c r="CM23" s="276" t="s">
        <v>909</v>
      </c>
      <c r="CN23" s="273">
        <v>185</v>
      </c>
      <c r="CO23" s="276" t="s">
        <v>909</v>
      </c>
      <c r="CP23" s="276" t="s">
        <v>909</v>
      </c>
      <c r="CQ23" s="276" t="s">
        <v>909</v>
      </c>
      <c r="CR23" s="276" t="s">
        <v>909</v>
      </c>
      <c r="CS23" s="276" t="s">
        <v>909</v>
      </c>
      <c r="CT23" s="276" t="s">
        <v>909</v>
      </c>
      <c r="CU23" s="276" t="s">
        <v>909</v>
      </c>
      <c r="CV23" s="276" t="s">
        <v>909</v>
      </c>
      <c r="CW23" s="273">
        <v>0</v>
      </c>
      <c r="CX23" s="276" t="s">
        <v>909</v>
      </c>
      <c r="CY23" s="273">
        <v>0</v>
      </c>
      <c r="CZ23" s="273">
        <f t="shared" si="7"/>
        <v>0</v>
      </c>
      <c r="DA23" s="276" t="s">
        <v>909</v>
      </c>
      <c r="DB23" s="276" t="s">
        <v>909</v>
      </c>
      <c r="DC23" s="276" t="s">
        <v>909</v>
      </c>
      <c r="DD23" s="276" t="s">
        <v>909</v>
      </c>
      <c r="DE23" s="276" t="s">
        <v>909</v>
      </c>
      <c r="DF23" s="276" t="s">
        <v>909</v>
      </c>
      <c r="DG23" s="276" t="s">
        <v>909</v>
      </c>
      <c r="DH23" s="276" t="s">
        <v>909</v>
      </c>
      <c r="DI23" s="276" t="s">
        <v>909</v>
      </c>
      <c r="DJ23" s="276" t="s">
        <v>909</v>
      </c>
      <c r="DK23" s="276" t="s">
        <v>909</v>
      </c>
      <c r="DL23" s="276" t="s">
        <v>909</v>
      </c>
      <c r="DM23" s="276" t="s">
        <v>909</v>
      </c>
      <c r="DN23" s="273">
        <v>0</v>
      </c>
      <c r="DO23" s="276" t="s">
        <v>909</v>
      </c>
      <c r="DP23" s="276" t="s">
        <v>909</v>
      </c>
      <c r="DQ23" s="276" t="s">
        <v>909</v>
      </c>
      <c r="DR23" s="276" t="s">
        <v>909</v>
      </c>
      <c r="DS23" s="276" t="s">
        <v>909</v>
      </c>
      <c r="DT23" s="276" t="s">
        <v>909</v>
      </c>
      <c r="DU23" s="276" t="s">
        <v>909</v>
      </c>
      <c r="DV23" s="273">
        <v>0</v>
      </c>
      <c r="DW23" s="276" t="s">
        <v>909</v>
      </c>
      <c r="DX23" s="273">
        <v>0</v>
      </c>
      <c r="DY23" s="273">
        <f t="shared" si="9"/>
        <v>0</v>
      </c>
      <c r="DZ23" s="276" t="s">
        <v>909</v>
      </c>
      <c r="EA23" s="276" t="s">
        <v>909</v>
      </c>
      <c r="EB23" s="276" t="s">
        <v>909</v>
      </c>
      <c r="EC23" s="276" t="s">
        <v>909</v>
      </c>
      <c r="ED23" s="276" t="s">
        <v>909</v>
      </c>
      <c r="EE23" s="276" t="s">
        <v>909</v>
      </c>
      <c r="EF23" s="276" t="s">
        <v>909</v>
      </c>
      <c r="EG23" s="276" t="s">
        <v>909</v>
      </c>
      <c r="EH23" s="276" t="s">
        <v>909</v>
      </c>
      <c r="EI23" s="276" t="s">
        <v>909</v>
      </c>
      <c r="EJ23" s="276" t="s">
        <v>909</v>
      </c>
      <c r="EK23" s="276" t="s">
        <v>909</v>
      </c>
      <c r="EL23" s="273">
        <v>0</v>
      </c>
      <c r="EM23" s="276" t="s">
        <v>909</v>
      </c>
      <c r="EN23" s="276" t="s">
        <v>909</v>
      </c>
      <c r="EO23" s="276" t="s">
        <v>909</v>
      </c>
      <c r="EP23" s="273">
        <v>0</v>
      </c>
      <c r="EQ23" s="276" t="s">
        <v>909</v>
      </c>
      <c r="ER23" s="276" t="s">
        <v>909</v>
      </c>
      <c r="ES23" s="276" t="s">
        <v>909</v>
      </c>
      <c r="ET23" s="276" t="s">
        <v>909</v>
      </c>
      <c r="EU23" s="273">
        <v>0</v>
      </c>
      <c r="EV23" s="276" t="s">
        <v>909</v>
      </c>
      <c r="EW23" s="273">
        <v>0</v>
      </c>
      <c r="EX23" s="273">
        <f t="shared" si="11"/>
        <v>0</v>
      </c>
      <c r="EY23" s="273">
        <v>0</v>
      </c>
      <c r="EZ23" s="276" t="s">
        <v>909</v>
      </c>
      <c r="FA23" s="276" t="s">
        <v>909</v>
      </c>
      <c r="FB23" s="276" t="s">
        <v>909</v>
      </c>
      <c r="FC23" s="273">
        <v>0</v>
      </c>
      <c r="FD23" s="276" t="s">
        <v>909</v>
      </c>
      <c r="FE23" s="276" t="s">
        <v>909</v>
      </c>
      <c r="FF23" s="276" t="s">
        <v>909</v>
      </c>
      <c r="FG23" s="273">
        <v>0</v>
      </c>
      <c r="FH23" s="273">
        <v>0</v>
      </c>
      <c r="FI23" s="273">
        <v>0</v>
      </c>
      <c r="FJ23" s="276" t="s">
        <v>909</v>
      </c>
      <c r="FK23" s="276" t="s">
        <v>909</v>
      </c>
      <c r="FL23" s="276" t="s">
        <v>909</v>
      </c>
      <c r="FM23" s="276" t="s">
        <v>909</v>
      </c>
      <c r="FN23" s="273">
        <v>0</v>
      </c>
      <c r="FO23" s="273">
        <v>0</v>
      </c>
      <c r="FP23" s="276" t="s">
        <v>909</v>
      </c>
      <c r="FQ23" s="276" t="s">
        <v>909</v>
      </c>
      <c r="FR23" s="276" t="s">
        <v>909</v>
      </c>
      <c r="FS23" s="273">
        <v>0</v>
      </c>
      <c r="FT23" s="273">
        <v>0</v>
      </c>
      <c r="FU23" s="276" t="s">
        <v>909</v>
      </c>
      <c r="FV23" s="273">
        <v>0</v>
      </c>
      <c r="FW23" s="273">
        <f t="shared" si="14"/>
        <v>933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933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909</v>
      </c>
      <c r="GM23" s="276" t="s">
        <v>909</v>
      </c>
      <c r="GN23" s="276" t="s">
        <v>909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3032</v>
      </c>
      <c r="E24" s="273">
        <f t="shared" si="19"/>
        <v>621</v>
      </c>
      <c r="F24" s="273">
        <f t="shared" si="20"/>
        <v>6</v>
      </c>
      <c r="G24" s="273">
        <f t="shared" si="21"/>
        <v>108</v>
      </c>
      <c r="H24" s="273">
        <f t="shared" si="22"/>
        <v>0</v>
      </c>
      <c r="I24" s="273">
        <f t="shared" si="23"/>
        <v>267</v>
      </c>
      <c r="J24" s="273">
        <f t="shared" si="24"/>
        <v>288</v>
      </c>
      <c r="K24" s="273">
        <f t="shared" si="25"/>
        <v>85</v>
      </c>
      <c r="L24" s="273">
        <f t="shared" si="26"/>
        <v>0</v>
      </c>
      <c r="M24" s="273">
        <f t="shared" si="27"/>
        <v>411</v>
      </c>
      <c r="N24" s="273">
        <f t="shared" si="28"/>
        <v>0</v>
      </c>
      <c r="O24" s="273">
        <f t="shared" si="29"/>
        <v>0</v>
      </c>
      <c r="P24" s="273">
        <f t="shared" si="30"/>
        <v>18</v>
      </c>
      <c r="Q24" s="273">
        <f t="shared" si="31"/>
        <v>0</v>
      </c>
      <c r="R24" s="273">
        <f t="shared" si="32"/>
        <v>0</v>
      </c>
      <c r="S24" s="273">
        <f t="shared" si="33"/>
        <v>474</v>
      </c>
      <c r="T24" s="273">
        <f t="shared" si="34"/>
        <v>0</v>
      </c>
      <c r="U24" s="273">
        <f t="shared" si="35"/>
        <v>0</v>
      </c>
      <c r="V24" s="273">
        <f t="shared" si="36"/>
        <v>336</v>
      </c>
      <c r="W24" s="273">
        <f t="shared" si="37"/>
        <v>0</v>
      </c>
      <c r="X24" s="273">
        <f t="shared" si="38"/>
        <v>28</v>
      </c>
      <c r="Y24" s="273">
        <f t="shared" si="39"/>
        <v>2</v>
      </c>
      <c r="Z24" s="273">
        <f t="shared" si="40"/>
        <v>0</v>
      </c>
      <c r="AA24" s="273">
        <f t="shared" si="41"/>
        <v>0</v>
      </c>
      <c r="AB24" s="273">
        <f t="shared" si="42"/>
        <v>388</v>
      </c>
      <c r="AC24" s="273">
        <f t="shared" si="1"/>
        <v>838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909</v>
      </c>
      <c r="AQ24" s="276" t="s">
        <v>909</v>
      </c>
      <c r="AR24" s="273">
        <v>474</v>
      </c>
      <c r="AS24" s="276" t="s">
        <v>909</v>
      </c>
      <c r="AT24" s="276" t="s">
        <v>909</v>
      </c>
      <c r="AU24" s="273">
        <v>336</v>
      </c>
      <c r="AV24" s="276" t="s">
        <v>909</v>
      </c>
      <c r="AW24" s="273">
        <v>28</v>
      </c>
      <c r="AX24" s="276" t="s">
        <v>909</v>
      </c>
      <c r="AY24" s="273">
        <v>0</v>
      </c>
      <c r="AZ24" s="276" t="s">
        <v>909</v>
      </c>
      <c r="BA24" s="273">
        <v>0</v>
      </c>
      <c r="BB24" s="273">
        <f t="shared" si="3"/>
        <v>3</v>
      </c>
      <c r="BC24" s="273">
        <v>0</v>
      </c>
      <c r="BD24" s="273">
        <v>0</v>
      </c>
      <c r="BE24" s="273">
        <v>0</v>
      </c>
      <c r="BF24" s="273">
        <v>0</v>
      </c>
      <c r="BG24" s="273">
        <v>3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909</v>
      </c>
      <c r="BP24" s="276" t="s">
        <v>909</v>
      </c>
      <c r="BQ24" s="276" t="s">
        <v>909</v>
      </c>
      <c r="BR24" s="276" t="s">
        <v>909</v>
      </c>
      <c r="BS24" s="276" t="s">
        <v>909</v>
      </c>
      <c r="BT24" s="276" t="s">
        <v>909</v>
      </c>
      <c r="BU24" s="276" t="s">
        <v>909</v>
      </c>
      <c r="BV24" s="276" t="s">
        <v>909</v>
      </c>
      <c r="BW24" s="276" t="s">
        <v>909</v>
      </c>
      <c r="BX24" s="273">
        <v>0</v>
      </c>
      <c r="BY24" s="276" t="s">
        <v>909</v>
      </c>
      <c r="BZ24" s="273">
        <v>0</v>
      </c>
      <c r="CA24" s="273">
        <f t="shared" si="5"/>
        <v>0</v>
      </c>
      <c r="CB24" s="276" t="s">
        <v>909</v>
      </c>
      <c r="CC24" s="276" t="s">
        <v>909</v>
      </c>
      <c r="CD24" s="276" t="s">
        <v>909</v>
      </c>
      <c r="CE24" s="276" t="s">
        <v>909</v>
      </c>
      <c r="CF24" s="276" t="s">
        <v>909</v>
      </c>
      <c r="CG24" s="276" t="s">
        <v>909</v>
      </c>
      <c r="CH24" s="276" t="s">
        <v>909</v>
      </c>
      <c r="CI24" s="276" t="s">
        <v>909</v>
      </c>
      <c r="CJ24" s="276" t="s">
        <v>909</v>
      </c>
      <c r="CK24" s="276" t="s">
        <v>909</v>
      </c>
      <c r="CL24" s="276" t="s">
        <v>909</v>
      </c>
      <c r="CM24" s="276" t="s">
        <v>909</v>
      </c>
      <c r="CN24" s="273">
        <v>0</v>
      </c>
      <c r="CO24" s="276" t="s">
        <v>909</v>
      </c>
      <c r="CP24" s="276" t="s">
        <v>909</v>
      </c>
      <c r="CQ24" s="276" t="s">
        <v>909</v>
      </c>
      <c r="CR24" s="276" t="s">
        <v>909</v>
      </c>
      <c r="CS24" s="276" t="s">
        <v>909</v>
      </c>
      <c r="CT24" s="276" t="s">
        <v>909</v>
      </c>
      <c r="CU24" s="276" t="s">
        <v>909</v>
      </c>
      <c r="CV24" s="276" t="s">
        <v>909</v>
      </c>
      <c r="CW24" s="273">
        <v>0</v>
      </c>
      <c r="CX24" s="276" t="s">
        <v>909</v>
      </c>
      <c r="CY24" s="273">
        <v>0</v>
      </c>
      <c r="CZ24" s="273">
        <f t="shared" si="7"/>
        <v>0</v>
      </c>
      <c r="DA24" s="276" t="s">
        <v>909</v>
      </c>
      <c r="DB24" s="276" t="s">
        <v>909</v>
      </c>
      <c r="DC24" s="276" t="s">
        <v>909</v>
      </c>
      <c r="DD24" s="276" t="s">
        <v>909</v>
      </c>
      <c r="DE24" s="276" t="s">
        <v>909</v>
      </c>
      <c r="DF24" s="276" t="s">
        <v>909</v>
      </c>
      <c r="DG24" s="276" t="s">
        <v>909</v>
      </c>
      <c r="DH24" s="276" t="s">
        <v>909</v>
      </c>
      <c r="DI24" s="276" t="s">
        <v>909</v>
      </c>
      <c r="DJ24" s="276" t="s">
        <v>909</v>
      </c>
      <c r="DK24" s="276" t="s">
        <v>909</v>
      </c>
      <c r="DL24" s="276" t="s">
        <v>909</v>
      </c>
      <c r="DM24" s="276" t="s">
        <v>909</v>
      </c>
      <c r="DN24" s="273">
        <v>0</v>
      </c>
      <c r="DO24" s="276" t="s">
        <v>909</v>
      </c>
      <c r="DP24" s="276" t="s">
        <v>909</v>
      </c>
      <c r="DQ24" s="276" t="s">
        <v>909</v>
      </c>
      <c r="DR24" s="276" t="s">
        <v>909</v>
      </c>
      <c r="DS24" s="276" t="s">
        <v>909</v>
      </c>
      <c r="DT24" s="276" t="s">
        <v>909</v>
      </c>
      <c r="DU24" s="276" t="s">
        <v>909</v>
      </c>
      <c r="DV24" s="273">
        <v>0</v>
      </c>
      <c r="DW24" s="276" t="s">
        <v>909</v>
      </c>
      <c r="DX24" s="273">
        <v>0</v>
      </c>
      <c r="DY24" s="273">
        <f t="shared" si="9"/>
        <v>0</v>
      </c>
      <c r="DZ24" s="276" t="s">
        <v>909</v>
      </c>
      <c r="EA24" s="276" t="s">
        <v>909</v>
      </c>
      <c r="EB24" s="276" t="s">
        <v>909</v>
      </c>
      <c r="EC24" s="276" t="s">
        <v>909</v>
      </c>
      <c r="ED24" s="276" t="s">
        <v>909</v>
      </c>
      <c r="EE24" s="276" t="s">
        <v>909</v>
      </c>
      <c r="EF24" s="276" t="s">
        <v>909</v>
      </c>
      <c r="EG24" s="276" t="s">
        <v>909</v>
      </c>
      <c r="EH24" s="276" t="s">
        <v>909</v>
      </c>
      <c r="EI24" s="276" t="s">
        <v>909</v>
      </c>
      <c r="EJ24" s="276" t="s">
        <v>909</v>
      </c>
      <c r="EK24" s="276" t="s">
        <v>909</v>
      </c>
      <c r="EL24" s="273">
        <v>0</v>
      </c>
      <c r="EM24" s="276" t="s">
        <v>909</v>
      </c>
      <c r="EN24" s="276" t="s">
        <v>909</v>
      </c>
      <c r="EO24" s="276" t="s">
        <v>909</v>
      </c>
      <c r="EP24" s="273">
        <v>0</v>
      </c>
      <c r="EQ24" s="276" t="s">
        <v>909</v>
      </c>
      <c r="ER24" s="276" t="s">
        <v>909</v>
      </c>
      <c r="ES24" s="276" t="s">
        <v>909</v>
      </c>
      <c r="ET24" s="276" t="s">
        <v>909</v>
      </c>
      <c r="EU24" s="273">
        <v>0</v>
      </c>
      <c r="EV24" s="276" t="s">
        <v>909</v>
      </c>
      <c r="EW24" s="273">
        <v>0</v>
      </c>
      <c r="EX24" s="273">
        <f t="shared" si="11"/>
        <v>0</v>
      </c>
      <c r="EY24" s="273">
        <v>0</v>
      </c>
      <c r="EZ24" s="276" t="s">
        <v>909</v>
      </c>
      <c r="FA24" s="276" t="s">
        <v>909</v>
      </c>
      <c r="FB24" s="276" t="s">
        <v>909</v>
      </c>
      <c r="FC24" s="273">
        <v>0</v>
      </c>
      <c r="FD24" s="276" t="s">
        <v>909</v>
      </c>
      <c r="FE24" s="276" t="s">
        <v>909</v>
      </c>
      <c r="FF24" s="276" t="s">
        <v>909</v>
      </c>
      <c r="FG24" s="273">
        <v>0</v>
      </c>
      <c r="FH24" s="273">
        <v>0</v>
      </c>
      <c r="FI24" s="273">
        <v>0</v>
      </c>
      <c r="FJ24" s="276" t="s">
        <v>909</v>
      </c>
      <c r="FK24" s="276" t="s">
        <v>909</v>
      </c>
      <c r="FL24" s="276" t="s">
        <v>909</v>
      </c>
      <c r="FM24" s="276" t="s">
        <v>909</v>
      </c>
      <c r="FN24" s="273">
        <v>0</v>
      </c>
      <c r="FO24" s="273">
        <v>0</v>
      </c>
      <c r="FP24" s="276" t="s">
        <v>909</v>
      </c>
      <c r="FQ24" s="276" t="s">
        <v>909</v>
      </c>
      <c r="FR24" s="276" t="s">
        <v>909</v>
      </c>
      <c r="FS24" s="273">
        <v>0</v>
      </c>
      <c r="FT24" s="273">
        <v>0</v>
      </c>
      <c r="FU24" s="276" t="s">
        <v>909</v>
      </c>
      <c r="FV24" s="273">
        <v>0</v>
      </c>
      <c r="FW24" s="273">
        <f t="shared" si="14"/>
        <v>2191</v>
      </c>
      <c r="FX24" s="273">
        <v>621</v>
      </c>
      <c r="FY24" s="273">
        <v>6</v>
      </c>
      <c r="FZ24" s="273">
        <v>108</v>
      </c>
      <c r="GA24" s="273">
        <v>0</v>
      </c>
      <c r="GB24" s="273">
        <v>264</v>
      </c>
      <c r="GC24" s="273">
        <v>288</v>
      </c>
      <c r="GD24" s="273">
        <v>85</v>
      </c>
      <c r="GE24" s="273">
        <v>0</v>
      </c>
      <c r="GF24" s="273">
        <v>411</v>
      </c>
      <c r="GG24" s="273">
        <v>0</v>
      </c>
      <c r="GH24" s="273">
        <v>0</v>
      </c>
      <c r="GI24" s="273">
        <v>18</v>
      </c>
      <c r="GJ24" s="273">
        <v>0</v>
      </c>
      <c r="GK24" s="273">
        <v>0</v>
      </c>
      <c r="GL24" s="276" t="s">
        <v>909</v>
      </c>
      <c r="GM24" s="276" t="s">
        <v>909</v>
      </c>
      <c r="GN24" s="276" t="s">
        <v>909</v>
      </c>
      <c r="GO24" s="273">
        <v>0</v>
      </c>
      <c r="GP24" s="273">
        <v>0</v>
      </c>
      <c r="GQ24" s="273">
        <v>0</v>
      </c>
      <c r="GR24" s="273">
        <v>2</v>
      </c>
      <c r="GS24" s="273">
        <v>0</v>
      </c>
      <c r="GT24" s="273">
        <v>0</v>
      </c>
      <c r="GU24" s="273">
        <v>388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389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229</v>
      </c>
      <c r="J25" s="273">
        <f t="shared" si="24"/>
        <v>0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107</v>
      </c>
      <c r="O25" s="273">
        <f t="shared" si="29"/>
        <v>28</v>
      </c>
      <c r="P25" s="273">
        <f t="shared" si="30"/>
        <v>0</v>
      </c>
      <c r="Q25" s="273">
        <f t="shared" si="31"/>
        <v>25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909</v>
      </c>
      <c r="AQ25" s="276" t="s">
        <v>909</v>
      </c>
      <c r="AR25" s="273">
        <v>0</v>
      </c>
      <c r="AS25" s="276" t="s">
        <v>909</v>
      </c>
      <c r="AT25" s="276" t="s">
        <v>909</v>
      </c>
      <c r="AU25" s="273">
        <v>0</v>
      </c>
      <c r="AV25" s="276" t="s">
        <v>909</v>
      </c>
      <c r="AW25" s="273">
        <v>0</v>
      </c>
      <c r="AX25" s="276" t="s">
        <v>909</v>
      </c>
      <c r="AY25" s="273">
        <v>0</v>
      </c>
      <c r="AZ25" s="276" t="s">
        <v>909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909</v>
      </c>
      <c r="BP25" s="276" t="s">
        <v>909</v>
      </c>
      <c r="BQ25" s="276" t="s">
        <v>909</v>
      </c>
      <c r="BR25" s="276" t="s">
        <v>909</v>
      </c>
      <c r="BS25" s="276" t="s">
        <v>909</v>
      </c>
      <c r="BT25" s="276" t="s">
        <v>909</v>
      </c>
      <c r="BU25" s="276" t="s">
        <v>909</v>
      </c>
      <c r="BV25" s="276" t="s">
        <v>909</v>
      </c>
      <c r="BW25" s="276" t="s">
        <v>909</v>
      </c>
      <c r="BX25" s="273">
        <v>0</v>
      </c>
      <c r="BY25" s="276" t="s">
        <v>909</v>
      </c>
      <c r="BZ25" s="273">
        <v>0</v>
      </c>
      <c r="CA25" s="273">
        <f t="shared" si="5"/>
        <v>25</v>
      </c>
      <c r="CB25" s="276" t="s">
        <v>909</v>
      </c>
      <c r="CC25" s="276" t="s">
        <v>909</v>
      </c>
      <c r="CD25" s="276" t="s">
        <v>909</v>
      </c>
      <c r="CE25" s="276" t="s">
        <v>909</v>
      </c>
      <c r="CF25" s="276" t="s">
        <v>909</v>
      </c>
      <c r="CG25" s="276" t="s">
        <v>909</v>
      </c>
      <c r="CH25" s="276" t="s">
        <v>909</v>
      </c>
      <c r="CI25" s="276" t="s">
        <v>909</v>
      </c>
      <c r="CJ25" s="276" t="s">
        <v>909</v>
      </c>
      <c r="CK25" s="276" t="s">
        <v>909</v>
      </c>
      <c r="CL25" s="276" t="s">
        <v>909</v>
      </c>
      <c r="CM25" s="276" t="s">
        <v>909</v>
      </c>
      <c r="CN25" s="273">
        <v>25</v>
      </c>
      <c r="CO25" s="276" t="s">
        <v>909</v>
      </c>
      <c r="CP25" s="276" t="s">
        <v>909</v>
      </c>
      <c r="CQ25" s="276" t="s">
        <v>909</v>
      </c>
      <c r="CR25" s="276" t="s">
        <v>909</v>
      </c>
      <c r="CS25" s="276" t="s">
        <v>909</v>
      </c>
      <c r="CT25" s="276" t="s">
        <v>909</v>
      </c>
      <c r="CU25" s="276" t="s">
        <v>909</v>
      </c>
      <c r="CV25" s="276" t="s">
        <v>909</v>
      </c>
      <c r="CW25" s="273">
        <v>0</v>
      </c>
      <c r="CX25" s="276" t="s">
        <v>909</v>
      </c>
      <c r="CY25" s="273">
        <v>0</v>
      </c>
      <c r="CZ25" s="273">
        <f t="shared" si="7"/>
        <v>0</v>
      </c>
      <c r="DA25" s="276" t="s">
        <v>909</v>
      </c>
      <c r="DB25" s="276" t="s">
        <v>909</v>
      </c>
      <c r="DC25" s="276" t="s">
        <v>909</v>
      </c>
      <c r="DD25" s="276" t="s">
        <v>909</v>
      </c>
      <c r="DE25" s="276" t="s">
        <v>909</v>
      </c>
      <c r="DF25" s="276" t="s">
        <v>909</v>
      </c>
      <c r="DG25" s="276" t="s">
        <v>909</v>
      </c>
      <c r="DH25" s="276" t="s">
        <v>909</v>
      </c>
      <c r="DI25" s="276" t="s">
        <v>909</v>
      </c>
      <c r="DJ25" s="276" t="s">
        <v>909</v>
      </c>
      <c r="DK25" s="276" t="s">
        <v>909</v>
      </c>
      <c r="DL25" s="276" t="s">
        <v>909</v>
      </c>
      <c r="DM25" s="276" t="s">
        <v>909</v>
      </c>
      <c r="DN25" s="273">
        <v>0</v>
      </c>
      <c r="DO25" s="276" t="s">
        <v>909</v>
      </c>
      <c r="DP25" s="276" t="s">
        <v>909</v>
      </c>
      <c r="DQ25" s="276" t="s">
        <v>909</v>
      </c>
      <c r="DR25" s="276" t="s">
        <v>909</v>
      </c>
      <c r="DS25" s="276" t="s">
        <v>909</v>
      </c>
      <c r="DT25" s="276" t="s">
        <v>909</v>
      </c>
      <c r="DU25" s="276" t="s">
        <v>909</v>
      </c>
      <c r="DV25" s="273">
        <v>0</v>
      </c>
      <c r="DW25" s="276" t="s">
        <v>909</v>
      </c>
      <c r="DX25" s="273">
        <v>0</v>
      </c>
      <c r="DY25" s="273">
        <f t="shared" si="9"/>
        <v>0</v>
      </c>
      <c r="DZ25" s="276" t="s">
        <v>909</v>
      </c>
      <c r="EA25" s="276" t="s">
        <v>909</v>
      </c>
      <c r="EB25" s="276" t="s">
        <v>909</v>
      </c>
      <c r="EC25" s="276" t="s">
        <v>909</v>
      </c>
      <c r="ED25" s="276" t="s">
        <v>909</v>
      </c>
      <c r="EE25" s="276" t="s">
        <v>909</v>
      </c>
      <c r="EF25" s="276" t="s">
        <v>909</v>
      </c>
      <c r="EG25" s="276" t="s">
        <v>909</v>
      </c>
      <c r="EH25" s="276" t="s">
        <v>909</v>
      </c>
      <c r="EI25" s="276" t="s">
        <v>909</v>
      </c>
      <c r="EJ25" s="276" t="s">
        <v>909</v>
      </c>
      <c r="EK25" s="276" t="s">
        <v>909</v>
      </c>
      <c r="EL25" s="273">
        <v>0</v>
      </c>
      <c r="EM25" s="276" t="s">
        <v>909</v>
      </c>
      <c r="EN25" s="276" t="s">
        <v>909</v>
      </c>
      <c r="EO25" s="276" t="s">
        <v>909</v>
      </c>
      <c r="EP25" s="273">
        <v>0</v>
      </c>
      <c r="EQ25" s="276" t="s">
        <v>909</v>
      </c>
      <c r="ER25" s="276" t="s">
        <v>909</v>
      </c>
      <c r="ES25" s="276" t="s">
        <v>909</v>
      </c>
      <c r="ET25" s="276" t="s">
        <v>909</v>
      </c>
      <c r="EU25" s="273">
        <v>0</v>
      </c>
      <c r="EV25" s="276" t="s">
        <v>909</v>
      </c>
      <c r="EW25" s="273">
        <v>0</v>
      </c>
      <c r="EX25" s="273">
        <f t="shared" si="11"/>
        <v>0</v>
      </c>
      <c r="EY25" s="273">
        <v>0</v>
      </c>
      <c r="EZ25" s="276" t="s">
        <v>909</v>
      </c>
      <c r="FA25" s="276" t="s">
        <v>909</v>
      </c>
      <c r="FB25" s="276" t="s">
        <v>909</v>
      </c>
      <c r="FC25" s="273">
        <v>0</v>
      </c>
      <c r="FD25" s="276" t="s">
        <v>909</v>
      </c>
      <c r="FE25" s="276" t="s">
        <v>909</v>
      </c>
      <c r="FF25" s="276" t="s">
        <v>909</v>
      </c>
      <c r="FG25" s="273">
        <v>0</v>
      </c>
      <c r="FH25" s="273">
        <v>0</v>
      </c>
      <c r="FI25" s="273">
        <v>0</v>
      </c>
      <c r="FJ25" s="276" t="s">
        <v>909</v>
      </c>
      <c r="FK25" s="276" t="s">
        <v>909</v>
      </c>
      <c r="FL25" s="276" t="s">
        <v>909</v>
      </c>
      <c r="FM25" s="276" t="s">
        <v>909</v>
      </c>
      <c r="FN25" s="273">
        <v>0</v>
      </c>
      <c r="FO25" s="273">
        <v>0</v>
      </c>
      <c r="FP25" s="276" t="s">
        <v>909</v>
      </c>
      <c r="FQ25" s="276" t="s">
        <v>909</v>
      </c>
      <c r="FR25" s="276" t="s">
        <v>909</v>
      </c>
      <c r="FS25" s="273">
        <v>0</v>
      </c>
      <c r="FT25" s="273">
        <v>0</v>
      </c>
      <c r="FU25" s="276" t="s">
        <v>909</v>
      </c>
      <c r="FV25" s="273">
        <v>0</v>
      </c>
      <c r="FW25" s="273">
        <f t="shared" si="14"/>
        <v>364</v>
      </c>
      <c r="FX25" s="273">
        <v>0</v>
      </c>
      <c r="FY25" s="273">
        <v>0</v>
      </c>
      <c r="FZ25" s="273">
        <v>0</v>
      </c>
      <c r="GA25" s="273">
        <v>0</v>
      </c>
      <c r="GB25" s="273">
        <v>229</v>
      </c>
      <c r="GC25" s="273">
        <v>0</v>
      </c>
      <c r="GD25" s="273">
        <v>0</v>
      </c>
      <c r="GE25" s="273">
        <v>0</v>
      </c>
      <c r="GF25" s="273">
        <v>0</v>
      </c>
      <c r="GG25" s="273">
        <v>107</v>
      </c>
      <c r="GH25" s="273">
        <v>28</v>
      </c>
      <c r="GI25" s="273">
        <v>0</v>
      </c>
      <c r="GJ25" s="273">
        <v>0</v>
      </c>
      <c r="GK25" s="273">
        <v>0</v>
      </c>
      <c r="GL25" s="276" t="s">
        <v>909</v>
      </c>
      <c r="GM25" s="276" t="s">
        <v>909</v>
      </c>
      <c r="GN25" s="276" t="s">
        <v>909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123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119</v>
      </c>
      <c r="J26" s="273">
        <f t="shared" si="24"/>
        <v>4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23</v>
      </c>
      <c r="AD26" s="273">
        <v>0</v>
      </c>
      <c r="AE26" s="273">
        <v>0</v>
      </c>
      <c r="AF26" s="273">
        <v>0</v>
      </c>
      <c r="AG26" s="273">
        <v>0</v>
      </c>
      <c r="AH26" s="273">
        <v>23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909</v>
      </c>
      <c r="AQ26" s="276" t="s">
        <v>909</v>
      </c>
      <c r="AR26" s="273">
        <v>0</v>
      </c>
      <c r="AS26" s="276" t="s">
        <v>909</v>
      </c>
      <c r="AT26" s="276" t="s">
        <v>909</v>
      </c>
      <c r="AU26" s="273">
        <v>0</v>
      </c>
      <c r="AV26" s="276" t="s">
        <v>909</v>
      </c>
      <c r="AW26" s="273">
        <v>0</v>
      </c>
      <c r="AX26" s="276" t="s">
        <v>909</v>
      </c>
      <c r="AY26" s="273">
        <v>0</v>
      </c>
      <c r="AZ26" s="276" t="s">
        <v>909</v>
      </c>
      <c r="BA26" s="273">
        <v>0</v>
      </c>
      <c r="BB26" s="273">
        <f t="shared" si="3"/>
        <v>3</v>
      </c>
      <c r="BC26" s="273">
        <v>0</v>
      </c>
      <c r="BD26" s="273">
        <v>0</v>
      </c>
      <c r="BE26" s="273">
        <v>0</v>
      </c>
      <c r="BF26" s="273">
        <v>0</v>
      </c>
      <c r="BG26" s="273">
        <v>3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909</v>
      </c>
      <c r="BP26" s="276" t="s">
        <v>909</v>
      </c>
      <c r="BQ26" s="276" t="s">
        <v>909</v>
      </c>
      <c r="BR26" s="276" t="s">
        <v>909</v>
      </c>
      <c r="BS26" s="276" t="s">
        <v>909</v>
      </c>
      <c r="BT26" s="276" t="s">
        <v>909</v>
      </c>
      <c r="BU26" s="276" t="s">
        <v>909</v>
      </c>
      <c r="BV26" s="276" t="s">
        <v>909</v>
      </c>
      <c r="BW26" s="276" t="s">
        <v>909</v>
      </c>
      <c r="BX26" s="273">
        <v>0</v>
      </c>
      <c r="BY26" s="276" t="s">
        <v>909</v>
      </c>
      <c r="BZ26" s="273">
        <v>0</v>
      </c>
      <c r="CA26" s="273">
        <f t="shared" si="5"/>
        <v>0</v>
      </c>
      <c r="CB26" s="276" t="s">
        <v>909</v>
      </c>
      <c r="CC26" s="276" t="s">
        <v>909</v>
      </c>
      <c r="CD26" s="276" t="s">
        <v>909</v>
      </c>
      <c r="CE26" s="276" t="s">
        <v>909</v>
      </c>
      <c r="CF26" s="276" t="s">
        <v>909</v>
      </c>
      <c r="CG26" s="276" t="s">
        <v>909</v>
      </c>
      <c r="CH26" s="276" t="s">
        <v>909</v>
      </c>
      <c r="CI26" s="276" t="s">
        <v>909</v>
      </c>
      <c r="CJ26" s="276" t="s">
        <v>909</v>
      </c>
      <c r="CK26" s="276" t="s">
        <v>909</v>
      </c>
      <c r="CL26" s="276" t="s">
        <v>909</v>
      </c>
      <c r="CM26" s="276" t="s">
        <v>909</v>
      </c>
      <c r="CN26" s="273">
        <v>0</v>
      </c>
      <c r="CO26" s="276" t="s">
        <v>909</v>
      </c>
      <c r="CP26" s="276" t="s">
        <v>909</v>
      </c>
      <c r="CQ26" s="276" t="s">
        <v>909</v>
      </c>
      <c r="CR26" s="276" t="s">
        <v>909</v>
      </c>
      <c r="CS26" s="276" t="s">
        <v>909</v>
      </c>
      <c r="CT26" s="276" t="s">
        <v>909</v>
      </c>
      <c r="CU26" s="276" t="s">
        <v>909</v>
      </c>
      <c r="CV26" s="276" t="s">
        <v>909</v>
      </c>
      <c r="CW26" s="273">
        <v>0</v>
      </c>
      <c r="CX26" s="276" t="s">
        <v>909</v>
      </c>
      <c r="CY26" s="273">
        <v>0</v>
      </c>
      <c r="CZ26" s="273">
        <f t="shared" si="7"/>
        <v>0</v>
      </c>
      <c r="DA26" s="276" t="s">
        <v>909</v>
      </c>
      <c r="DB26" s="276" t="s">
        <v>909</v>
      </c>
      <c r="DC26" s="276" t="s">
        <v>909</v>
      </c>
      <c r="DD26" s="276" t="s">
        <v>909</v>
      </c>
      <c r="DE26" s="276" t="s">
        <v>909</v>
      </c>
      <c r="DF26" s="276" t="s">
        <v>909</v>
      </c>
      <c r="DG26" s="276" t="s">
        <v>909</v>
      </c>
      <c r="DH26" s="276" t="s">
        <v>909</v>
      </c>
      <c r="DI26" s="276" t="s">
        <v>909</v>
      </c>
      <c r="DJ26" s="276" t="s">
        <v>909</v>
      </c>
      <c r="DK26" s="276" t="s">
        <v>909</v>
      </c>
      <c r="DL26" s="276" t="s">
        <v>909</v>
      </c>
      <c r="DM26" s="276" t="s">
        <v>909</v>
      </c>
      <c r="DN26" s="273">
        <v>0</v>
      </c>
      <c r="DO26" s="276" t="s">
        <v>909</v>
      </c>
      <c r="DP26" s="276" t="s">
        <v>909</v>
      </c>
      <c r="DQ26" s="276" t="s">
        <v>909</v>
      </c>
      <c r="DR26" s="276" t="s">
        <v>909</v>
      </c>
      <c r="DS26" s="276" t="s">
        <v>909</v>
      </c>
      <c r="DT26" s="276" t="s">
        <v>909</v>
      </c>
      <c r="DU26" s="276" t="s">
        <v>909</v>
      </c>
      <c r="DV26" s="273">
        <v>0</v>
      </c>
      <c r="DW26" s="276" t="s">
        <v>909</v>
      </c>
      <c r="DX26" s="273">
        <v>0</v>
      </c>
      <c r="DY26" s="273">
        <f t="shared" si="9"/>
        <v>0</v>
      </c>
      <c r="DZ26" s="276" t="s">
        <v>909</v>
      </c>
      <c r="EA26" s="276" t="s">
        <v>909</v>
      </c>
      <c r="EB26" s="276" t="s">
        <v>909</v>
      </c>
      <c r="EC26" s="276" t="s">
        <v>909</v>
      </c>
      <c r="ED26" s="276" t="s">
        <v>909</v>
      </c>
      <c r="EE26" s="276" t="s">
        <v>909</v>
      </c>
      <c r="EF26" s="276" t="s">
        <v>909</v>
      </c>
      <c r="EG26" s="276" t="s">
        <v>909</v>
      </c>
      <c r="EH26" s="276" t="s">
        <v>909</v>
      </c>
      <c r="EI26" s="276" t="s">
        <v>909</v>
      </c>
      <c r="EJ26" s="276" t="s">
        <v>909</v>
      </c>
      <c r="EK26" s="276" t="s">
        <v>909</v>
      </c>
      <c r="EL26" s="273">
        <v>0</v>
      </c>
      <c r="EM26" s="276" t="s">
        <v>909</v>
      </c>
      <c r="EN26" s="276" t="s">
        <v>909</v>
      </c>
      <c r="EO26" s="276" t="s">
        <v>909</v>
      </c>
      <c r="EP26" s="273">
        <v>0</v>
      </c>
      <c r="EQ26" s="276" t="s">
        <v>909</v>
      </c>
      <c r="ER26" s="276" t="s">
        <v>909</v>
      </c>
      <c r="ES26" s="276" t="s">
        <v>909</v>
      </c>
      <c r="ET26" s="276" t="s">
        <v>909</v>
      </c>
      <c r="EU26" s="273">
        <v>0</v>
      </c>
      <c r="EV26" s="276" t="s">
        <v>909</v>
      </c>
      <c r="EW26" s="273">
        <v>0</v>
      </c>
      <c r="EX26" s="273">
        <f t="shared" si="11"/>
        <v>0</v>
      </c>
      <c r="EY26" s="273">
        <v>0</v>
      </c>
      <c r="EZ26" s="276" t="s">
        <v>909</v>
      </c>
      <c r="FA26" s="276" t="s">
        <v>909</v>
      </c>
      <c r="FB26" s="276" t="s">
        <v>909</v>
      </c>
      <c r="FC26" s="273">
        <v>0</v>
      </c>
      <c r="FD26" s="276" t="s">
        <v>909</v>
      </c>
      <c r="FE26" s="276" t="s">
        <v>909</v>
      </c>
      <c r="FF26" s="276" t="s">
        <v>909</v>
      </c>
      <c r="FG26" s="273">
        <v>0</v>
      </c>
      <c r="FH26" s="273">
        <v>0</v>
      </c>
      <c r="FI26" s="273">
        <v>0</v>
      </c>
      <c r="FJ26" s="276" t="s">
        <v>909</v>
      </c>
      <c r="FK26" s="276" t="s">
        <v>909</v>
      </c>
      <c r="FL26" s="276" t="s">
        <v>909</v>
      </c>
      <c r="FM26" s="276" t="s">
        <v>909</v>
      </c>
      <c r="FN26" s="273">
        <v>0</v>
      </c>
      <c r="FO26" s="273">
        <v>0</v>
      </c>
      <c r="FP26" s="276" t="s">
        <v>909</v>
      </c>
      <c r="FQ26" s="276" t="s">
        <v>909</v>
      </c>
      <c r="FR26" s="276" t="s">
        <v>909</v>
      </c>
      <c r="FS26" s="273">
        <v>0</v>
      </c>
      <c r="FT26" s="273">
        <v>0</v>
      </c>
      <c r="FU26" s="276" t="s">
        <v>909</v>
      </c>
      <c r="FV26" s="273">
        <v>0</v>
      </c>
      <c r="FW26" s="273">
        <f t="shared" si="14"/>
        <v>97</v>
      </c>
      <c r="FX26" s="273">
        <v>0</v>
      </c>
      <c r="FY26" s="273">
        <v>0</v>
      </c>
      <c r="FZ26" s="273">
        <v>0</v>
      </c>
      <c r="GA26" s="273">
        <v>0</v>
      </c>
      <c r="GB26" s="273">
        <v>93</v>
      </c>
      <c r="GC26" s="273">
        <v>4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909</v>
      </c>
      <c r="GM26" s="276" t="s">
        <v>909</v>
      </c>
      <c r="GN26" s="276" t="s">
        <v>909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74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0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36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38</v>
      </c>
      <c r="AC27" s="273">
        <f t="shared" si="1"/>
        <v>74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909</v>
      </c>
      <c r="AQ27" s="276" t="s">
        <v>909</v>
      </c>
      <c r="AR27" s="273">
        <v>36</v>
      </c>
      <c r="AS27" s="276" t="s">
        <v>909</v>
      </c>
      <c r="AT27" s="276" t="s">
        <v>909</v>
      </c>
      <c r="AU27" s="273">
        <v>0</v>
      </c>
      <c r="AV27" s="276" t="s">
        <v>909</v>
      </c>
      <c r="AW27" s="273">
        <v>0</v>
      </c>
      <c r="AX27" s="276" t="s">
        <v>909</v>
      </c>
      <c r="AY27" s="273">
        <v>0</v>
      </c>
      <c r="AZ27" s="276" t="s">
        <v>909</v>
      </c>
      <c r="BA27" s="273">
        <v>38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909</v>
      </c>
      <c r="BP27" s="276" t="s">
        <v>909</v>
      </c>
      <c r="BQ27" s="276" t="s">
        <v>909</v>
      </c>
      <c r="BR27" s="276" t="s">
        <v>909</v>
      </c>
      <c r="BS27" s="276" t="s">
        <v>909</v>
      </c>
      <c r="BT27" s="276" t="s">
        <v>909</v>
      </c>
      <c r="BU27" s="276" t="s">
        <v>909</v>
      </c>
      <c r="BV27" s="276" t="s">
        <v>909</v>
      </c>
      <c r="BW27" s="276" t="s">
        <v>909</v>
      </c>
      <c r="BX27" s="273">
        <v>0</v>
      </c>
      <c r="BY27" s="276" t="s">
        <v>909</v>
      </c>
      <c r="BZ27" s="273">
        <v>0</v>
      </c>
      <c r="CA27" s="273">
        <f t="shared" si="5"/>
        <v>0</v>
      </c>
      <c r="CB27" s="276" t="s">
        <v>909</v>
      </c>
      <c r="CC27" s="276" t="s">
        <v>909</v>
      </c>
      <c r="CD27" s="276" t="s">
        <v>909</v>
      </c>
      <c r="CE27" s="276" t="s">
        <v>909</v>
      </c>
      <c r="CF27" s="276" t="s">
        <v>909</v>
      </c>
      <c r="CG27" s="276" t="s">
        <v>909</v>
      </c>
      <c r="CH27" s="276" t="s">
        <v>909</v>
      </c>
      <c r="CI27" s="276" t="s">
        <v>909</v>
      </c>
      <c r="CJ27" s="276" t="s">
        <v>909</v>
      </c>
      <c r="CK27" s="276" t="s">
        <v>909</v>
      </c>
      <c r="CL27" s="276" t="s">
        <v>909</v>
      </c>
      <c r="CM27" s="276" t="s">
        <v>909</v>
      </c>
      <c r="CN27" s="273">
        <v>0</v>
      </c>
      <c r="CO27" s="276" t="s">
        <v>909</v>
      </c>
      <c r="CP27" s="276" t="s">
        <v>909</v>
      </c>
      <c r="CQ27" s="276" t="s">
        <v>909</v>
      </c>
      <c r="CR27" s="276" t="s">
        <v>909</v>
      </c>
      <c r="CS27" s="276" t="s">
        <v>909</v>
      </c>
      <c r="CT27" s="276" t="s">
        <v>909</v>
      </c>
      <c r="CU27" s="276" t="s">
        <v>909</v>
      </c>
      <c r="CV27" s="276" t="s">
        <v>909</v>
      </c>
      <c r="CW27" s="273">
        <v>0</v>
      </c>
      <c r="CX27" s="276" t="s">
        <v>909</v>
      </c>
      <c r="CY27" s="273">
        <v>0</v>
      </c>
      <c r="CZ27" s="273">
        <f t="shared" si="7"/>
        <v>0</v>
      </c>
      <c r="DA27" s="276" t="s">
        <v>909</v>
      </c>
      <c r="DB27" s="276" t="s">
        <v>909</v>
      </c>
      <c r="DC27" s="276" t="s">
        <v>909</v>
      </c>
      <c r="DD27" s="276" t="s">
        <v>909</v>
      </c>
      <c r="DE27" s="276" t="s">
        <v>909</v>
      </c>
      <c r="DF27" s="276" t="s">
        <v>909</v>
      </c>
      <c r="DG27" s="276" t="s">
        <v>909</v>
      </c>
      <c r="DH27" s="276" t="s">
        <v>909</v>
      </c>
      <c r="DI27" s="276" t="s">
        <v>909</v>
      </c>
      <c r="DJ27" s="276" t="s">
        <v>909</v>
      </c>
      <c r="DK27" s="276" t="s">
        <v>909</v>
      </c>
      <c r="DL27" s="276" t="s">
        <v>909</v>
      </c>
      <c r="DM27" s="276" t="s">
        <v>909</v>
      </c>
      <c r="DN27" s="273">
        <v>0</v>
      </c>
      <c r="DO27" s="276" t="s">
        <v>909</v>
      </c>
      <c r="DP27" s="276" t="s">
        <v>909</v>
      </c>
      <c r="DQ27" s="276" t="s">
        <v>909</v>
      </c>
      <c r="DR27" s="276" t="s">
        <v>909</v>
      </c>
      <c r="DS27" s="276" t="s">
        <v>909</v>
      </c>
      <c r="DT27" s="276" t="s">
        <v>909</v>
      </c>
      <c r="DU27" s="276" t="s">
        <v>909</v>
      </c>
      <c r="DV27" s="273">
        <v>0</v>
      </c>
      <c r="DW27" s="276" t="s">
        <v>909</v>
      </c>
      <c r="DX27" s="273">
        <v>0</v>
      </c>
      <c r="DY27" s="273">
        <f t="shared" si="9"/>
        <v>0</v>
      </c>
      <c r="DZ27" s="276" t="s">
        <v>909</v>
      </c>
      <c r="EA27" s="276" t="s">
        <v>909</v>
      </c>
      <c r="EB27" s="276" t="s">
        <v>909</v>
      </c>
      <c r="EC27" s="276" t="s">
        <v>909</v>
      </c>
      <c r="ED27" s="276" t="s">
        <v>909</v>
      </c>
      <c r="EE27" s="276" t="s">
        <v>909</v>
      </c>
      <c r="EF27" s="276" t="s">
        <v>909</v>
      </c>
      <c r="EG27" s="276" t="s">
        <v>909</v>
      </c>
      <c r="EH27" s="276" t="s">
        <v>909</v>
      </c>
      <c r="EI27" s="276" t="s">
        <v>909</v>
      </c>
      <c r="EJ27" s="276" t="s">
        <v>909</v>
      </c>
      <c r="EK27" s="276" t="s">
        <v>909</v>
      </c>
      <c r="EL27" s="273">
        <v>0</v>
      </c>
      <c r="EM27" s="276" t="s">
        <v>909</v>
      </c>
      <c r="EN27" s="276" t="s">
        <v>909</v>
      </c>
      <c r="EO27" s="276" t="s">
        <v>909</v>
      </c>
      <c r="EP27" s="273">
        <v>0</v>
      </c>
      <c r="EQ27" s="276" t="s">
        <v>909</v>
      </c>
      <c r="ER27" s="276" t="s">
        <v>909</v>
      </c>
      <c r="ES27" s="276" t="s">
        <v>909</v>
      </c>
      <c r="ET27" s="276" t="s">
        <v>909</v>
      </c>
      <c r="EU27" s="273">
        <v>0</v>
      </c>
      <c r="EV27" s="276" t="s">
        <v>909</v>
      </c>
      <c r="EW27" s="273">
        <v>0</v>
      </c>
      <c r="EX27" s="273">
        <f t="shared" si="11"/>
        <v>0</v>
      </c>
      <c r="EY27" s="273">
        <v>0</v>
      </c>
      <c r="EZ27" s="276" t="s">
        <v>909</v>
      </c>
      <c r="FA27" s="276" t="s">
        <v>909</v>
      </c>
      <c r="FB27" s="276" t="s">
        <v>909</v>
      </c>
      <c r="FC27" s="273">
        <v>0</v>
      </c>
      <c r="FD27" s="276" t="s">
        <v>909</v>
      </c>
      <c r="FE27" s="276" t="s">
        <v>909</v>
      </c>
      <c r="FF27" s="276" t="s">
        <v>909</v>
      </c>
      <c r="FG27" s="273">
        <v>0</v>
      </c>
      <c r="FH27" s="273">
        <v>0</v>
      </c>
      <c r="FI27" s="273">
        <v>0</v>
      </c>
      <c r="FJ27" s="276" t="s">
        <v>909</v>
      </c>
      <c r="FK27" s="276" t="s">
        <v>909</v>
      </c>
      <c r="FL27" s="276" t="s">
        <v>909</v>
      </c>
      <c r="FM27" s="276" t="s">
        <v>909</v>
      </c>
      <c r="FN27" s="273">
        <v>0</v>
      </c>
      <c r="FO27" s="273">
        <v>0</v>
      </c>
      <c r="FP27" s="276" t="s">
        <v>909</v>
      </c>
      <c r="FQ27" s="276" t="s">
        <v>909</v>
      </c>
      <c r="FR27" s="276" t="s">
        <v>909</v>
      </c>
      <c r="FS27" s="273">
        <v>0</v>
      </c>
      <c r="FT27" s="273">
        <v>0</v>
      </c>
      <c r="FU27" s="276" t="s">
        <v>909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909</v>
      </c>
      <c r="GM27" s="276" t="s">
        <v>909</v>
      </c>
      <c r="GN27" s="276" t="s">
        <v>909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142</v>
      </c>
      <c r="E28" s="273">
        <f t="shared" si="19"/>
        <v>70</v>
      </c>
      <c r="F28" s="273">
        <f t="shared" si="20"/>
        <v>0</v>
      </c>
      <c r="G28" s="273">
        <f t="shared" si="21"/>
        <v>0</v>
      </c>
      <c r="H28" s="273">
        <f t="shared" si="22"/>
        <v>24</v>
      </c>
      <c r="I28" s="273">
        <f t="shared" si="23"/>
        <v>21</v>
      </c>
      <c r="J28" s="273">
        <f t="shared" si="24"/>
        <v>0</v>
      </c>
      <c r="K28" s="273">
        <f t="shared" si="25"/>
        <v>10</v>
      </c>
      <c r="L28" s="273">
        <f t="shared" si="26"/>
        <v>0</v>
      </c>
      <c r="M28" s="273">
        <f t="shared" si="27"/>
        <v>11</v>
      </c>
      <c r="N28" s="273">
        <f t="shared" si="28"/>
        <v>0</v>
      </c>
      <c r="O28" s="273">
        <f t="shared" si="29"/>
        <v>6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909</v>
      </c>
      <c r="AQ28" s="276" t="s">
        <v>909</v>
      </c>
      <c r="AR28" s="273">
        <v>0</v>
      </c>
      <c r="AS28" s="276" t="s">
        <v>909</v>
      </c>
      <c r="AT28" s="276" t="s">
        <v>909</v>
      </c>
      <c r="AU28" s="273">
        <v>0</v>
      </c>
      <c r="AV28" s="276" t="s">
        <v>909</v>
      </c>
      <c r="AW28" s="273">
        <v>0</v>
      </c>
      <c r="AX28" s="276" t="s">
        <v>909</v>
      </c>
      <c r="AY28" s="273">
        <v>0</v>
      </c>
      <c r="AZ28" s="276" t="s">
        <v>909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909</v>
      </c>
      <c r="BP28" s="276" t="s">
        <v>909</v>
      </c>
      <c r="BQ28" s="276" t="s">
        <v>909</v>
      </c>
      <c r="BR28" s="276" t="s">
        <v>909</v>
      </c>
      <c r="BS28" s="276" t="s">
        <v>909</v>
      </c>
      <c r="BT28" s="276" t="s">
        <v>909</v>
      </c>
      <c r="BU28" s="276" t="s">
        <v>909</v>
      </c>
      <c r="BV28" s="276" t="s">
        <v>909</v>
      </c>
      <c r="BW28" s="276" t="s">
        <v>909</v>
      </c>
      <c r="BX28" s="273">
        <v>0</v>
      </c>
      <c r="BY28" s="276" t="s">
        <v>909</v>
      </c>
      <c r="BZ28" s="273">
        <v>0</v>
      </c>
      <c r="CA28" s="273">
        <f t="shared" si="5"/>
        <v>0</v>
      </c>
      <c r="CB28" s="276" t="s">
        <v>909</v>
      </c>
      <c r="CC28" s="276" t="s">
        <v>909</v>
      </c>
      <c r="CD28" s="276" t="s">
        <v>909</v>
      </c>
      <c r="CE28" s="276" t="s">
        <v>909</v>
      </c>
      <c r="CF28" s="276" t="s">
        <v>909</v>
      </c>
      <c r="CG28" s="276" t="s">
        <v>909</v>
      </c>
      <c r="CH28" s="276" t="s">
        <v>909</v>
      </c>
      <c r="CI28" s="276" t="s">
        <v>909</v>
      </c>
      <c r="CJ28" s="276" t="s">
        <v>909</v>
      </c>
      <c r="CK28" s="276" t="s">
        <v>909</v>
      </c>
      <c r="CL28" s="276" t="s">
        <v>909</v>
      </c>
      <c r="CM28" s="276" t="s">
        <v>909</v>
      </c>
      <c r="CN28" s="273">
        <v>0</v>
      </c>
      <c r="CO28" s="276" t="s">
        <v>909</v>
      </c>
      <c r="CP28" s="276" t="s">
        <v>909</v>
      </c>
      <c r="CQ28" s="276" t="s">
        <v>909</v>
      </c>
      <c r="CR28" s="276" t="s">
        <v>909</v>
      </c>
      <c r="CS28" s="276" t="s">
        <v>909</v>
      </c>
      <c r="CT28" s="276" t="s">
        <v>909</v>
      </c>
      <c r="CU28" s="276" t="s">
        <v>909</v>
      </c>
      <c r="CV28" s="276" t="s">
        <v>909</v>
      </c>
      <c r="CW28" s="273">
        <v>0</v>
      </c>
      <c r="CX28" s="276" t="s">
        <v>909</v>
      </c>
      <c r="CY28" s="273">
        <v>0</v>
      </c>
      <c r="CZ28" s="273">
        <f t="shared" si="7"/>
        <v>0</v>
      </c>
      <c r="DA28" s="276" t="s">
        <v>909</v>
      </c>
      <c r="DB28" s="276" t="s">
        <v>909</v>
      </c>
      <c r="DC28" s="276" t="s">
        <v>909</v>
      </c>
      <c r="DD28" s="276" t="s">
        <v>909</v>
      </c>
      <c r="DE28" s="276" t="s">
        <v>909</v>
      </c>
      <c r="DF28" s="276" t="s">
        <v>909</v>
      </c>
      <c r="DG28" s="276" t="s">
        <v>909</v>
      </c>
      <c r="DH28" s="276" t="s">
        <v>909</v>
      </c>
      <c r="DI28" s="276" t="s">
        <v>909</v>
      </c>
      <c r="DJ28" s="276" t="s">
        <v>909</v>
      </c>
      <c r="DK28" s="276" t="s">
        <v>909</v>
      </c>
      <c r="DL28" s="276" t="s">
        <v>909</v>
      </c>
      <c r="DM28" s="276" t="s">
        <v>909</v>
      </c>
      <c r="DN28" s="273">
        <v>0</v>
      </c>
      <c r="DO28" s="276" t="s">
        <v>909</v>
      </c>
      <c r="DP28" s="276" t="s">
        <v>909</v>
      </c>
      <c r="DQ28" s="276" t="s">
        <v>909</v>
      </c>
      <c r="DR28" s="276" t="s">
        <v>909</v>
      </c>
      <c r="DS28" s="276" t="s">
        <v>909</v>
      </c>
      <c r="DT28" s="276" t="s">
        <v>909</v>
      </c>
      <c r="DU28" s="276" t="s">
        <v>909</v>
      </c>
      <c r="DV28" s="273">
        <v>0</v>
      </c>
      <c r="DW28" s="276" t="s">
        <v>909</v>
      </c>
      <c r="DX28" s="273">
        <v>0</v>
      </c>
      <c r="DY28" s="273">
        <f t="shared" si="9"/>
        <v>0</v>
      </c>
      <c r="DZ28" s="276" t="s">
        <v>909</v>
      </c>
      <c r="EA28" s="276" t="s">
        <v>909</v>
      </c>
      <c r="EB28" s="276" t="s">
        <v>909</v>
      </c>
      <c r="EC28" s="276" t="s">
        <v>909</v>
      </c>
      <c r="ED28" s="276" t="s">
        <v>909</v>
      </c>
      <c r="EE28" s="276" t="s">
        <v>909</v>
      </c>
      <c r="EF28" s="276" t="s">
        <v>909</v>
      </c>
      <c r="EG28" s="276" t="s">
        <v>909</v>
      </c>
      <c r="EH28" s="276" t="s">
        <v>909</v>
      </c>
      <c r="EI28" s="276" t="s">
        <v>909</v>
      </c>
      <c r="EJ28" s="276" t="s">
        <v>909</v>
      </c>
      <c r="EK28" s="276" t="s">
        <v>909</v>
      </c>
      <c r="EL28" s="273">
        <v>0</v>
      </c>
      <c r="EM28" s="276" t="s">
        <v>909</v>
      </c>
      <c r="EN28" s="276" t="s">
        <v>909</v>
      </c>
      <c r="EO28" s="276" t="s">
        <v>909</v>
      </c>
      <c r="EP28" s="273">
        <v>0</v>
      </c>
      <c r="EQ28" s="276" t="s">
        <v>909</v>
      </c>
      <c r="ER28" s="276" t="s">
        <v>909</v>
      </c>
      <c r="ES28" s="276" t="s">
        <v>909</v>
      </c>
      <c r="ET28" s="276" t="s">
        <v>909</v>
      </c>
      <c r="EU28" s="273">
        <v>0</v>
      </c>
      <c r="EV28" s="276" t="s">
        <v>909</v>
      </c>
      <c r="EW28" s="273">
        <v>0</v>
      </c>
      <c r="EX28" s="273">
        <f t="shared" si="11"/>
        <v>0</v>
      </c>
      <c r="EY28" s="273">
        <v>0</v>
      </c>
      <c r="EZ28" s="276" t="s">
        <v>909</v>
      </c>
      <c r="FA28" s="276" t="s">
        <v>909</v>
      </c>
      <c r="FB28" s="276" t="s">
        <v>909</v>
      </c>
      <c r="FC28" s="273">
        <v>0</v>
      </c>
      <c r="FD28" s="276" t="s">
        <v>909</v>
      </c>
      <c r="FE28" s="276" t="s">
        <v>909</v>
      </c>
      <c r="FF28" s="276" t="s">
        <v>909</v>
      </c>
      <c r="FG28" s="273">
        <v>0</v>
      </c>
      <c r="FH28" s="273">
        <v>0</v>
      </c>
      <c r="FI28" s="273">
        <v>0</v>
      </c>
      <c r="FJ28" s="276" t="s">
        <v>909</v>
      </c>
      <c r="FK28" s="276" t="s">
        <v>909</v>
      </c>
      <c r="FL28" s="276" t="s">
        <v>909</v>
      </c>
      <c r="FM28" s="276" t="s">
        <v>909</v>
      </c>
      <c r="FN28" s="273">
        <v>0</v>
      </c>
      <c r="FO28" s="273">
        <v>0</v>
      </c>
      <c r="FP28" s="276" t="s">
        <v>909</v>
      </c>
      <c r="FQ28" s="276" t="s">
        <v>909</v>
      </c>
      <c r="FR28" s="276" t="s">
        <v>909</v>
      </c>
      <c r="FS28" s="273">
        <v>0</v>
      </c>
      <c r="FT28" s="273">
        <v>0</v>
      </c>
      <c r="FU28" s="276" t="s">
        <v>909</v>
      </c>
      <c r="FV28" s="273">
        <v>0</v>
      </c>
      <c r="FW28" s="273">
        <f t="shared" si="14"/>
        <v>142</v>
      </c>
      <c r="FX28" s="273">
        <v>70</v>
      </c>
      <c r="FY28" s="273">
        <v>0</v>
      </c>
      <c r="FZ28" s="273">
        <v>0</v>
      </c>
      <c r="GA28" s="273">
        <v>24</v>
      </c>
      <c r="GB28" s="273">
        <v>21</v>
      </c>
      <c r="GC28" s="273">
        <v>0</v>
      </c>
      <c r="GD28" s="273">
        <v>10</v>
      </c>
      <c r="GE28" s="273">
        <v>0</v>
      </c>
      <c r="GF28" s="273">
        <v>11</v>
      </c>
      <c r="GG28" s="273">
        <v>0</v>
      </c>
      <c r="GH28" s="273">
        <v>6</v>
      </c>
      <c r="GI28" s="273">
        <v>0</v>
      </c>
      <c r="GJ28" s="273">
        <v>0</v>
      </c>
      <c r="GK28" s="273">
        <v>0</v>
      </c>
      <c r="GL28" s="276" t="s">
        <v>909</v>
      </c>
      <c r="GM28" s="276" t="s">
        <v>909</v>
      </c>
      <c r="GN28" s="276" t="s">
        <v>909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10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909</v>
      </c>
      <c r="AQ29" s="276" t="s">
        <v>909</v>
      </c>
      <c r="AR29" s="273">
        <v>0</v>
      </c>
      <c r="AS29" s="276" t="s">
        <v>909</v>
      </c>
      <c r="AT29" s="276" t="s">
        <v>909</v>
      </c>
      <c r="AU29" s="273">
        <v>0</v>
      </c>
      <c r="AV29" s="276" t="s">
        <v>909</v>
      </c>
      <c r="AW29" s="273">
        <v>0</v>
      </c>
      <c r="AX29" s="276" t="s">
        <v>909</v>
      </c>
      <c r="AY29" s="273">
        <v>0</v>
      </c>
      <c r="AZ29" s="276" t="s">
        <v>909</v>
      </c>
      <c r="BA29" s="273">
        <v>0</v>
      </c>
      <c r="BB29" s="273">
        <f t="shared" si="3"/>
        <v>10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909</v>
      </c>
      <c r="BP29" s="276" t="s">
        <v>909</v>
      </c>
      <c r="BQ29" s="276" t="s">
        <v>909</v>
      </c>
      <c r="BR29" s="276" t="s">
        <v>909</v>
      </c>
      <c r="BS29" s="276" t="s">
        <v>909</v>
      </c>
      <c r="BT29" s="276" t="s">
        <v>909</v>
      </c>
      <c r="BU29" s="276" t="s">
        <v>909</v>
      </c>
      <c r="BV29" s="276" t="s">
        <v>909</v>
      </c>
      <c r="BW29" s="276" t="s">
        <v>909</v>
      </c>
      <c r="BX29" s="273">
        <v>0</v>
      </c>
      <c r="BY29" s="276" t="s">
        <v>909</v>
      </c>
      <c r="BZ29" s="273">
        <v>10</v>
      </c>
      <c r="CA29" s="273">
        <f t="shared" si="5"/>
        <v>0</v>
      </c>
      <c r="CB29" s="276" t="s">
        <v>909</v>
      </c>
      <c r="CC29" s="276" t="s">
        <v>909</v>
      </c>
      <c r="CD29" s="276" t="s">
        <v>909</v>
      </c>
      <c r="CE29" s="276" t="s">
        <v>909</v>
      </c>
      <c r="CF29" s="276" t="s">
        <v>909</v>
      </c>
      <c r="CG29" s="276" t="s">
        <v>909</v>
      </c>
      <c r="CH29" s="276" t="s">
        <v>909</v>
      </c>
      <c r="CI29" s="276" t="s">
        <v>909</v>
      </c>
      <c r="CJ29" s="276" t="s">
        <v>909</v>
      </c>
      <c r="CK29" s="276" t="s">
        <v>909</v>
      </c>
      <c r="CL29" s="276" t="s">
        <v>909</v>
      </c>
      <c r="CM29" s="276" t="s">
        <v>909</v>
      </c>
      <c r="CN29" s="273">
        <v>0</v>
      </c>
      <c r="CO29" s="276" t="s">
        <v>909</v>
      </c>
      <c r="CP29" s="276" t="s">
        <v>909</v>
      </c>
      <c r="CQ29" s="276" t="s">
        <v>909</v>
      </c>
      <c r="CR29" s="276" t="s">
        <v>909</v>
      </c>
      <c r="CS29" s="276" t="s">
        <v>909</v>
      </c>
      <c r="CT29" s="276" t="s">
        <v>909</v>
      </c>
      <c r="CU29" s="276" t="s">
        <v>909</v>
      </c>
      <c r="CV29" s="276" t="s">
        <v>909</v>
      </c>
      <c r="CW29" s="273">
        <v>0</v>
      </c>
      <c r="CX29" s="276" t="s">
        <v>909</v>
      </c>
      <c r="CY29" s="273">
        <v>0</v>
      </c>
      <c r="CZ29" s="273">
        <f t="shared" si="7"/>
        <v>0</v>
      </c>
      <c r="DA29" s="276" t="s">
        <v>909</v>
      </c>
      <c r="DB29" s="276" t="s">
        <v>909</v>
      </c>
      <c r="DC29" s="276" t="s">
        <v>909</v>
      </c>
      <c r="DD29" s="276" t="s">
        <v>909</v>
      </c>
      <c r="DE29" s="276" t="s">
        <v>909</v>
      </c>
      <c r="DF29" s="276" t="s">
        <v>909</v>
      </c>
      <c r="DG29" s="276" t="s">
        <v>909</v>
      </c>
      <c r="DH29" s="276" t="s">
        <v>909</v>
      </c>
      <c r="DI29" s="276" t="s">
        <v>909</v>
      </c>
      <c r="DJ29" s="276" t="s">
        <v>909</v>
      </c>
      <c r="DK29" s="276" t="s">
        <v>909</v>
      </c>
      <c r="DL29" s="276" t="s">
        <v>909</v>
      </c>
      <c r="DM29" s="276" t="s">
        <v>909</v>
      </c>
      <c r="DN29" s="273">
        <v>0</v>
      </c>
      <c r="DO29" s="276" t="s">
        <v>909</v>
      </c>
      <c r="DP29" s="276" t="s">
        <v>909</v>
      </c>
      <c r="DQ29" s="276" t="s">
        <v>909</v>
      </c>
      <c r="DR29" s="276" t="s">
        <v>909</v>
      </c>
      <c r="DS29" s="276" t="s">
        <v>909</v>
      </c>
      <c r="DT29" s="276" t="s">
        <v>909</v>
      </c>
      <c r="DU29" s="276" t="s">
        <v>909</v>
      </c>
      <c r="DV29" s="273">
        <v>0</v>
      </c>
      <c r="DW29" s="276" t="s">
        <v>909</v>
      </c>
      <c r="DX29" s="273">
        <v>0</v>
      </c>
      <c r="DY29" s="273">
        <f t="shared" si="9"/>
        <v>0</v>
      </c>
      <c r="DZ29" s="276" t="s">
        <v>909</v>
      </c>
      <c r="EA29" s="276" t="s">
        <v>909</v>
      </c>
      <c r="EB29" s="276" t="s">
        <v>909</v>
      </c>
      <c r="EC29" s="276" t="s">
        <v>909</v>
      </c>
      <c r="ED29" s="276" t="s">
        <v>909</v>
      </c>
      <c r="EE29" s="276" t="s">
        <v>909</v>
      </c>
      <c r="EF29" s="276" t="s">
        <v>909</v>
      </c>
      <c r="EG29" s="276" t="s">
        <v>909</v>
      </c>
      <c r="EH29" s="276" t="s">
        <v>909</v>
      </c>
      <c r="EI29" s="276" t="s">
        <v>909</v>
      </c>
      <c r="EJ29" s="276" t="s">
        <v>909</v>
      </c>
      <c r="EK29" s="276" t="s">
        <v>909</v>
      </c>
      <c r="EL29" s="273">
        <v>0</v>
      </c>
      <c r="EM29" s="276" t="s">
        <v>909</v>
      </c>
      <c r="EN29" s="276" t="s">
        <v>909</v>
      </c>
      <c r="EO29" s="276" t="s">
        <v>909</v>
      </c>
      <c r="EP29" s="273">
        <v>0</v>
      </c>
      <c r="EQ29" s="276" t="s">
        <v>909</v>
      </c>
      <c r="ER29" s="276" t="s">
        <v>909</v>
      </c>
      <c r="ES29" s="276" t="s">
        <v>909</v>
      </c>
      <c r="ET29" s="276" t="s">
        <v>909</v>
      </c>
      <c r="EU29" s="273">
        <v>0</v>
      </c>
      <c r="EV29" s="276" t="s">
        <v>909</v>
      </c>
      <c r="EW29" s="273">
        <v>0</v>
      </c>
      <c r="EX29" s="273">
        <f t="shared" si="11"/>
        <v>0</v>
      </c>
      <c r="EY29" s="273">
        <v>0</v>
      </c>
      <c r="EZ29" s="276" t="s">
        <v>909</v>
      </c>
      <c r="FA29" s="276" t="s">
        <v>909</v>
      </c>
      <c r="FB29" s="276" t="s">
        <v>909</v>
      </c>
      <c r="FC29" s="273">
        <v>0</v>
      </c>
      <c r="FD29" s="276" t="s">
        <v>909</v>
      </c>
      <c r="FE29" s="276" t="s">
        <v>909</v>
      </c>
      <c r="FF29" s="276" t="s">
        <v>909</v>
      </c>
      <c r="FG29" s="273">
        <v>0</v>
      </c>
      <c r="FH29" s="273">
        <v>0</v>
      </c>
      <c r="FI29" s="273">
        <v>0</v>
      </c>
      <c r="FJ29" s="276" t="s">
        <v>909</v>
      </c>
      <c r="FK29" s="276" t="s">
        <v>909</v>
      </c>
      <c r="FL29" s="276" t="s">
        <v>909</v>
      </c>
      <c r="FM29" s="276" t="s">
        <v>909</v>
      </c>
      <c r="FN29" s="273">
        <v>0</v>
      </c>
      <c r="FO29" s="273">
        <v>0</v>
      </c>
      <c r="FP29" s="276" t="s">
        <v>909</v>
      </c>
      <c r="FQ29" s="276" t="s">
        <v>909</v>
      </c>
      <c r="FR29" s="276" t="s">
        <v>909</v>
      </c>
      <c r="FS29" s="273">
        <v>0</v>
      </c>
      <c r="FT29" s="273">
        <v>0</v>
      </c>
      <c r="FU29" s="276" t="s">
        <v>909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909</v>
      </c>
      <c r="GM29" s="276" t="s">
        <v>909</v>
      </c>
      <c r="GN29" s="276" t="s">
        <v>909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47</v>
      </c>
      <c r="E30" s="273">
        <f t="shared" si="19"/>
        <v>27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0</v>
      </c>
      <c r="J30" s="273">
        <f t="shared" si="24"/>
        <v>6</v>
      </c>
      <c r="K30" s="273">
        <f t="shared" si="25"/>
        <v>3</v>
      </c>
      <c r="L30" s="273">
        <f t="shared" si="26"/>
        <v>1</v>
      </c>
      <c r="M30" s="273">
        <f t="shared" si="27"/>
        <v>0</v>
      </c>
      <c r="N30" s="273">
        <f t="shared" si="28"/>
        <v>1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4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5</v>
      </c>
      <c r="AC30" s="273">
        <f t="shared" si="1"/>
        <v>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909</v>
      </c>
      <c r="AQ30" s="276" t="s">
        <v>909</v>
      </c>
      <c r="AR30" s="273">
        <v>4</v>
      </c>
      <c r="AS30" s="276" t="s">
        <v>909</v>
      </c>
      <c r="AT30" s="276" t="s">
        <v>909</v>
      </c>
      <c r="AU30" s="273">
        <v>0</v>
      </c>
      <c r="AV30" s="276" t="s">
        <v>909</v>
      </c>
      <c r="AW30" s="273">
        <v>0</v>
      </c>
      <c r="AX30" s="276" t="s">
        <v>909</v>
      </c>
      <c r="AY30" s="273">
        <v>0</v>
      </c>
      <c r="AZ30" s="276" t="s">
        <v>909</v>
      </c>
      <c r="BA30" s="273">
        <v>4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909</v>
      </c>
      <c r="BP30" s="276" t="s">
        <v>909</v>
      </c>
      <c r="BQ30" s="276" t="s">
        <v>909</v>
      </c>
      <c r="BR30" s="276" t="s">
        <v>909</v>
      </c>
      <c r="BS30" s="276" t="s">
        <v>909</v>
      </c>
      <c r="BT30" s="276" t="s">
        <v>909</v>
      </c>
      <c r="BU30" s="276" t="s">
        <v>909</v>
      </c>
      <c r="BV30" s="276" t="s">
        <v>909</v>
      </c>
      <c r="BW30" s="276" t="s">
        <v>909</v>
      </c>
      <c r="BX30" s="273">
        <v>0</v>
      </c>
      <c r="BY30" s="276" t="s">
        <v>909</v>
      </c>
      <c r="BZ30" s="273">
        <v>0</v>
      </c>
      <c r="CA30" s="273">
        <f t="shared" si="5"/>
        <v>0</v>
      </c>
      <c r="CB30" s="276" t="s">
        <v>909</v>
      </c>
      <c r="CC30" s="276" t="s">
        <v>909</v>
      </c>
      <c r="CD30" s="276" t="s">
        <v>909</v>
      </c>
      <c r="CE30" s="276" t="s">
        <v>909</v>
      </c>
      <c r="CF30" s="276" t="s">
        <v>909</v>
      </c>
      <c r="CG30" s="276" t="s">
        <v>909</v>
      </c>
      <c r="CH30" s="276" t="s">
        <v>909</v>
      </c>
      <c r="CI30" s="276" t="s">
        <v>909</v>
      </c>
      <c r="CJ30" s="276" t="s">
        <v>909</v>
      </c>
      <c r="CK30" s="276" t="s">
        <v>909</v>
      </c>
      <c r="CL30" s="276" t="s">
        <v>909</v>
      </c>
      <c r="CM30" s="276" t="s">
        <v>909</v>
      </c>
      <c r="CN30" s="273">
        <v>0</v>
      </c>
      <c r="CO30" s="276" t="s">
        <v>909</v>
      </c>
      <c r="CP30" s="276" t="s">
        <v>909</v>
      </c>
      <c r="CQ30" s="276" t="s">
        <v>909</v>
      </c>
      <c r="CR30" s="276" t="s">
        <v>909</v>
      </c>
      <c r="CS30" s="276" t="s">
        <v>909</v>
      </c>
      <c r="CT30" s="276" t="s">
        <v>909</v>
      </c>
      <c r="CU30" s="276" t="s">
        <v>909</v>
      </c>
      <c r="CV30" s="276" t="s">
        <v>909</v>
      </c>
      <c r="CW30" s="273">
        <v>0</v>
      </c>
      <c r="CX30" s="276" t="s">
        <v>909</v>
      </c>
      <c r="CY30" s="273">
        <v>0</v>
      </c>
      <c r="CZ30" s="273">
        <f t="shared" si="7"/>
        <v>0</v>
      </c>
      <c r="DA30" s="276" t="s">
        <v>909</v>
      </c>
      <c r="DB30" s="276" t="s">
        <v>909</v>
      </c>
      <c r="DC30" s="276" t="s">
        <v>909</v>
      </c>
      <c r="DD30" s="276" t="s">
        <v>909</v>
      </c>
      <c r="DE30" s="276" t="s">
        <v>909</v>
      </c>
      <c r="DF30" s="276" t="s">
        <v>909</v>
      </c>
      <c r="DG30" s="276" t="s">
        <v>909</v>
      </c>
      <c r="DH30" s="276" t="s">
        <v>909</v>
      </c>
      <c r="DI30" s="276" t="s">
        <v>909</v>
      </c>
      <c r="DJ30" s="276" t="s">
        <v>909</v>
      </c>
      <c r="DK30" s="276" t="s">
        <v>909</v>
      </c>
      <c r="DL30" s="276" t="s">
        <v>909</v>
      </c>
      <c r="DM30" s="276" t="s">
        <v>909</v>
      </c>
      <c r="DN30" s="273">
        <v>0</v>
      </c>
      <c r="DO30" s="276" t="s">
        <v>909</v>
      </c>
      <c r="DP30" s="276" t="s">
        <v>909</v>
      </c>
      <c r="DQ30" s="276" t="s">
        <v>909</v>
      </c>
      <c r="DR30" s="276" t="s">
        <v>909</v>
      </c>
      <c r="DS30" s="276" t="s">
        <v>909</v>
      </c>
      <c r="DT30" s="276" t="s">
        <v>909</v>
      </c>
      <c r="DU30" s="276" t="s">
        <v>909</v>
      </c>
      <c r="DV30" s="273">
        <v>0</v>
      </c>
      <c r="DW30" s="276" t="s">
        <v>909</v>
      </c>
      <c r="DX30" s="273">
        <v>0</v>
      </c>
      <c r="DY30" s="273">
        <f t="shared" si="9"/>
        <v>0</v>
      </c>
      <c r="DZ30" s="276" t="s">
        <v>909</v>
      </c>
      <c r="EA30" s="276" t="s">
        <v>909</v>
      </c>
      <c r="EB30" s="276" t="s">
        <v>909</v>
      </c>
      <c r="EC30" s="276" t="s">
        <v>909</v>
      </c>
      <c r="ED30" s="276" t="s">
        <v>909</v>
      </c>
      <c r="EE30" s="276" t="s">
        <v>909</v>
      </c>
      <c r="EF30" s="276" t="s">
        <v>909</v>
      </c>
      <c r="EG30" s="276" t="s">
        <v>909</v>
      </c>
      <c r="EH30" s="276" t="s">
        <v>909</v>
      </c>
      <c r="EI30" s="276" t="s">
        <v>909</v>
      </c>
      <c r="EJ30" s="276" t="s">
        <v>909</v>
      </c>
      <c r="EK30" s="276" t="s">
        <v>909</v>
      </c>
      <c r="EL30" s="273">
        <v>0</v>
      </c>
      <c r="EM30" s="276" t="s">
        <v>909</v>
      </c>
      <c r="EN30" s="276" t="s">
        <v>909</v>
      </c>
      <c r="EO30" s="276" t="s">
        <v>909</v>
      </c>
      <c r="EP30" s="273">
        <v>0</v>
      </c>
      <c r="EQ30" s="276" t="s">
        <v>909</v>
      </c>
      <c r="ER30" s="276" t="s">
        <v>909</v>
      </c>
      <c r="ES30" s="276" t="s">
        <v>909</v>
      </c>
      <c r="ET30" s="276" t="s">
        <v>909</v>
      </c>
      <c r="EU30" s="273">
        <v>0</v>
      </c>
      <c r="EV30" s="276" t="s">
        <v>909</v>
      </c>
      <c r="EW30" s="273">
        <v>0</v>
      </c>
      <c r="EX30" s="273">
        <f t="shared" si="11"/>
        <v>0</v>
      </c>
      <c r="EY30" s="273">
        <v>0</v>
      </c>
      <c r="EZ30" s="276" t="s">
        <v>909</v>
      </c>
      <c r="FA30" s="276" t="s">
        <v>909</v>
      </c>
      <c r="FB30" s="276" t="s">
        <v>909</v>
      </c>
      <c r="FC30" s="273">
        <v>0</v>
      </c>
      <c r="FD30" s="276" t="s">
        <v>909</v>
      </c>
      <c r="FE30" s="276" t="s">
        <v>909</v>
      </c>
      <c r="FF30" s="276" t="s">
        <v>909</v>
      </c>
      <c r="FG30" s="273">
        <v>0</v>
      </c>
      <c r="FH30" s="273">
        <v>0</v>
      </c>
      <c r="FI30" s="273">
        <v>0</v>
      </c>
      <c r="FJ30" s="276" t="s">
        <v>909</v>
      </c>
      <c r="FK30" s="276" t="s">
        <v>909</v>
      </c>
      <c r="FL30" s="276" t="s">
        <v>909</v>
      </c>
      <c r="FM30" s="276" t="s">
        <v>909</v>
      </c>
      <c r="FN30" s="273">
        <v>0</v>
      </c>
      <c r="FO30" s="273">
        <v>0</v>
      </c>
      <c r="FP30" s="276" t="s">
        <v>909</v>
      </c>
      <c r="FQ30" s="276" t="s">
        <v>909</v>
      </c>
      <c r="FR30" s="276" t="s">
        <v>909</v>
      </c>
      <c r="FS30" s="273">
        <v>0</v>
      </c>
      <c r="FT30" s="273">
        <v>0</v>
      </c>
      <c r="FU30" s="276" t="s">
        <v>909</v>
      </c>
      <c r="FV30" s="273">
        <v>0</v>
      </c>
      <c r="FW30" s="273">
        <f t="shared" si="14"/>
        <v>39</v>
      </c>
      <c r="FX30" s="273">
        <v>27</v>
      </c>
      <c r="FY30" s="273">
        <v>0</v>
      </c>
      <c r="FZ30" s="273">
        <v>0</v>
      </c>
      <c r="GA30" s="273">
        <v>0</v>
      </c>
      <c r="GB30" s="273">
        <v>0</v>
      </c>
      <c r="GC30" s="273">
        <v>6</v>
      </c>
      <c r="GD30" s="273">
        <v>3</v>
      </c>
      <c r="GE30" s="273">
        <v>1</v>
      </c>
      <c r="GF30" s="273">
        <v>0</v>
      </c>
      <c r="GG30" s="273">
        <v>1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909</v>
      </c>
      <c r="GM30" s="276" t="s">
        <v>909</v>
      </c>
      <c r="GN30" s="276" t="s">
        <v>909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21</v>
      </c>
      <c r="E31" s="273">
        <f t="shared" si="19"/>
        <v>14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0</v>
      </c>
      <c r="J31" s="273">
        <f t="shared" si="24"/>
        <v>0</v>
      </c>
      <c r="K31" s="273">
        <f t="shared" si="25"/>
        <v>1</v>
      </c>
      <c r="L31" s="273">
        <f t="shared" si="26"/>
        <v>0</v>
      </c>
      <c r="M31" s="273">
        <f t="shared" si="27"/>
        <v>3</v>
      </c>
      <c r="N31" s="273">
        <f t="shared" si="28"/>
        <v>0</v>
      </c>
      <c r="O31" s="273">
        <f t="shared" si="29"/>
        <v>0</v>
      </c>
      <c r="P31" s="273">
        <f t="shared" si="30"/>
        <v>3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909</v>
      </c>
      <c r="AQ31" s="276" t="s">
        <v>909</v>
      </c>
      <c r="AR31" s="273">
        <v>0</v>
      </c>
      <c r="AS31" s="276" t="s">
        <v>909</v>
      </c>
      <c r="AT31" s="276" t="s">
        <v>909</v>
      </c>
      <c r="AU31" s="273">
        <v>0</v>
      </c>
      <c r="AV31" s="276" t="s">
        <v>909</v>
      </c>
      <c r="AW31" s="273">
        <v>0</v>
      </c>
      <c r="AX31" s="276" t="s">
        <v>909</v>
      </c>
      <c r="AY31" s="273">
        <v>0</v>
      </c>
      <c r="AZ31" s="276" t="s">
        <v>909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909</v>
      </c>
      <c r="BP31" s="276" t="s">
        <v>909</v>
      </c>
      <c r="BQ31" s="276" t="s">
        <v>909</v>
      </c>
      <c r="BR31" s="276" t="s">
        <v>909</v>
      </c>
      <c r="BS31" s="276" t="s">
        <v>909</v>
      </c>
      <c r="BT31" s="276" t="s">
        <v>909</v>
      </c>
      <c r="BU31" s="276" t="s">
        <v>909</v>
      </c>
      <c r="BV31" s="276" t="s">
        <v>909</v>
      </c>
      <c r="BW31" s="276" t="s">
        <v>909</v>
      </c>
      <c r="BX31" s="273">
        <v>0</v>
      </c>
      <c r="BY31" s="276" t="s">
        <v>909</v>
      </c>
      <c r="BZ31" s="273">
        <v>0</v>
      </c>
      <c r="CA31" s="273">
        <f t="shared" si="5"/>
        <v>0</v>
      </c>
      <c r="CB31" s="276" t="s">
        <v>909</v>
      </c>
      <c r="CC31" s="276" t="s">
        <v>909</v>
      </c>
      <c r="CD31" s="276" t="s">
        <v>909</v>
      </c>
      <c r="CE31" s="276" t="s">
        <v>909</v>
      </c>
      <c r="CF31" s="276" t="s">
        <v>909</v>
      </c>
      <c r="CG31" s="276" t="s">
        <v>909</v>
      </c>
      <c r="CH31" s="276" t="s">
        <v>909</v>
      </c>
      <c r="CI31" s="276" t="s">
        <v>909</v>
      </c>
      <c r="CJ31" s="276" t="s">
        <v>909</v>
      </c>
      <c r="CK31" s="276" t="s">
        <v>909</v>
      </c>
      <c r="CL31" s="276" t="s">
        <v>909</v>
      </c>
      <c r="CM31" s="276" t="s">
        <v>909</v>
      </c>
      <c r="CN31" s="273">
        <v>0</v>
      </c>
      <c r="CO31" s="276" t="s">
        <v>909</v>
      </c>
      <c r="CP31" s="276" t="s">
        <v>909</v>
      </c>
      <c r="CQ31" s="276" t="s">
        <v>909</v>
      </c>
      <c r="CR31" s="276" t="s">
        <v>909</v>
      </c>
      <c r="CS31" s="276" t="s">
        <v>909</v>
      </c>
      <c r="CT31" s="276" t="s">
        <v>909</v>
      </c>
      <c r="CU31" s="276" t="s">
        <v>909</v>
      </c>
      <c r="CV31" s="276" t="s">
        <v>909</v>
      </c>
      <c r="CW31" s="273">
        <v>0</v>
      </c>
      <c r="CX31" s="276" t="s">
        <v>909</v>
      </c>
      <c r="CY31" s="273">
        <v>0</v>
      </c>
      <c r="CZ31" s="273">
        <f t="shared" si="7"/>
        <v>0</v>
      </c>
      <c r="DA31" s="276" t="s">
        <v>909</v>
      </c>
      <c r="DB31" s="276" t="s">
        <v>909</v>
      </c>
      <c r="DC31" s="276" t="s">
        <v>909</v>
      </c>
      <c r="DD31" s="276" t="s">
        <v>909</v>
      </c>
      <c r="DE31" s="276" t="s">
        <v>909</v>
      </c>
      <c r="DF31" s="276" t="s">
        <v>909</v>
      </c>
      <c r="DG31" s="276" t="s">
        <v>909</v>
      </c>
      <c r="DH31" s="276" t="s">
        <v>909</v>
      </c>
      <c r="DI31" s="276" t="s">
        <v>909</v>
      </c>
      <c r="DJ31" s="276" t="s">
        <v>909</v>
      </c>
      <c r="DK31" s="276" t="s">
        <v>909</v>
      </c>
      <c r="DL31" s="276" t="s">
        <v>909</v>
      </c>
      <c r="DM31" s="276" t="s">
        <v>909</v>
      </c>
      <c r="DN31" s="273">
        <v>0</v>
      </c>
      <c r="DO31" s="276" t="s">
        <v>909</v>
      </c>
      <c r="DP31" s="276" t="s">
        <v>909</v>
      </c>
      <c r="DQ31" s="276" t="s">
        <v>909</v>
      </c>
      <c r="DR31" s="276" t="s">
        <v>909</v>
      </c>
      <c r="DS31" s="276" t="s">
        <v>909</v>
      </c>
      <c r="DT31" s="276" t="s">
        <v>909</v>
      </c>
      <c r="DU31" s="276" t="s">
        <v>909</v>
      </c>
      <c r="DV31" s="273">
        <v>0</v>
      </c>
      <c r="DW31" s="276" t="s">
        <v>909</v>
      </c>
      <c r="DX31" s="273">
        <v>0</v>
      </c>
      <c r="DY31" s="273">
        <f t="shared" si="9"/>
        <v>0</v>
      </c>
      <c r="DZ31" s="276" t="s">
        <v>909</v>
      </c>
      <c r="EA31" s="276" t="s">
        <v>909</v>
      </c>
      <c r="EB31" s="276" t="s">
        <v>909</v>
      </c>
      <c r="EC31" s="276" t="s">
        <v>909</v>
      </c>
      <c r="ED31" s="276" t="s">
        <v>909</v>
      </c>
      <c r="EE31" s="276" t="s">
        <v>909</v>
      </c>
      <c r="EF31" s="276" t="s">
        <v>909</v>
      </c>
      <c r="EG31" s="276" t="s">
        <v>909</v>
      </c>
      <c r="EH31" s="276" t="s">
        <v>909</v>
      </c>
      <c r="EI31" s="276" t="s">
        <v>909</v>
      </c>
      <c r="EJ31" s="276" t="s">
        <v>909</v>
      </c>
      <c r="EK31" s="276" t="s">
        <v>909</v>
      </c>
      <c r="EL31" s="273">
        <v>0</v>
      </c>
      <c r="EM31" s="276" t="s">
        <v>909</v>
      </c>
      <c r="EN31" s="276" t="s">
        <v>909</v>
      </c>
      <c r="EO31" s="276" t="s">
        <v>909</v>
      </c>
      <c r="EP31" s="273">
        <v>0</v>
      </c>
      <c r="EQ31" s="276" t="s">
        <v>909</v>
      </c>
      <c r="ER31" s="276" t="s">
        <v>909</v>
      </c>
      <c r="ES31" s="276" t="s">
        <v>909</v>
      </c>
      <c r="ET31" s="276" t="s">
        <v>909</v>
      </c>
      <c r="EU31" s="273">
        <v>0</v>
      </c>
      <c r="EV31" s="276" t="s">
        <v>909</v>
      </c>
      <c r="EW31" s="273">
        <v>0</v>
      </c>
      <c r="EX31" s="273">
        <f t="shared" si="11"/>
        <v>0</v>
      </c>
      <c r="EY31" s="273">
        <v>0</v>
      </c>
      <c r="EZ31" s="276" t="s">
        <v>909</v>
      </c>
      <c r="FA31" s="276" t="s">
        <v>909</v>
      </c>
      <c r="FB31" s="276" t="s">
        <v>909</v>
      </c>
      <c r="FC31" s="273">
        <v>0</v>
      </c>
      <c r="FD31" s="276" t="s">
        <v>909</v>
      </c>
      <c r="FE31" s="276" t="s">
        <v>909</v>
      </c>
      <c r="FF31" s="276" t="s">
        <v>909</v>
      </c>
      <c r="FG31" s="273">
        <v>0</v>
      </c>
      <c r="FH31" s="273">
        <v>0</v>
      </c>
      <c r="FI31" s="273">
        <v>0</v>
      </c>
      <c r="FJ31" s="276" t="s">
        <v>909</v>
      </c>
      <c r="FK31" s="276" t="s">
        <v>909</v>
      </c>
      <c r="FL31" s="276" t="s">
        <v>909</v>
      </c>
      <c r="FM31" s="276" t="s">
        <v>909</v>
      </c>
      <c r="FN31" s="273">
        <v>0</v>
      </c>
      <c r="FO31" s="273">
        <v>0</v>
      </c>
      <c r="FP31" s="276" t="s">
        <v>909</v>
      </c>
      <c r="FQ31" s="276" t="s">
        <v>909</v>
      </c>
      <c r="FR31" s="276" t="s">
        <v>909</v>
      </c>
      <c r="FS31" s="273">
        <v>0</v>
      </c>
      <c r="FT31" s="273">
        <v>0</v>
      </c>
      <c r="FU31" s="276" t="s">
        <v>909</v>
      </c>
      <c r="FV31" s="273">
        <v>0</v>
      </c>
      <c r="FW31" s="273">
        <f t="shared" si="14"/>
        <v>21</v>
      </c>
      <c r="FX31" s="273">
        <v>14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1</v>
      </c>
      <c r="GE31" s="273">
        <v>0</v>
      </c>
      <c r="GF31" s="273">
        <v>3</v>
      </c>
      <c r="GG31" s="273">
        <v>0</v>
      </c>
      <c r="GH31" s="273">
        <v>0</v>
      </c>
      <c r="GI31" s="273">
        <v>3</v>
      </c>
      <c r="GJ31" s="273">
        <v>0</v>
      </c>
      <c r="GK31" s="273">
        <v>0</v>
      </c>
      <c r="GL31" s="276" t="s">
        <v>909</v>
      </c>
      <c r="GM31" s="276" t="s">
        <v>909</v>
      </c>
      <c r="GN31" s="276" t="s">
        <v>909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429</v>
      </c>
      <c r="E32" s="273">
        <f t="shared" si="19"/>
        <v>67</v>
      </c>
      <c r="F32" s="273">
        <f t="shared" si="20"/>
        <v>0</v>
      </c>
      <c r="G32" s="273">
        <f t="shared" si="21"/>
        <v>7</v>
      </c>
      <c r="H32" s="273">
        <f t="shared" si="22"/>
        <v>6</v>
      </c>
      <c r="I32" s="273">
        <f t="shared" si="23"/>
        <v>36</v>
      </c>
      <c r="J32" s="273">
        <f t="shared" si="24"/>
        <v>47</v>
      </c>
      <c r="K32" s="273">
        <f t="shared" si="25"/>
        <v>9</v>
      </c>
      <c r="L32" s="273">
        <f t="shared" si="26"/>
        <v>0</v>
      </c>
      <c r="M32" s="273">
        <f t="shared" si="27"/>
        <v>75</v>
      </c>
      <c r="N32" s="273">
        <f t="shared" si="28"/>
        <v>0</v>
      </c>
      <c r="O32" s="273">
        <f t="shared" si="29"/>
        <v>6</v>
      </c>
      <c r="P32" s="273">
        <f t="shared" si="30"/>
        <v>35</v>
      </c>
      <c r="Q32" s="273">
        <f t="shared" si="31"/>
        <v>0</v>
      </c>
      <c r="R32" s="273">
        <f t="shared" si="32"/>
        <v>0</v>
      </c>
      <c r="S32" s="273">
        <f t="shared" si="33"/>
        <v>58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83</v>
      </c>
      <c r="AC32" s="273">
        <f t="shared" si="1"/>
        <v>118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909</v>
      </c>
      <c r="AQ32" s="276" t="s">
        <v>909</v>
      </c>
      <c r="AR32" s="273">
        <v>58</v>
      </c>
      <c r="AS32" s="276" t="s">
        <v>909</v>
      </c>
      <c r="AT32" s="276" t="s">
        <v>909</v>
      </c>
      <c r="AU32" s="273">
        <v>0</v>
      </c>
      <c r="AV32" s="276" t="s">
        <v>909</v>
      </c>
      <c r="AW32" s="273">
        <v>0</v>
      </c>
      <c r="AX32" s="276" t="s">
        <v>909</v>
      </c>
      <c r="AY32" s="273">
        <v>0</v>
      </c>
      <c r="AZ32" s="276" t="s">
        <v>909</v>
      </c>
      <c r="BA32" s="273">
        <v>60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909</v>
      </c>
      <c r="BP32" s="276" t="s">
        <v>909</v>
      </c>
      <c r="BQ32" s="276" t="s">
        <v>909</v>
      </c>
      <c r="BR32" s="276" t="s">
        <v>909</v>
      </c>
      <c r="BS32" s="276" t="s">
        <v>909</v>
      </c>
      <c r="BT32" s="276" t="s">
        <v>909</v>
      </c>
      <c r="BU32" s="276" t="s">
        <v>909</v>
      </c>
      <c r="BV32" s="276" t="s">
        <v>909</v>
      </c>
      <c r="BW32" s="276" t="s">
        <v>909</v>
      </c>
      <c r="BX32" s="273">
        <v>0</v>
      </c>
      <c r="BY32" s="276" t="s">
        <v>909</v>
      </c>
      <c r="BZ32" s="273">
        <v>0</v>
      </c>
      <c r="CA32" s="273">
        <f t="shared" si="5"/>
        <v>0</v>
      </c>
      <c r="CB32" s="276" t="s">
        <v>909</v>
      </c>
      <c r="CC32" s="276" t="s">
        <v>909</v>
      </c>
      <c r="CD32" s="276" t="s">
        <v>909</v>
      </c>
      <c r="CE32" s="276" t="s">
        <v>909</v>
      </c>
      <c r="CF32" s="276" t="s">
        <v>909</v>
      </c>
      <c r="CG32" s="276" t="s">
        <v>909</v>
      </c>
      <c r="CH32" s="276" t="s">
        <v>909</v>
      </c>
      <c r="CI32" s="276" t="s">
        <v>909</v>
      </c>
      <c r="CJ32" s="276" t="s">
        <v>909</v>
      </c>
      <c r="CK32" s="276" t="s">
        <v>909</v>
      </c>
      <c r="CL32" s="276" t="s">
        <v>909</v>
      </c>
      <c r="CM32" s="276" t="s">
        <v>909</v>
      </c>
      <c r="CN32" s="273">
        <v>0</v>
      </c>
      <c r="CO32" s="276" t="s">
        <v>909</v>
      </c>
      <c r="CP32" s="276" t="s">
        <v>909</v>
      </c>
      <c r="CQ32" s="276" t="s">
        <v>909</v>
      </c>
      <c r="CR32" s="276" t="s">
        <v>909</v>
      </c>
      <c r="CS32" s="276" t="s">
        <v>909</v>
      </c>
      <c r="CT32" s="276" t="s">
        <v>909</v>
      </c>
      <c r="CU32" s="276" t="s">
        <v>909</v>
      </c>
      <c r="CV32" s="276" t="s">
        <v>909</v>
      </c>
      <c r="CW32" s="273">
        <v>0</v>
      </c>
      <c r="CX32" s="276" t="s">
        <v>909</v>
      </c>
      <c r="CY32" s="273">
        <v>0</v>
      </c>
      <c r="CZ32" s="273">
        <f t="shared" si="7"/>
        <v>0</v>
      </c>
      <c r="DA32" s="276" t="s">
        <v>909</v>
      </c>
      <c r="DB32" s="276" t="s">
        <v>909</v>
      </c>
      <c r="DC32" s="276" t="s">
        <v>909</v>
      </c>
      <c r="DD32" s="276" t="s">
        <v>909</v>
      </c>
      <c r="DE32" s="276" t="s">
        <v>909</v>
      </c>
      <c r="DF32" s="276" t="s">
        <v>909</v>
      </c>
      <c r="DG32" s="276" t="s">
        <v>909</v>
      </c>
      <c r="DH32" s="276" t="s">
        <v>909</v>
      </c>
      <c r="DI32" s="276" t="s">
        <v>909</v>
      </c>
      <c r="DJ32" s="276" t="s">
        <v>909</v>
      </c>
      <c r="DK32" s="276" t="s">
        <v>909</v>
      </c>
      <c r="DL32" s="276" t="s">
        <v>909</v>
      </c>
      <c r="DM32" s="276" t="s">
        <v>909</v>
      </c>
      <c r="DN32" s="273">
        <v>0</v>
      </c>
      <c r="DO32" s="276" t="s">
        <v>909</v>
      </c>
      <c r="DP32" s="276" t="s">
        <v>909</v>
      </c>
      <c r="DQ32" s="276" t="s">
        <v>909</v>
      </c>
      <c r="DR32" s="276" t="s">
        <v>909</v>
      </c>
      <c r="DS32" s="276" t="s">
        <v>909</v>
      </c>
      <c r="DT32" s="276" t="s">
        <v>909</v>
      </c>
      <c r="DU32" s="276" t="s">
        <v>909</v>
      </c>
      <c r="DV32" s="273">
        <v>0</v>
      </c>
      <c r="DW32" s="276" t="s">
        <v>909</v>
      </c>
      <c r="DX32" s="273">
        <v>0</v>
      </c>
      <c r="DY32" s="273">
        <f t="shared" si="9"/>
        <v>0</v>
      </c>
      <c r="DZ32" s="276" t="s">
        <v>909</v>
      </c>
      <c r="EA32" s="276" t="s">
        <v>909</v>
      </c>
      <c r="EB32" s="276" t="s">
        <v>909</v>
      </c>
      <c r="EC32" s="276" t="s">
        <v>909</v>
      </c>
      <c r="ED32" s="276" t="s">
        <v>909</v>
      </c>
      <c r="EE32" s="276" t="s">
        <v>909</v>
      </c>
      <c r="EF32" s="276" t="s">
        <v>909</v>
      </c>
      <c r="EG32" s="276" t="s">
        <v>909</v>
      </c>
      <c r="EH32" s="276" t="s">
        <v>909</v>
      </c>
      <c r="EI32" s="276" t="s">
        <v>909</v>
      </c>
      <c r="EJ32" s="276" t="s">
        <v>909</v>
      </c>
      <c r="EK32" s="276" t="s">
        <v>909</v>
      </c>
      <c r="EL32" s="273">
        <v>0</v>
      </c>
      <c r="EM32" s="276" t="s">
        <v>909</v>
      </c>
      <c r="EN32" s="276" t="s">
        <v>909</v>
      </c>
      <c r="EO32" s="276" t="s">
        <v>909</v>
      </c>
      <c r="EP32" s="273">
        <v>0</v>
      </c>
      <c r="EQ32" s="276" t="s">
        <v>909</v>
      </c>
      <c r="ER32" s="276" t="s">
        <v>909</v>
      </c>
      <c r="ES32" s="276" t="s">
        <v>909</v>
      </c>
      <c r="ET32" s="276" t="s">
        <v>909</v>
      </c>
      <c r="EU32" s="273">
        <v>0</v>
      </c>
      <c r="EV32" s="276" t="s">
        <v>909</v>
      </c>
      <c r="EW32" s="273">
        <v>0</v>
      </c>
      <c r="EX32" s="273">
        <f t="shared" si="11"/>
        <v>0</v>
      </c>
      <c r="EY32" s="273">
        <v>0</v>
      </c>
      <c r="EZ32" s="276" t="s">
        <v>909</v>
      </c>
      <c r="FA32" s="276" t="s">
        <v>909</v>
      </c>
      <c r="FB32" s="276" t="s">
        <v>909</v>
      </c>
      <c r="FC32" s="273">
        <v>0</v>
      </c>
      <c r="FD32" s="276" t="s">
        <v>909</v>
      </c>
      <c r="FE32" s="276" t="s">
        <v>909</v>
      </c>
      <c r="FF32" s="276" t="s">
        <v>909</v>
      </c>
      <c r="FG32" s="273">
        <v>0</v>
      </c>
      <c r="FH32" s="273">
        <v>0</v>
      </c>
      <c r="FI32" s="273">
        <v>0</v>
      </c>
      <c r="FJ32" s="276" t="s">
        <v>909</v>
      </c>
      <c r="FK32" s="276" t="s">
        <v>909</v>
      </c>
      <c r="FL32" s="276" t="s">
        <v>909</v>
      </c>
      <c r="FM32" s="276" t="s">
        <v>909</v>
      </c>
      <c r="FN32" s="273">
        <v>0</v>
      </c>
      <c r="FO32" s="273">
        <v>0</v>
      </c>
      <c r="FP32" s="276" t="s">
        <v>909</v>
      </c>
      <c r="FQ32" s="276" t="s">
        <v>909</v>
      </c>
      <c r="FR32" s="276" t="s">
        <v>909</v>
      </c>
      <c r="FS32" s="273">
        <v>0</v>
      </c>
      <c r="FT32" s="273">
        <v>0</v>
      </c>
      <c r="FU32" s="276" t="s">
        <v>909</v>
      </c>
      <c r="FV32" s="273">
        <v>0</v>
      </c>
      <c r="FW32" s="273">
        <f t="shared" si="14"/>
        <v>311</v>
      </c>
      <c r="FX32" s="273">
        <v>67</v>
      </c>
      <c r="FY32" s="273">
        <v>0</v>
      </c>
      <c r="FZ32" s="273">
        <v>7</v>
      </c>
      <c r="GA32" s="273">
        <v>6</v>
      </c>
      <c r="GB32" s="273">
        <v>36</v>
      </c>
      <c r="GC32" s="273">
        <v>47</v>
      </c>
      <c r="GD32" s="273">
        <v>9</v>
      </c>
      <c r="GE32" s="273">
        <v>0</v>
      </c>
      <c r="GF32" s="273">
        <v>75</v>
      </c>
      <c r="GG32" s="273">
        <v>0</v>
      </c>
      <c r="GH32" s="273">
        <v>6</v>
      </c>
      <c r="GI32" s="273">
        <v>35</v>
      </c>
      <c r="GJ32" s="273">
        <v>0</v>
      </c>
      <c r="GK32" s="273">
        <v>0</v>
      </c>
      <c r="GL32" s="276" t="s">
        <v>909</v>
      </c>
      <c r="GM32" s="276" t="s">
        <v>909</v>
      </c>
      <c r="GN32" s="276" t="s">
        <v>909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23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1729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129</v>
      </c>
      <c r="J33" s="273">
        <f t="shared" si="24"/>
        <v>625</v>
      </c>
      <c r="K33" s="273">
        <f t="shared" si="25"/>
        <v>85</v>
      </c>
      <c r="L33" s="273">
        <f t="shared" si="26"/>
        <v>0</v>
      </c>
      <c r="M33" s="273">
        <f t="shared" si="27"/>
        <v>165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356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369</v>
      </c>
      <c r="AC33" s="273">
        <f t="shared" si="1"/>
        <v>854</v>
      </c>
      <c r="AD33" s="273">
        <v>0</v>
      </c>
      <c r="AE33" s="273">
        <v>0</v>
      </c>
      <c r="AF33" s="273">
        <v>0</v>
      </c>
      <c r="AG33" s="273">
        <v>0</v>
      </c>
      <c r="AH33" s="273">
        <v>129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909</v>
      </c>
      <c r="AQ33" s="276" t="s">
        <v>909</v>
      </c>
      <c r="AR33" s="273">
        <v>356</v>
      </c>
      <c r="AS33" s="276" t="s">
        <v>909</v>
      </c>
      <c r="AT33" s="276" t="s">
        <v>909</v>
      </c>
      <c r="AU33" s="273">
        <v>0</v>
      </c>
      <c r="AV33" s="276" t="s">
        <v>909</v>
      </c>
      <c r="AW33" s="273">
        <v>0</v>
      </c>
      <c r="AX33" s="276" t="s">
        <v>909</v>
      </c>
      <c r="AY33" s="273">
        <v>0</v>
      </c>
      <c r="AZ33" s="276" t="s">
        <v>909</v>
      </c>
      <c r="BA33" s="273">
        <v>369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909</v>
      </c>
      <c r="BP33" s="276" t="s">
        <v>909</v>
      </c>
      <c r="BQ33" s="276" t="s">
        <v>909</v>
      </c>
      <c r="BR33" s="276" t="s">
        <v>909</v>
      </c>
      <c r="BS33" s="276" t="s">
        <v>909</v>
      </c>
      <c r="BT33" s="276" t="s">
        <v>909</v>
      </c>
      <c r="BU33" s="276" t="s">
        <v>909</v>
      </c>
      <c r="BV33" s="276" t="s">
        <v>909</v>
      </c>
      <c r="BW33" s="276" t="s">
        <v>909</v>
      </c>
      <c r="BX33" s="273">
        <v>0</v>
      </c>
      <c r="BY33" s="276" t="s">
        <v>909</v>
      </c>
      <c r="BZ33" s="273">
        <v>0</v>
      </c>
      <c r="CA33" s="273">
        <f t="shared" si="5"/>
        <v>0</v>
      </c>
      <c r="CB33" s="276" t="s">
        <v>909</v>
      </c>
      <c r="CC33" s="276" t="s">
        <v>909</v>
      </c>
      <c r="CD33" s="276" t="s">
        <v>909</v>
      </c>
      <c r="CE33" s="276" t="s">
        <v>909</v>
      </c>
      <c r="CF33" s="276" t="s">
        <v>909</v>
      </c>
      <c r="CG33" s="276" t="s">
        <v>909</v>
      </c>
      <c r="CH33" s="276" t="s">
        <v>909</v>
      </c>
      <c r="CI33" s="276" t="s">
        <v>909</v>
      </c>
      <c r="CJ33" s="276" t="s">
        <v>909</v>
      </c>
      <c r="CK33" s="276" t="s">
        <v>909</v>
      </c>
      <c r="CL33" s="276" t="s">
        <v>909</v>
      </c>
      <c r="CM33" s="276" t="s">
        <v>909</v>
      </c>
      <c r="CN33" s="273">
        <v>0</v>
      </c>
      <c r="CO33" s="276" t="s">
        <v>909</v>
      </c>
      <c r="CP33" s="276" t="s">
        <v>909</v>
      </c>
      <c r="CQ33" s="276" t="s">
        <v>909</v>
      </c>
      <c r="CR33" s="276" t="s">
        <v>909</v>
      </c>
      <c r="CS33" s="276" t="s">
        <v>909</v>
      </c>
      <c r="CT33" s="276" t="s">
        <v>909</v>
      </c>
      <c r="CU33" s="276" t="s">
        <v>909</v>
      </c>
      <c r="CV33" s="276" t="s">
        <v>909</v>
      </c>
      <c r="CW33" s="273">
        <v>0</v>
      </c>
      <c r="CX33" s="276" t="s">
        <v>909</v>
      </c>
      <c r="CY33" s="273">
        <v>0</v>
      </c>
      <c r="CZ33" s="273">
        <f t="shared" si="7"/>
        <v>0</v>
      </c>
      <c r="DA33" s="276" t="s">
        <v>909</v>
      </c>
      <c r="DB33" s="276" t="s">
        <v>909</v>
      </c>
      <c r="DC33" s="276" t="s">
        <v>909</v>
      </c>
      <c r="DD33" s="276" t="s">
        <v>909</v>
      </c>
      <c r="DE33" s="276" t="s">
        <v>909</v>
      </c>
      <c r="DF33" s="276" t="s">
        <v>909</v>
      </c>
      <c r="DG33" s="276" t="s">
        <v>909</v>
      </c>
      <c r="DH33" s="276" t="s">
        <v>909</v>
      </c>
      <c r="DI33" s="276" t="s">
        <v>909</v>
      </c>
      <c r="DJ33" s="276" t="s">
        <v>909</v>
      </c>
      <c r="DK33" s="276" t="s">
        <v>909</v>
      </c>
      <c r="DL33" s="276" t="s">
        <v>909</v>
      </c>
      <c r="DM33" s="276" t="s">
        <v>909</v>
      </c>
      <c r="DN33" s="273">
        <v>0</v>
      </c>
      <c r="DO33" s="276" t="s">
        <v>909</v>
      </c>
      <c r="DP33" s="276" t="s">
        <v>909</v>
      </c>
      <c r="DQ33" s="276" t="s">
        <v>909</v>
      </c>
      <c r="DR33" s="276" t="s">
        <v>909</v>
      </c>
      <c r="DS33" s="276" t="s">
        <v>909</v>
      </c>
      <c r="DT33" s="276" t="s">
        <v>909</v>
      </c>
      <c r="DU33" s="276" t="s">
        <v>909</v>
      </c>
      <c r="DV33" s="273">
        <v>0</v>
      </c>
      <c r="DW33" s="276" t="s">
        <v>909</v>
      </c>
      <c r="DX33" s="273">
        <v>0</v>
      </c>
      <c r="DY33" s="273">
        <f t="shared" si="9"/>
        <v>0</v>
      </c>
      <c r="DZ33" s="276" t="s">
        <v>909</v>
      </c>
      <c r="EA33" s="276" t="s">
        <v>909</v>
      </c>
      <c r="EB33" s="276" t="s">
        <v>909</v>
      </c>
      <c r="EC33" s="276" t="s">
        <v>909</v>
      </c>
      <c r="ED33" s="276" t="s">
        <v>909</v>
      </c>
      <c r="EE33" s="276" t="s">
        <v>909</v>
      </c>
      <c r="EF33" s="276" t="s">
        <v>909</v>
      </c>
      <c r="EG33" s="276" t="s">
        <v>909</v>
      </c>
      <c r="EH33" s="276" t="s">
        <v>909</v>
      </c>
      <c r="EI33" s="276" t="s">
        <v>909</v>
      </c>
      <c r="EJ33" s="276" t="s">
        <v>909</v>
      </c>
      <c r="EK33" s="276" t="s">
        <v>909</v>
      </c>
      <c r="EL33" s="273">
        <v>0</v>
      </c>
      <c r="EM33" s="276" t="s">
        <v>909</v>
      </c>
      <c r="EN33" s="276" t="s">
        <v>909</v>
      </c>
      <c r="EO33" s="276" t="s">
        <v>909</v>
      </c>
      <c r="EP33" s="273">
        <v>0</v>
      </c>
      <c r="EQ33" s="276" t="s">
        <v>909</v>
      </c>
      <c r="ER33" s="276" t="s">
        <v>909</v>
      </c>
      <c r="ES33" s="276" t="s">
        <v>909</v>
      </c>
      <c r="ET33" s="276" t="s">
        <v>909</v>
      </c>
      <c r="EU33" s="273">
        <v>0</v>
      </c>
      <c r="EV33" s="276" t="s">
        <v>909</v>
      </c>
      <c r="EW33" s="273">
        <v>0</v>
      </c>
      <c r="EX33" s="273">
        <f t="shared" si="11"/>
        <v>0</v>
      </c>
      <c r="EY33" s="273">
        <v>0</v>
      </c>
      <c r="EZ33" s="276" t="s">
        <v>909</v>
      </c>
      <c r="FA33" s="276" t="s">
        <v>909</v>
      </c>
      <c r="FB33" s="276" t="s">
        <v>909</v>
      </c>
      <c r="FC33" s="273">
        <v>0</v>
      </c>
      <c r="FD33" s="276" t="s">
        <v>909</v>
      </c>
      <c r="FE33" s="276" t="s">
        <v>909</v>
      </c>
      <c r="FF33" s="276" t="s">
        <v>909</v>
      </c>
      <c r="FG33" s="273">
        <v>0</v>
      </c>
      <c r="FH33" s="273">
        <v>0</v>
      </c>
      <c r="FI33" s="273">
        <v>0</v>
      </c>
      <c r="FJ33" s="276" t="s">
        <v>909</v>
      </c>
      <c r="FK33" s="276" t="s">
        <v>909</v>
      </c>
      <c r="FL33" s="276" t="s">
        <v>909</v>
      </c>
      <c r="FM33" s="276" t="s">
        <v>909</v>
      </c>
      <c r="FN33" s="273">
        <v>0</v>
      </c>
      <c r="FO33" s="273">
        <v>0</v>
      </c>
      <c r="FP33" s="276" t="s">
        <v>909</v>
      </c>
      <c r="FQ33" s="276" t="s">
        <v>909</v>
      </c>
      <c r="FR33" s="276" t="s">
        <v>909</v>
      </c>
      <c r="FS33" s="273">
        <v>0</v>
      </c>
      <c r="FT33" s="273">
        <v>0</v>
      </c>
      <c r="FU33" s="276" t="s">
        <v>909</v>
      </c>
      <c r="FV33" s="273">
        <v>0</v>
      </c>
      <c r="FW33" s="273">
        <f t="shared" si="14"/>
        <v>875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625</v>
      </c>
      <c r="GD33" s="273">
        <v>85</v>
      </c>
      <c r="GE33" s="273">
        <v>0</v>
      </c>
      <c r="GF33" s="273">
        <v>165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909</v>
      </c>
      <c r="GM33" s="276" t="s">
        <v>909</v>
      </c>
      <c r="GN33" s="276" t="s">
        <v>909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166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0</v>
      </c>
      <c r="J34" s="273">
        <f t="shared" si="24"/>
        <v>0</v>
      </c>
      <c r="K34" s="273">
        <f t="shared" si="25"/>
        <v>0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33</v>
      </c>
      <c r="R34" s="273">
        <f t="shared" si="32"/>
        <v>0</v>
      </c>
      <c r="S34" s="273">
        <f t="shared" si="33"/>
        <v>65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68</v>
      </c>
      <c r="AC34" s="273">
        <f t="shared" si="1"/>
        <v>133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909</v>
      </c>
      <c r="AQ34" s="276" t="s">
        <v>909</v>
      </c>
      <c r="AR34" s="273">
        <v>65</v>
      </c>
      <c r="AS34" s="276" t="s">
        <v>909</v>
      </c>
      <c r="AT34" s="276" t="s">
        <v>909</v>
      </c>
      <c r="AU34" s="273">
        <v>0</v>
      </c>
      <c r="AV34" s="276" t="s">
        <v>909</v>
      </c>
      <c r="AW34" s="273">
        <v>0</v>
      </c>
      <c r="AX34" s="276" t="s">
        <v>909</v>
      </c>
      <c r="AY34" s="273">
        <v>0</v>
      </c>
      <c r="AZ34" s="276" t="s">
        <v>909</v>
      </c>
      <c r="BA34" s="273">
        <v>68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909</v>
      </c>
      <c r="BP34" s="276" t="s">
        <v>909</v>
      </c>
      <c r="BQ34" s="276" t="s">
        <v>909</v>
      </c>
      <c r="BR34" s="276" t="s">
        <v>909</v>
      </c>
      <c r="BS34" s="276" t="s">
        <v>909</v>
      </c>
      <c r="BT34" s="276" t="s">
        <v>909</v>
      </c>
      <c r="BU34" s="276" t="s">
        <v>909</v>
      </c>
      <c r="BV34" s="276" t="s">
        <v>909</v>
      </c>
      <c r="BW34" s="276" t="s">
        <v>909</v>
      </c>
      <c r="BX34" s="273">
        <v>0</v>
      </c>
      <c r="BY34" s="276" t="s">
        <v>909</v>
      </c>
      <c r="BZ34" s="273">
        <v>0</v>
      </c>
      <c r="CA34" s="273">
        <f t="shared" si="5"/>
        <v>0</v>
      </c>
      <c r="CB34" s="276" t="s">
        <v>909</v>
      </c>
      <c r="CC34" s="276" t="s">
        <v>909</v>
      </c>
      <c r="CD34" s="276" t="s">
        <v>909</v>
      </c>
      <c r="CE34" s="276" t="s">
        <v>909</v>
      </c>
      <c r="CF34" s="276" t="s">
        <v>909</v>
      </c>
      <c r="CG34" s="276" t="s">
        <v>909</v>
      </c>
      <c r="CH34" s="276" t="s">
        <v>909</v>
      </c>
      <c r="CI34" s="276" t="s">
        <v>909</v>
      </c>
      <c r="CJ34" s="276" t="s">
        <v>909</v>
      </c>
      <c r="CK34" s="276" t="s">
        <v>909</v>
      </c>
      <c r="CL34" s="276" t="s">
        <v>909</v>
      </c>
      <c r="CM34" s="276" t="s">
        <v>909</v>
      </c>
      <c r="CN34" s="273">
        <v>0</v>
      </c>
      <c r="CO34" s="276" t="s">
        <v>909</v>
      </c>
      <c r="CP34" s="276" t="s">
        <v>909</v>
      </c>
      <c r="CQ34" s="276" t="s">
        <v>909</v>
      </c>
      <c r="CR34" s="276" t="s">
        <v>909</v>
      </c>
      <c r="CS34" s="276" t="s">
        <v>909</v>
      </c>
      <c r="CT34" s="276" t="s">
        <v>909</v>
      </c>
      <c r="CU34" s="276" t="s">
        <v>909</v>
      </c>
      <c r="CV34" s="276" t="s">
        <v>909</v>
      </c>
      <c r="CW34" s="273">
        <v>0</v>
      </c>
      <c r="CX34" s="276" t="s">
        <v>909</v>
      </c>
      <c r="CY34" s="273">
        <v>0</v>
      </c>
      <c r="CZ34" s="273">
        <f t="shared" si="7"/>
        <v>0</v>
      </c>
      <c r="DA34" s="276" t="s">
        <v>909</v>
      </c>
      <c r="DB34" s="276" t="s">
        <v>909</v>
      </c>
      <c r="DC34" s="276" t="s">
        <v>909</v>
      </c>
      <c r="DD34" s="276" t="s">
        <v>909</v>
      </c>
      <c r="DE34" s="276" t="s">
        <v>909</v>
      </c>
      <c r="DF34" s="276" t="s">
        <v>909</v>
      </c>
      <c r="DG34" s="276" t="s">
        <v>909</v>
      </c>
      <c r="DH34" s="276" t="s">
        <v>909</v>
      </c>
      <c r="DI34" s="276" t="s">
        <v>909</v>
      </c>
      <c r="DJ34" s="276" t="s">
        <v>909</v>
      </c>
      <c r="DK34" s="276" t="s">
        <v>909</v>
      </c>
      <c r="DL34" s="276" t="s">
        <v>909</v>
      </c>
      <c r="DM34" s="276" t="s">
        <v>909</v>
      </c>
      <c r="DN34" s="273">
        <v>0</v>
      </c>
      <c r="DO34" s="276" t="s">
        <v>909</v>
      </c>
      <c r="DP34" s="276" t="s">
        <v>909</v>
      </c>
      <c r="DQ34" s="276" t="s">
        <v>909</v>
      </c>
      <c r="DR34" s="276" t="s">
        <v>909</v>
      </c>
      <c r="DS34" s="276" t="s">
        <v>909</v>
      </c>
      <c r="DT34" s="276" t="s">
        <v>909</v>
      </c>
      <c r="DU34" s="276" t="s">
        <v>909</v>
      </c>
      <c r="DV34" s="273">
        <v>0</v>
      </c>
      <c r="DW34" s="276" t="s">
        <v>909</v>
      </c>
      <c r="DX34" s="273">
        <v>0</v>
      </c>
      <c r="DY34" s="273">
        <f t="shared" si="9"/>
        <v>0</v>
      </c>
      <c r="DZ34" s="276" t="s">
        <v>909</v>
      </c>
      <c r="EA34" s="276" t="s">
        <v>909</v>
      </c>
      <c r="EB34" s="276" t="s">
        <v>909</v>
      </c>
      <c r="EC34" s="276" t="s">
        <v>909</v>
      </c>
      <c r="ED34" s="276" t="s">
        <v>909</v>
      </c>
      <c r="EE34" s="276" t="s">
        <v>909</v>
      </c>
      <c r="EF34" s="276" t="s">
        <v>909</v>
      </c>
      <c r="EG34" s="276" t="s">
        <v>909</v>
      </c>
      <c r="EH34" s="276" t="s">
        <v>909</v>
      </c>
      <c r="EI34" s="276" t="s">
        <v>909</v>
      </c>
      <c r="EJ34" s="276" t="s">
        <v>909</v>
      </c>
      <c r="EK34" s="276" t="s">
        <v>909</v>
      </c>
      <c r="EL34" s="273">
        <v>0</v>
      </c>
      <c r="EM34" s="276" t="s">
        <v>909</v>
      </c>
      <c r="EN34" s="276" t="s">
        <v>909</v>
      </c>
      <c r="EO34" s="276" t="s">
        <v>909</v>
      </c>
      <c r="EP34" s="273">
        <v>0</v>
      </c>
      <c r="EQ34" s="276" t="s">
        <v>909</v>
      </c>
      <c r="ER34" s="276" t="s">
        <v>909</v>
      </c>
      <c r="ES34" s="276" t="s">
        <v>909</v>
      </c>
      <c r="ET34" s="276" t="s">
        <v>909</v>
      </c>
      <c r="EU34" s="273">
        <v>0</v>
      </c>
      <c r="EV34" s="276" t="s">
        <v>909</v>
      </c>
      <c r="EW34" s="273">
        <v>0</v>
      </c>
      <c r="EX34" s="273">
        <f t="shared" si="11"/>
        <v>0</v>
      </c>
      <c r="EY34" s="273">
        <v>0</v>
      </c>
      <c r="EZ34" s="276" t="s">
        <v>909</v>
      </c>
      <c r="FA34" s="276" t="s">
        <v>909</v>
      </c>
      <c r="FB34" s="276" t="s">
        <v>909</v>
      </c>
      <c r="FC34" s="273">
        <v>0</v>
      </c>
      <c r="FD34" s="276" t="s">
        <v>909</v>
      </c>
      <c r="FE34" s="276" t="s">
        <v>909</v>
      </c>
      <c r="FF34" s="276" t="s">
        <v>909</v>
      </c>
      <c r="FG34" s="273">
        <v>0</v>
      </c>
      <c r="FH34" s="273">
        <v>0</v>
      </c>
      <c r="FI34" s="273">
        <v>0</v>
      </c>
      <c r="FJ34" s="276" t="s">
        <v>909</v>
      </c>
      <c r="FK34" s="276" t="s">
        <v>909</v>
      </c>
      <c r="FL34" s="276" t="s">
        <v>909</v>
      </c>
      <c r="FM34" s="276" t="s">
        <v>909</v>
      </c>
      <c r="FN34" s="273">
        <v>0</v>
      </c>
      <c r="FO34" s="273">
        <v>0</v>
      </c>
      <c r="FP34" s="276" t="s">
        <v>909</v>
      </c>
      <c r="FQ34" s="276" t="s">
        <v>909</v>
      </c>
      <c r="FR34" s="276" t="s">
        <v>909</v>
      </c>
      <c r="FS34" s="273">
        <v>0</v>
      </c>
      <c r="FT34" s="273">
        <v>0</v>
      </c>
      <c r="FU34" s="276" t="s">
        <v>909</v>
      </c>
      <c r="FV34" s="273">
        <v>0</v>
      </c>
      <c r="FW34" s="273">
        <f t="shared" si="14"/>
        <v>33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0</v>
      </c>
      <c r="GD34" s="273">
        <v>0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33</v>
      </c>
      <c r="GK34" s="273">
        <v>0</v>
      </c>
      <c r="GL34" s="276" t="s">
        <v>909</v>
      </c>
      <c r="GM34" s="276" t="s">
        <v>909</v>
      </c>
      <c r="GN34" s="276" t="s">
        <v>909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497</v>
      </c>
      <c r="E35" s="273">
        <f t="shared" si="19"/>
        <v>56</v>
      </c>
      <c r="F35" s="273">
        <f t="shared" si="20"/>
        <v>1</v>
      </c>
      <c r="G35" s="273">
        <f t="shared" si="21"/>
        <v>53</v>
      </c>
      <c r="H35" s="273">
        <f t="shared" si="22"/>
        <v>58</v>
      </c>
      <c r="I35" s="273">
        <f t="shared" si="23"/>
        <v>53</v>
      </c>
      <c r="J35" s="273">
        <f t="shared" si="24"/>
        <v>50</v>
      </c>
      <c r="K35" s="273">
        <f t="shared" si="25"/>
        <v>19</v>
      </c>
      <c r="L35" s="273">
        <f t="shared" si="26"/>
        <v>2</v>
      </c>
      <c r="M35" s="273">
        <f t="shared" si="27"/>
        <v>58</v>
      </c>
      <c r="N35" s="273">
        <f t="shared" si="28"/>
        <v>0</v>
      </c>
      <c r="O35" s="273">
        <f t="shared" si="29"/>
        <v>0</v>
      </c>
      <c r="P35" s="273">
        <f t="shared" si="30"/>
        <v>4</v>
      </c>
      <c r="Q35" s="273">
        <f t="shared" si="31"/>
        <v>0</v>
      </c>
      <c r="R35" s="273">
        <f t="shared" si="32"/>
        <v>0</v>
      </c>
      <c r="S35" s="273">
        <f t="shared" si="33"/>
        <v>70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73</v>
      </c>
      <c r="AC35" s="273">
        <f t="shared" si="1"/>
        <v>143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909</v>
      </c>
      <c r="AQ35" s="276" t="s">
        <v>909</v>
      </c>
      <c r="AR35" s="273">
        <v>70</v>
      </c>
      <c r="AS35" s="276" t="s">
        <v>909</v>
      </c>
      <c r="AT35" s="276" t="s">
        <v>909</v>
      </c>
      <c r="AU35" s="273">
        <v>0</v>
      </c>
      <c r="AV35" s="276" t="s">
        <v>909</v>
      </c>
      <c r="AW35" s="273">
        <v>0</v>
      </c>
      <c r="AX35" s="276" t="s">
        <v>909</v>
      </c>
      <c r="AY35" s="273">
        <v>0</v>
      </c>
      <c r="AZ35" s="276" t="s">
        <v>909</v>
      </c>
      <c r="BA35" s="273">
        <v>73</v>
      </c>
      <c r="BB35" s="273">
        <f t="shared" si="3"/>
        <v>24</v>
      </c>
      <c r="BC35" s="273">
        <v>0</v>
      </c>
      <c r="BD35" s="273">
        <v>0</v>
      </c>
      <c r="BE35" s="273">
        <v>0</v>
      </c>
      <c r="BF35" s="273">
        <v>0</v>
      </c>
      <c r="BG35" s="273">
        <v>24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909</v>
      </c>
      <c r="BP35" s="276" t="s">
        <v>909</v>
      </c>
      <c r="BQ35" s="276" t="s">
        <v>909</v>
      </c>
      <c r="BR35" s="276" t="s">
        <v>909</v>
      </c>
      <c r="BS35" s="276" t="s">
        <v>909</v>
      </c>
      <c r="BT35" s="276" t="s">
        <v>909</v>
      </c>
      <c r="BU35" s="276" t="s">
        <v>909</v>
      </c>
      <c r="BV35" s="276" t="s">
        <v>909</v>
      </c>
      <c r="BW35" s="276" t="s">
        <v>909</v>
      </c>
      <c r="BX35" s="273">
        <v>0</v>
      </c>
      <c r="BY35" s="276" t="s">
        <v>909</v>
      </c>
      <c r="BZ35" s="273">
        <v>0</v>
      </c>
      <c r="CA35" s="273">
        <f t="shared" si="5"/>
        <v>0</v>
      </c>
      <c r="CB35" s="276" t="s">
        <v>909</v>
      </c>
      <c r="CC35" s="276" t="s">
        <v>909</v>
      </c>
      <c r="CD35" s="276" t="s">
        <v>909</v>
      </c>
      <c r="CE35" s="276" t="s">
        <v>909</v>
      </c>
      <c r="CF35" s="276" t="s">
        <v>909</v>
      </c>
      <c r="CG35" s="276" t="s">
        <v>909</v>
      </c>
      <c r="CH35" s="276" t="s">
        <v>909</v>
      </c>
      <c r="CI35" s="276" t="s">
        <v>909</v>
      </c>
      <c r="CJ35" s="276" t="s">
        <v>909</v>
      </c>
      <c r="CK35" s="276" t="s">
        <v>909</v>
      </c>
      <c r="CL35" s="276" t="s">
        <v>909</v>
      </c>
      <c r="CM35" s="276" t="s">
        <v>909</v>
      </c>
      <c r="CN35" s="273">
        <v>0</v>
      </c>
      <c r="CO35" s="276" t="s">
        <v>909</v>
      </c>
      <c r="CP35" s="276" t="s">
        <v>909</v>
      </c>
      <c r="CQ35" s="276" t="s">
        <v>909</v>
      </c>
      <c r="CR35" s="276" t="s">
        <v>909</v>
      </c>
      <c r="CS35" s="276" t="s">
        <v>909</v>
      </c>
      <c r="CT35" s="276" t="s">
        <v>909</v>
      </c>
      <c r="CU35" s="276" t="s">
        <v>909</v>
      </c>
      <c r="CV35" s="276" t="s">
        <v>909</v>
      </c>
      <c r="CW35" s="273">
        <v>0</v>
      </c>
      <c r="CX35" s="276" t="s">
        <v>909</v>
      </c>
      <c r="CY35" s="273">
        <v>0</v>
      </c>
      <c r="CZ35" s="273">
        <f t="shared" si="7"/>
        <v>0</v>
      </c>
      <c r="DA35" s="276" t="s">
        <v>909</v>
      </c>
      <c r="DB35" s="276" t="s">
        <v>909</v>
      </c>
      <c r="DC35" s="276" t="s">
        <v>909</v>
      </c>
      <c r="DD35" s="276" t="s">
        <v>909</v>
      </c>
      <c r="DE35" s="276" t="s">
        <v>909</v>
      </c>
      <c r="DF35" s="276" t="s">
        <v>909</v>
      </c>
      <c r="DG35" s="276" t="s">
        <v>909</v>
      </c>
      <c r="DH35" s="276" t="s">
        <v>909</v>
      </c>
      <c r="DI35" s="276" t="s">
        <v>909</v>
      </c>
      <c r="DJ35" s="276" t="s">
        <v>909</v>
      </c>
      <c r="DK35" s="276" t="s">
        <v>909</v>
      </c>
      <c r="DL35" s="276" t="s">
        <v>909</v>
      </c>
      <c r="DM35" s="276" t="s">
        <v>909</v>
      </c>
      <c r="DN35" s="273">
        <v>0</v>
      </c>
      <c r="DO35" s="276" t="s">
        <v>909</v>
      </c>
      <c r="DP35" s="276" t="s">
        <v>909</v>
      </c>
      <c r="DQ35" s="276" t="s">
        <v>909</v>
      </c>
      <c r="DR35" s="276" t="s">
        <v>909</v>
      </c>
      <c r="DS35" s="276" t="s">
        <v>909</v>
      </c>
      <c r="DT35" s="276" t="s">
        <v>909</v>
      </c>
      <c r="DU35" s="276" t="s">
        <v>909</v>
      </c>
      <c r="DV35" s="273">
        <v>0</v>
      </c>
      <c r="DW35" s="276" t="s">
        <v>909</v>
      </c>
      <c r="DX35" s="273">
        <v>0</v>
      </c>
      <c r="DY35" s="273">
        <f t="shared" si="9"/>
        <v>0</v>
      </c>
      <c r="DZ35" s="276" t="s">
        <v>909</v>
      </c>
      <c r="EA35" s="276" t="s">
        <v>909</v>
      </c>
      <c r="EB35" s="276" t="s">
        <v>909</v>
      </c>
      <c r="EC35" s="276" t="s">
        <v>909</v>
      </c>
      <c r="ED35" s="276" t="s">
        <v>909</v>
      </c>
      <c r="EE35" s="276" t="s">
        <v>909</v>
      </c>
      <c r="EF35" s="276" t="s">
        <v>909</v>
      </c>
      <c r="EG35" s="276" t="s">
        <v>909</v>
      </c>
      <c r="EH35" s="276" t="s">
        <v>909</v>
      </c>
      <c r="EI35" s="276" t="s">
        <v>909</v>
      </c>
      <c r="EJ35" s="276" t="s">
        <v>909</v>
      </c>
      <c r="EK35" s="276" t="s">
        <v>909</v>
      </c>
      <c r="EL35" s="273">
        <v>0</v>
      </c>
      <c r="EM35" s="276" t="s">
        <v>909</v>
      </c>
      <c r="EN35" s="276" t="s">
        <v>909</v>
      </c>
      <c r="EO35" s="276" t="s">
        <v>909</v>
      </c>
      <c r="EP35" s="273">
        <v>0</v>
      </c>
      <c r="EQ35" s="276" t="s">
        <v>909</v>
      </c>
      <c r="ER35" s="276" t="s">
        <v>909</v>
      </c>
      <c r="ES35" s="276" t="s">
        <v>909</v>
      </c>
      <c r="ET35" s="276" t="s">
        <v>909</v>
      </c>
      <c r="EU35" s="273">
        <v>0</v>
      </c>
      <c r="EV35" s="276" t="s">
        <v>909</v>
      </c>
      <c r="EW35" s="273">
        <v>0</v>
      </c>
      <c r="EX35" s="273">
        <f t="shared" si="11"/>
        <v>0</v>
      </c>
      <c r="EY35" s="273">
        <v>0</v>
      </c>
      <c r="EZ35" s="276" t="s">
        <v>909</v>
      </c>
      <c r="FA35" s="276" t="s">
        <v>909</v>
      </c>
      <c r="FB35" s="276" t="s">
        <v>909</v>
      </c>
      <c r="FC35" s="273">
        <v>0</v>
      </c>
      <c r="FD35" s="276" t="s">
        <v>909</v>
      </c>
      <c r="FE35" s="276" t="s">
        <v>909</v>
      </c>
      <c r="FF35" s="276" t="s">
        <v>909</v>
      </c>
      <c r="FG35" s="273">
        <v>0</v>
      </c>
      <c r="FH35" s="273">
        <v>0</v>
      </c>
      <c r="FI35" s="273">
        <v>0</v>
      </c>
      <c r="FJ35" s="276" t="s">
        <v>909</v>
      </c>
      <c r="FK35" s="276" t="s">
        <v>909</v>
      </c>
      <c r="FL35" s="276" t="s">
        <v>909</v>
      </c>
      <c r="FM35" s="276" t="s">
        <v>909</v>
      </c>
      <c r="FN35" s="273">
        <v>0</v>
      </c>
      <c r="FO35" s="273">
        <v>0</v>
      </c>
      <c r="FP35" s="276" t="s">
        <v>909</v>
      </c>
      <c r="FQ35" s="276" t="s">
        <v>909</v>
      </c>
      <c r="FR35" s="276" t="s">
        <v>909</v>
      </c>
      <c r="FS35" s="273">
        <v>0</v>
      </c>
      <c r="FT35" s="273">
        <v>0</v>
      </c>
      <c r="FU35" s="276" t="s">
        <v>909</v>
      </c>
      <c r="FV35" s="273">
        <v>0</v>
      </c>
      <c r="FW35" s="273">
        <f t="shared" si="14"/>
        <v>330</v>
      </c>
      <c r="FX35" s="273">
        <v>56</v>
      </c>
      <c r="FY35" s="273">
        <v>1</v>
      </c>
      <c r="FZ35" s="273">
        <v>53</v>
      </c>
      <c r="GA35" s="273">
        <v>58</v>
      </c>
      <c r="GB35" s="273">
        <v>29</v>
      </c>
      <c r="GC35" s="273">
        <v>50</v>
      </c>
      <c r="GD35" s="273">
        <v>19</v>
      </c>
      <c r="GE35" s="273">
        <v>2</v>
      </c>
      <c r="GF35" s="273">
        <v>58</v>
      </c>
      <c r="GG35" s="273">
        <v>0</v>
      </c>
      <c r="GH35" s="273">
        <v>0</v>
      </c>
      <c r="GI35" s="273">
        <v>4</v>
      </c>
      <c r="GJ35" s="273">
        <v>0</v>
      </c>
      <c r="GK35" s="273">
        <v>0</v>
      </c>
      <c r="GL35" s="276" t="s">
        <v>909</v>
      </c>
      <c r="GM35" s="276" t="s">
        <v>909</v>
      </c>
      <c r="GN35" s="276" t="s">
        <v>909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213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66</v>
      </c>
      <c r="J36" s="273">
        <f t="shared" si="24"/>
        <v>24</v>
      </c>
      <c r="K36" s="273">
        <f t="shared" si="25"/>
        <v>4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78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41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41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909</v>
      </c>
      <c r="AQ36" s="276" t="s">
        <v>909</v>
      </c>
      <c r="AR36" s="273">
        <v>0</v>
      </c>
      <c r="AS36" s="276" t="s">
        <v>909</v>
      </c>
      <c r="AT36" s="276" t="s">
        <v>909</v>
      </c>
      <c r="AU36" s="273">
        <v>41</v>
      </c>
      <c r="AV36" s="276" t="s">
        <v>909</v>
      </c>
      <c r="AW36" s="273">
        <v>0</v>
      </c>
      <c r="AX36" s="276" t="s">
        <v>909</v>
      </c>
      <c r="AY36" s="273">
        <v>0</v>
      </c>
      <c r="AZ36" s="276" t="s">
        <v>909</v>
      </c>
      <c r="BA36" s="273">
        <v>0</v>
      </c>
      <c r="BB36" s="273">
        <f t="shared" si="3"/>
        <v>172</v>
      </c>
      <c r="BC36" s="273">
        <v>0</v>
      </c>
      <c r="BD36" s="273">
        <v>0</v>
      </c>
      <c r="BE36" s="273">
        <v>0</v>
      </c>
      <c r="BF36" s="273">
        <v>0</v>
      </c>
      <c r="BG36" s="273">
        <v>66</v>
      </c>
      <c r="BH36" s="273">
        <v>24</v>
      </c>
      <c r="BI36" s="273">
        <v>4</v>
      </c>
      <c r="BJ36" s="273">
        <v>0</v>
      </c>
      <c r="BK36" s="273">
        <v>0</v>
      </c>
      <c r="BL36" s="273">
        <v>0</v>
      </c>
      <c r="BM36" s="273">
        <v>78</v>
      </c>
      <c r="BN36" s="273">
        <v>0</v>
      </c>
      <c r="BO36" s="276" t="s">
        <v>909</v>
      </c>
      <c r="BP36" s="276" t="s">
        <v>909</v>
      </c>
      <c r="BQ36" s="276" t="s">
        <v>909</v>
      </c>
      <c r="BR36" s="276" t="s">
        <v>909</v>
      </c>
      <c r="BS36" s="276" t="s">
        <v>909</v>
      </c>
      <c r="BT36" s="276" t="s">
        <v>909</v>
      </c>
      <c r="BU36" s="276" t="s">
        <v>909</v>
      </c>
      <c r="BV36" s="276" t="s">
        <v>909</v>
      </c>
      <c r="BW36" s="276" t="s">
        <v>909</v>
      </c>
      <c r="BX36" s="273">
        <v>0</v>
      </c>
      <c r="BY36" s="276" t="s">
        <v>909</v>
      </c>
      <c r="BZ36" s="273">
        <v>0</v>
      </c>
      <c r="CA36" s="273">
        <f t="shared" si="5"/>
        <v>0</v>
      </c>
      <c r="CB36" s="276" t="s">
        <v>909</v>
      </c>
      <c r="CC36" s="276" t="s">
        <v>909</v>
      </c>
      <c r="CD36" s="276" t="s">
        <v>909</v>
      </c>
      <c r="CE36" s="276" t="s">
        <v>909</v>
      </c>
      <c r="CF36" s="276" t="s">
        <v>909</v>
      </c>
      <c r="CG36" s="276" t="s">
        <v>909</v>
      </c>
      <c r="CH36" s="276" t="s">
        <v>909</v>
      </c>
      <c r="CI36" s="276" t="s">
        <v>909</v>
      </c>
      <c r="CJ36" s="276" t="s">
        <v>909</v>
      </c>
      <c r="CK36" s="276" t="s">
        <v>909</v>
      </c>
      <c r="CL36" s="276" t="s">
        <v>909</v>
      </c>
      <c r="CM36" s="276" t="s">
        <v>909</v>
      </c>
      <c r="CN36" s="273">
        <v>0</v>
      </c>
      <c r="CO36" s="276" t="s">
        <v>909</v>
      </c>
      <c r="CP36" s="276" t="s">
        <v>909</v>
      </c>
      <c r="CQ36" s="276" t="s">
        <v>909</v>
      </c>
      <c r="CR36" s="276" t="s">
        <v>909</v>
      </c>
      <c r="CS36" s="276" t="s">
        <v>909</v>
      </c>
      <c r="CT36" s="276" t="s">
        <v>909</v>
      </c>
      <c r="CU36" s="276" t="s">
        <v>909</v>
      </c>
      <c r="CV36" s="276" t="s">
        <v>909</v>
      </c>
      <c r="CW36" s="273">
        <v>0</v>
      </c>
      <c r="CX36" s="276" t="s">
        <v>909</v>
      </c>
      <c r="CY36" s="273">
        <v>0</v>
      </c>
      <c r="CZ36" s="273">
        <f t="shared" si="7"/>
        <v>0</v>
      </c>
      <c r="DA36" s="276" t="s">
        <v>909</v>
      </c>
      <c r="DB36" s="276" t="s">
        <v>909</v>
      </c>
      <c r="DC36" s="276" t="s">
        <v>909</v>
      </c>
      <c r="DD36" s="276" t="s">
        <v>909</v>
      </c>
      <c r="DE36" s="276" t="s">
        <v>909</v>
      </c>
      <c r="DF36" s="276" t="s">
        <v>909</v>
      </c>
      <c r="DG36" s="276" t="s">
        <v>909</v>
      </c>
      <c r="DH36" s="276" t="s">
        <v>909</v>
      </c>
      <c r="DI36" s="276" t="s">
        <v>909</v>
      </c>
      <c r="DJ36" s="276" t="s">
        <v>909</v>
      </c>
      <c r="DK36" s="276" t="s">
        <v>909</v>
      </c>
      <c r="DL36" s="276" t="s">
        <v>909</v>
      </c>
      <c r="DM36" s="276" t="s">
        <v>909</v>
      </c>
      <c r="DN36" s="273">
        <v>0</v>
      </c>
      <c r="DO36" s="276" t="s">
        <v>909</v>
      </c>
      <c r="DP36" s="276" t="s">
        <v>909</v>
      </c>
      <c r="DQ36" s="276" t="s">
        <v>909</v>
      </c>
      <c r="DR36" s="276" t="s">
        <v>909</v>
      </c>
      <c r="DS36" s="276" t="s">
        <v>909</v>
      </c>
      <c r="DT36" s="276" t="s">
        <v>909</v>
      </c>
      <c r="DU36" s="276" t="s">
        <v>909</v>
      </c>
      <c r="DV36" s="273">
        <v>0</v>
      </c>
      <c r="DW36" s="276" t="s">
        <v>909</v>
      </c>
      <c r="DX36" s="273">
        <v>0</v>
      </c>
      <c r="DY36" s="273">
        <f t="shared" si="9"/>
        <v>0</v>
      </c>
      <c r="DZ36" s="276" t="s">
        <v>909</v>
      </c>
      <c r="EA36" s="276" t="s">
        <v>909</v>
      </c>
      <c r="EB36" s="276" t="s">
        <v>909</v>
      </c>
      <c r="EC36" s="276" t="s">
        <v>909</v>
      </c>
      <c r="ED36" s="276" t="s">
        <v>909</v>
      </c>
      <c r="EE36" s="276" t="s">
        <v>909</v>
      </c>
      <c r="EF36" s="276" t="s">
        <v>909</v>
      </c>
      <c r="EG36" s="276" t="s">
        <v>909</v>
      </c>
      <c r="EH36" s="276" t="s">
        <v>909</v>
      </c>
      <c r="EI36" s="276" t="s">
        <v>909</v>
      </c>
      <c r="EJ36" s="276" t="s">
        <v>909</v>
      </c>
      <c r="EK36" s="276" t="s">
        <v>909</v>
      </c>
      <c r="EL36" s="273">
        <v>0</v>
      </c>
      <c r="EM36" s="276" t="s">
        <v>909</v>
      </c>
      <c r="EN36" s="276" t="s">
        <v>909</v>
      </c>
      <c r="EO36" s="276" t="s">
        <v>909</v>
      </c>
      <c r="EP36" s="273">
        <v>0</v>
      </c>
      <c r="EQ36" s="276" t="s">
        <v>909</v>
      </c>
      <c r="ER36" s="276" t="s">
        <v>909</v>
      </c>
      <c r="ES36" s="276" t="s">
        <v>909</v>
      </c>
      <c r="ET36" s="276" t="s">
        <v>909</v>
      </c>
      <c r="EU36" s="273">
        <v>0</v>
      </c>
      <c r="EV36" s="276" t="s">
        <v>909</v>
      </c>
      <c r="EW36" s="273">
        <v>0</v>
      </c>
      <c r="EX36" s="273">
        <f t="shared" si="11"/>
        <v>0</v>
      </c>
      <c r="EY36" s="273">
        <v>0</v>
      </c>
      <c r="EZ36" s="276" t="s">
        <v>909</v>
      </c>
      <c r="FA36" s="276" t="s">
        <v>909</v>
      </c>
      <c r="FB36" s="276" t="s">
        <v>909</v>
      </c>
      <c r="FC36" s="273">
        <v>0</v>
      </c>
      <c r="FD36" s="276" t="s">
        <v>909</v>
      </c>
      <c r="FE36" s="276" t="s">
        <v>909</v>
      </c>
      <c r="FF36" s="276" t="s">
        <v>909</v>
      </c>
      <c r="FG36" s="273">
        <v>0</v>
      </c>
      <c r="FH36" s="273">
        <v>0</v>
      </c>
      <c r="FI36" s="273">
        <v>0</v>
      </c>
      <c r="FJ36" s="276" t="s">
        <v>909</v>
      </c>
      <c r="FK36" s="276" t="s">
        <v>909</v>
      </c>
      <c r="FL36" s="276" t="s">
        <v>909</v>
      </c>
      <c r="FM36" s="276" t="s">
        <v>909</v>
      </c>
      <c r="FN36" s="273">
        <v>0</v>
      </c>
      <c r="FO36" s="273">
        <v>0</v>
      </c>
      <c r="FP36" s="276" t="s">
        <v>909</v>
      </c>
      <c r="FQ36" s="276" t="s">
        <v>909</v>
      </c>
      <c r="FR36" s="276" t="s">
        <v>909</v>
      </c>
      <c r="FS36" s="273">
        <v>0</v>
      </c>
      <c r="FT36" s="273">
        <v>0</v>
      </c>
      <c r="FU36" s="276" t="s">
        <v>909</v>
      </c>
      <c r="FV36" s="273">
        <v>0</v>
      </c>
      <c r="FW36" s="273">
        <f t="shared" si="14"/>
        <v>0</v>
      </c>
      <c r="FX36" s="273">
        <v>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909</v>
      </c>
      <c r="GM36" s="276" t="s">
        <v>909</v>
      </c>
      <c r="GN36" s="276" t="s">
        <v>909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454</v>
      </c>
      <c r="E37" s="273">
        <f t="shared" si="19"/>
        <v>204</v>
      </c>
      <c r="F37" s="273">
        <f t="shared" si="20"/>
        <v>1</v>
      </c>
      <c r="G37" s="273">
        <f t="shared" si="21"/>
        <v>0</v>
      </c>
      <c r="H37" s="273">
        <f t="shared" si="22"/>
        <v>0</v>
      </c>
      <c r="I37" s="273">
        <f t="shared" si="23"/>
        <v>37</v>
      </c>
      <c r="J37" s="273">
        <f t="shared" si="24"/>
        <v>46</v>
      </c>
      <c r="K37" s="273">
        <f t="shared" si="25"/>
        <v>14</v>
      </c>
      <c r="L37" s="273">
        <f t="shared" si="26"/>
        <v>3</v>
      </c>
      <c r="M37" s="273">
        <f t="shared" si="27"/>
        <v>53</v>
      </c>
      <c r="N37" s="273">
        <f t="shared" si="28"/>
        <v>0</v>
      </c>
      <c r="O37" s="273">
        <f t="shared" si="29"/>
        <v>0</v>
      </c>
      <c r="P37" s="273">
        <f t="shared" si="30"/>
        <v>20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76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909</v>
      </c>
      <c r="AQ37" s="276" t="s">
        <v>909</v>
      </c>
      <c r="AR37" s="273">
        <v>0</v>
      </c>
      <c r="AS37" s="276" t="s">
        <v>909</v>
      </c>
      <c r="AT37" s="276" t="s">
        <v>909</v>
      </c>
      <c r="AU37" s="273">
        <v>0</v>
      </c>
      <c r="AV37" s="276" t="s">
        <v>909</v>
      </c>
      <c r="AW37" s="273">
        <v>0</v>
      </c>
      <c r="AX37" s="276" t="s">
        <v>909</v>
      </c>
      <c r="AY37" s="273">
        <v>0</v>
      </c>
      <c r="AZ37" s="276" t="s">
        <v>909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909</v>
      </c>
      <c r="BP37" s="276" t="s">
        <v>909</v>
      </c>
      <c r="BQ37" s="276" t="s">
        <v>909</v>
      </c>
      <c r="BR37" s="276" t="s">
        <v>909</v>
      </c>
      <c r="BS37" s="276" t="s">
        <v>909</v>
      </c>
      <c r="BT37" s="276" t="s">
        <v>909</v>
      </c>
      <c r="BU37" s="276" t="s">
        <v>909</v>
      </c>
      <c r="BV37" s="276" t="s">
        <v>909</v>
      </c>
      <c r="BW37" s="276" t="s">
        <v>909</v>
      </c>
      <c r="BX37" s="273">
        <v>0</v>
      </c>
      <c r="BY37" s="276" t="s">
        <v>909</v>
      </c>
      <c r="BZ37" s="273">
        <v>0</v>
      </c>
      <c r="CA37" s="273">
        <f t="shared" si="5"/>
        <v>53</v>
      </c>
      <c r="CB37" s="276" t="s">
        <v>909</v>
      </c>
      <c r="CC37" s="276" t="s">
        <v>909</v>
      </c>
      <c r="CD37" s="276" t="s">
        <v>909</v>
      </c>
      <c r="CE37" s="276" t="s">
        <v>909</v>
      </c>
      <c r="CF37" s="276" t="s">
        <v>909</v>
      </c>
      <c r="CG37" s="276" t="s">
        <v>909</v>
      </c>
      <c r="CH37" s="276" t="s">
        <v>909</v>
      </c>
      <c r="CI37" s="276" t="s">
        <v>909</v>
      </c>
      <c r="CJ37" s="276" t="s">
        <v>909</v>
      </c>
      <c r="CK37" s="276" t="s">
        <v>909</v>
      </c>
      <c r="CL37" s="276" t="s">
        <v>909</v>
      </c>
      <c r="CM37" s="276" t="s">
        <v>909</v>
      </c>
      <c r="CN37" s="273">
        <v>0</v>
      </c>
      <c r="CO37" s="276" t="s">
        <v>909</v>
      </c>
      <c r="CP37" s="276" t="s">
        <v>909</v>
      </c>
      <c r="CQ37" s="276" t="s">
        <v>909</v>
      </c>
      <c r="CR37" s="276" t="s">
        <v>909</v>
      </c>
      <c r="CS37" s="276" t="s">
        <v>909</v>
      </c>
      <c r="CT37" s="276" t="s">
        <v>909</v>
      </c>
      <c r="CU37" s="276" t="s">
        <v>909</v>
      </c>
      <c r="CV37" s="276" t="s">
        <v>909</v>
      </c>
      <c r="CW37" s="273">
        <v>0</v>
      </c>
      <c r="CX37" s="276" t="s">
        <v>909</v>
      </c>
      <c r="CY37" s="273">
        <v>53</v>
      </c>
      <c r="CZ37" s="273">
        <f t="shared" si="7"/>
        <v>0</v>
      </c>
      <c r="DA37" s="276" t="s">
        <v>909</v>
      </c>
      <c r="DB37" s="276" t="s">
        <v>909</v>
      </c>
      <c r="DC37" s="276" t="s">
        <v>909</v>
      </c>
      <c r="DD37" s="276" t="s">
        <v>909</v>
      </c>
      <c r="DE37" s="276" t="s">
        <v>909</v>
      </c>
      <c r="DF37" s="276" t="s">
        <v>909</v>
      </c>
      <c r="DG37" s="276" t="s">
        <v>909</v>
      </c>
      <c r="DH37" s="276" t="s">
        <v>909</v>
      </c>
      <c r="DI37" s="276" t="s">
        <v>909</v>
      </c>
      <c r="DJ37" s="276" t="s">
        <v>909</v>
      </c>
      <c r="DK37" s="276" t="s">
        <v>909</v>
      </c>
      <c r="DL37" s="276" t="s">
        <v>909</v>
      </c>
      <c r="DM37" s="276" t="s">
        <v>909</v>
      </c>
      <c r="DN37" s="273">
        <v>0</v>
      </c>
      <c r="DO37" s="276" t="s">
        <v>909</v>
      </c>
      <c r="DP37" s="276" t="s">
        <v>909</v>
      </c>
      <c r="DQ37" s="276" t="s">
        <v>909</v>
      </c>
      <c r="DR37" s="276" t="s">
        <v>909</v>
      </c>
      <c r="DS37" s="276" t="s">
        <v>909</v>
      </c>
      <c r="DT37" s="276" t="s">
        <v>909</v>
      </c>
      <c r="DU37" s="276" t="s">
        <v>909</v>
      </c>
      <c r="DV37" s="273">
        <v>0</v>
      </c>
      <c r="DW37" s="276" t="s">
        <v>909</v>
      </c>
      <c r="DX37" s="273">
        <v>0</v>
      </c>
      <c r="DY37" s="273">
        <f t="shared" si="9"/>
        <v>0</v>
      </c>
      <c r="DZ37" s="276" t="s">
        <v>909</v>
      </c>
      <c r="EA37" s="276" t="s">
        <v>909</v>
      </c>
      <c r="EB37" s="276" t="s">
        <v>909</v>
      </c>
      <c r="EC37" s="276" t="s">
        <v>909</v>
      </c>
      <c r="ED37" s="276" t="s">
        <v>909</v>
      </c>
      <c r="EE37" s="276" t="s">
        <v>909</v>
      </c>
      <c r="EF37" s="276" t="s">
        <v>909</v>
      </c>
      <c r="EG37" s="276" t="s">
        <v>909</v>
      </c>
      <c r="EH37" s="276" t="s">
        <v>909</v>
      </c>
      <c r="EI37" s="276" t="s">
        <v>909</v>
      </c>
      <c r="EJ37" s="276" t="s">
        <v>909</v>
      </c>
      <c r="EK37" s="276" t="s">
        <v>909</v>
      </c>
      <c r="EL37" s="273">
        <v>0</v>
      </c>
      <c r="EM37" s="276" t="s">
        <v>909</v>
      </c>
      <c r="EN37" s="276" t="s">
        <v>909</v>
      </c>
      <c r="EO37" s="276" t="s">
        <v>909</v>
      </c>
      <c r="EP37" s="273">
        <v>0</v>
      </c>
      <c r="EQ37" s="276" t="s">
        <v>909</v>
      </c>
      <c r="ER37" s="276" t="s">
        <v>909</v>
      </c>
      <c r="ES37" s="276" t="s">
        <v>909</v>
      </c>
      <c r="ET37" s="276" t="s">
        <v>909</v>
      </c>
      <c r="EU37" s="273">
        <v>0</v>
      </c>
      <c r="EV37" s="276" t="s">
        <v>909</v>
      </c>
      <c r="EW37" s="273">
        <v>0</v>
      </c>
      <c r="EX37" s="273">
        <f t="shared" si="11"/>
        <v>0</v>
      </c>
      <c r="EY37" s="273">
        <v>0</v>
      </c>
      <c r="EZ37" s="276" t="s">
        <v>909</v>
      </c>
      <c r="FA37" s="276" t="s">
        <v>909</v>
      </c>
      <c r="FB37" s="276" t="s">
        <v>909</v>
      </c>
      <c r="FC37" s="273">
        <v>0</v>
      </c>
      <c r="FD37" s="276" t="s">
        <v>909</v>
      </c>
      <c r="FE37" s="276" t="s">
        <v>909</v>
      </c>
      <c r="FF37" s="276" t="s">
        <v>909</v>
      </c>
      <c r="FG37" s="273">
        <v>0</v>
      </c>
      <c r="FH37" s="273">
        <v>0</v>
      </c>
      <c r="FI37" s="273">
        <v>0</v>
      </c>
      <c r="FJ37" s="276" t="s">
        <v>909</v>
      </c>
      <c r="FK37" s="276" t="s">
        <v>909</v>
      </c>
      <c r="FL37" s="276" t="s">
        <v>909</v>
      </c>
      <c r="FM37" s="276" t="s">
        <v>909</v>
      </c>
      <c r="FN37" s="273">
        <v>0</v>
      </c>
      <c r="FO37" s="273">
        <v>0</v>
      </c>
      <c r="FP37" s="276" t="s">
        <v>909</v>
      </c>
      <c r="FQ37" s="276" t="s">
        <v>909</v>
      </c>
      <c r="FR37" s="276" t="s">
        <v>909</v>
      </c>
      <c r="FS37" s="273">
        <v>0</v>
      </c>
      <c r="FT37" s="273">
        <v>0</v>
      </c>
      <c r="FU37" s="276" t="s">
        <v>909</v>
      </c>
      <c r="FV37" s="273">
        <v>0</v>
      </c>
      <c r="FW37" s="273">
        <f t="shared" si="14"/>
        <v>401</v>
      </c>
      <c r="FX37" s="273">
        <v>204</v>
      </c>
      <c r="FY37" s="273">
        <v>1</v>
      </c>
      <c r="FZ37" s="273">
        <v>0</v>
      </c>
      <c r="GA37" s="273">
        <v>0</v>
      </c>
      <c r="GB37" s="273">
        <v>37</v>
      </c>
      <c r="GC37" s="273">
        <v>46</v>
      </c>
      <c r="GD37" s="273">
        <v>14</v>
      </c>
      <c r="GE37" s="273">
        <v>3</v>
      </c>
      <c r="GF37" s="273">
        <v>53</v>
      </c>
      <c r="GG37" s="273">
        <v>0</v>
      </c>
      <c r="GH37" s="273">
        <v>0</v>
      </c>
      <c r="GI37" s="273">
        <v>20</v>
      </c>
      <c r="GJ37" s="273">
        <v>0</v>
      </c>
      <c r="GK37" s="273">
        <v>0</v>
      </c>
      <c r="GL37" s="276" t="s">
        <v>909</v>
      </c>
      <c r="GM37" s="276" t="s">
        <v>909</v>
      </c>
      <c r="GN37" s="276" t="s">
        <v>909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23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802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75</v>
      </c>
      <c r="J38" s="273">
        <f t="shared" si="24"/>
        <v>132</v>
      </c>
      <c r="K38" s="273">
        <f t="shared" si="25"/>
        <v>43</v>
      </c>
      <c r="L38" s="273">
        <f t="shared" si="26"/>
        <v>0</v>
      </c>
      <c r="M38" s="273">
        <f t="shared" si="27"/>
        <v>9</v>
      </c>
      <c r="N38" s="273">
        <f t="shared" si="28"/>
        <v>21</v>
      </c>
      <c r="O38" s="273">
        <f t="shared" si="29"/>
        <v>3</v>
      </c>
      <c r="P38" s="273">
        <f t="shared" si="30"/>
        <v>0</v>
      </c>
      <c r="Q38" s="273">
        <f t="shared" si="31"/>
        <v>154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91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274</v>
      </c>
      <c r="AC38" s="273">
        <f t="shared" si="1"/>
        <v>293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909</v>
      </c>
      <c r="AQ38" s="276" t="s">
        <v>909</v>
      </c>
      <c r="AR38" s="273">
        <v>0</v>
      </c>
      <c r="AS38" s="276" t="s">
        <v>909</v>
      </c>
      <c r="AT38" s="276" t="s">
        <v>909</v>
      </c>
      <c r="AU38" s="273">
        <v>91</v>
      </c>
      <c r="AV38" s="276" t="s">
        <v>909</v>
      </c>
      <c r="AW38" s="273">
        <v>0</v>
      </c>
      <c r="AX38" s="276" t="s">
        <v>909</v>
      </c>
      <c r="AY38" s="273">
        <v>0</v>
      </c>
      <c r="AZ38" s="276" t="s">
        <v>909</v>
      </c>
      <c r="BA38" s="273">
        <v>202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909</v>
      </c>
      <c r="BP38" s="276" t="s">
        <v>909</v>
      </c>
      <c r="BQ38" s="276" t="s">
        <v>909</v>
      </c>
      <c r="BR38" s="276" t="s">
        <v>909</v>
      </c>
      <c r="BS38" s="276" t="s">
        <v>909</v>
      </c>
      <c r="BT38" s="276" t="s">
        <v>909</v>
      </c>
      <c r="BU38" s="276" t="s">
        <v>909</v>
      </c>
      <c r="BV38" s="276" t="s">
        <v>909</v>
      </c>
      <c r="BW38" s="276" t="s">
        <v>909</v>
      </c>
      <c r="BX38" s="273">
        <v>0</v>
      </c>
      <c r="BY38" s="276" t="s">
        <v>909</v>
      </c>
      <c r="BZ38" s="273">
        <v>0</v>
      </c>
      <c r="CA38" s="273">
        <f t="shared" si="5"/>
        <v>131</v>
      </c>
      <c r="CB38" s="276" t="s">
        <v>909</v>
      </c>
      <c r="CC38" s="276" t="s">
        <v>909</v>
      </c>
      <c r="CD38" s="276" t="s">
        <v>909</v>
      </c>
      <c r="CE38" s="276" t="s">
        <v>909</v>
      </c>
      <c r="CF38" s="276" t="s">
        <v>909</v>
      </c>
      <c r="CG38" s="276" t="s">
        <v>909</v>
      </c>
      <c r="CH38" s="276" t="s">
        <v>909</v>
      </c>
      <c r="CI38" s="276" t="s">
        <v>909</v>
      </c>
      <c r="CJ38" s="276" t="s">
        <v>909</v>
      </c>
      <c r="CK38" s="276" t="s">
        <v>909</v>
      </c>
      <c r="CL38" s="276" t="s">
        <v>909</v>
      </c>
      <c r="CM38" s="276" t="s">
        <v>909</v>
      </c>
      <c r="CN38" s="273">
        <v>131</v>
      </c>
      <c r="CO38" s="276" t="s">
        <v>909</v>
      </c>
      <c r="CP38" s="276" t="s">
        <v>909</v>
      </c>
      <c r="CQ38" s="276" t="s">
        <v>909</v>
      </c>
      <c r="CR38" s="276" t="s">
        <v>909</v>
      </c>
      <c r="CS38" s="276" t="s">
        <v>909</v>
      </c>
      <c r="CT38" s="276" t="s">
        <v>909</v>
      </c>
      <c r="CU38" s="276" t="s">
        <v>909</v>
      </c>
      <c r="CV38" s="276" t="s">
        <v>909</v>
      </c>
      <c r="CW38" s="273">
        <v>0</v>
      </c>
      <c r="CX38" s="276" t="s">
        <v>909</v>
      </c>
      <c r="CY38" s="273">
        <v>0</v>
      </c>
      <c r="CZ38" s="273">
        <f t="shared" si="7"/>
        <v>0</v>
      </c>
      <c r="DA38" s="276" t="s">
        <v>909</v>
      </c>
      <c r="DB38" s="276" t="s">
        <v>909</v>
      </c>
      <c r="DC38" s="276" t="s">
        <v>909</v>
      </c>
      <c r="DD38" s="276" t="s">
        <v>909</v>
      </c>
      <c r="DE38" s="276" t="s">
        <v>909</v>
      </c>
      <c r="DF38" s="276" t="s">
        <v>909</v>
      </c>
      <c r="DG38" s="276" t="s">
        <v>909</v>
      </c>
      <c r="DH38" s="276" t="s">
        <v>909</v>
      </c>
      <c r="DI38" s="276" t="s">
        <v>909</v>
      </c>
      <c r="DJ38" s="276" t="s">
        <v>909</v>
      </c>
      <c r="DK38" s="276" t="s">
        <v>909</v>
      </c>
      <c r="DL38" s="276" t="s">
        <v>909</v>
      </c>
      <c r="DM38" s="276" t="s">
        <v>909</v>
      </c>
      <c r="DN38" s="273">
        <v>0</v>
      </c>
      <c r="DO38" s="276" t="s">
        <v>909</v>
      </c>
      <c r="DP38" s="276" t="s">
        <v>909</v>
      </c>
      <c r="DQ38" s="276" t="s">
        <v>909</v>
      </c>
      <c r="DR38" s="276" t="s">
        <v>909</v>
      </c>
      <c r="DS38" s="276" t="s">
        <v>909</v>
      </c>
      <c r="DT38" s="276" t="s">
        <v>909</v>
      </c>
      <c r="DU38" s="276" t="s">
        <v>909</v>
      </c>
      <c r="DV38" s="273">
        <v>0</v>
      </c>
      <c r="DW38" s="276" t="s">
        <v>909</v>
      </c>
      <c r="DX38" s="273">
        <v>0</v>
      </c>
      <c r="DY38" s="273">
        <f t="shared" si="9"/>
        <v>0</v>
      </c>
      <c r="DZ38" s="276" t="s">
        <v>909</v>
      </c>
      <c r="EA38" s="276" t="s">
        <v>909</v>
      </c>
      <c r="EB38" s="276" t="s">
        <v>909</v>
      </c>
      <c r="EC38" s="276" t="s">
        <v>909</v>
      </c>
      <c r="ED38" s="276" t="s">
        <v>909</v>
      </c>
      <c r="EE38" s="276" t="s">
        <v>909</v>
      </c>
      <c r="EF38" s="276" t="s">
        <v>909</v>
      </c>
      <c r="EG38" s="276" t="s">
        <v>909</v>
      </c>
      <c r="EH38" s="276" t="s">
        <v>909</v>
      </c>
      <c r="EI38" s="276" t="s">
        <v>909</v>
      </c>
      <c r="EJ38" s="276" t="s">
        <v>909</v>
      </c>
      <c r="EK38" s="276" t="s">
        <v>909</v>
      </c>
      <c r="EL38" s="273">
        <v>0</v>
      </c>
      <c r="EM38" s="276" t="s">
        <v>909</v>
      </c>
      <c r="EN38" s="276" t="s">
        <v>909</v>
      </c>
      <c r="EO38" s="276" t="s">
        <v>909</v>
      </c>
      <c r="EP38" s="273">
        <v>0</v>
      </c>
      <c r="EQ38" s="276" t="s">
        <v>909</v>
      </c>
      <c r="ER38" s="276" t="s">
        <v>909</v>
      </c>
      <c r="ES38" s="276" t="s">
        <v>909</v>
      </c>
      <c r="ET38" s="276" t="s">
        <v>909</v>
      </c>
      <c r="EU38" s="273">
        <v>0</v>
      </c>
      <c r="EV38" s="276" t="s">
        <v>909</v>
      </c>
      <c r="EW38" s="273">
        <v>0</v>
      </c>
      <c r="EX38" s="273">
        <f t="shared" si="11"/>
        <v>0</v>
      </c>
      <c r="EY38" s="273">
        <v>0</v>
      </c>
      <c r="EZ38" s="276" t="s">
        <v>909</v>
      </c>
      <c r="FA38" s="276" t="s">
        <v>909</v>
      </c>
      <c r="FB38" s="276" t="s">
        <v>909</v>
      </c>
      <c r="FC38" s="273">
        <v>0</v>
      </c>
      <c r="FD38" s="276" t="s">
        <v>909</v>
      </c>
      <c r="FE38" s="276" t="s">
        <v>909</v>
      </c>
      <c r="FF38" s="276" t="s">
        <v>909</v>
      </c>
      <c r="FG38" s="273">
        <v>0</v>
      </c>
      <c r="FH38" s="273">
        <v>0</v>
      </c>
      <c r="FI38" s="273">
        <v>0</v>
      </c>
      <c r="FJ38" s="276" t="s">
        <v>909</v>
      </c>
      <c r="FK38" s="276" t="s">
        <v>909</v>
      </c>
      <c r="FL38" s="276" t="s">
        <v>909</v>
      </c>
      <c r="FM38" s="276" t="s">
        <v>909</v>
      </c>
      <c r="FN38" s="273">
        <v>0</v>
      </c>
      <c r="FO38" s="273">
        <v>0</v>
      </c>
      <c r="FP38" s="276" t="s">
        <v>909</v>
      </c>
      <c r="FQ38" s="276" t="s">
        <v>909</v>
      </c>
      <c r="FR38" s="276" t="s">
        <v>909</v>
      </c>
      <c r="FS38" s="273">
        <v>0</v>
      </c>
      <c r="FT38" s="273">
        <v>0</v>
      </c>
      <c r="FU38" s="276" t="s">
        <v>909</v>
      </c>
      <c r="FV38" s="273">
        <v>0</v>
      </c>
      <c r="FW38" s="273">
        <f t="shared" si="14"/>
        <v>378</v>
      </c>
      <c r="FX38" s="273">
        <v>0</v>
      </c>
      <c r="FY38" s="273">
        <v>0</v>
      </c>
      <c r="FZ38" s="273">
        <v>0</v>
      </c>
      <c r="GA38" s="273">
        <v>0</v>
      </c>
      <c r="GB38" s="273">
        <v>75</v>
      </c>
      <c r="GC38" s="273">
        <v>132</v>
      </c>
      <c r="GD38" s="273">
        <v>43</v>
      </c>
      <c r="GE38" s="273">
        <v>0</v>
      </c>
      <c r="GF38" s="273">
        <v>9</v>
      </c>
      <c r="GG38" s="273">
        <v>21</v>
      </c>
      <c r="GH38" s="273">
        <v>3</v>
      </c>
      <c r="GI38" s="273">
        <v>0</v>
      </c>
      <c r="GJ38" s="273">
        <v>23</v>
      </c>
      <c r="GK38" s="273">
        <v>0</v>
      </c>
      <c r="GL38" s="276" t="s">
        <v>909</v>
      </c>
      <c r="GM38" s="276" t="s">
        <v>909</v>
      </c>
      <c r="GN38" s="276" t="s">
        <v>909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72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608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73</v>
      </c>
      <c r="J39" s="273">
        <f t="shared" si="24"/>
        <v>56</v>
      </c>
      <c r="K39" s="273">
        <f t="shared" si="25"/>
        <v>7</v>
      </c>
      <c r="L39" s="273">
        <f t="shared" si="26"/>
        <v>0</v>
      </c>
      <c r="M39" s="273">
        <f t="shared" si="27"/>
        <v>45</v>
      </c>
      <c r="N39" s="273">
        <f t="shared" si="28"/>
        <v>0</v>
      </c>
      <c r="O39" s="273">
        <f t="shared" si="29"/>
        <v>42</v>
      </c>
      <c r="P39" s="273">
        <f t="shared" si="30"/>
        <v>1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150</v>
      </c>
      <c r="W39" s="273">
        <f t="shared" si="37"/>
        <v>0</v>
      </c>
      <c r="X39" s="273">
        <f t="shared" si="38"/>
        <v>0</v>
      </c>
      <c r="Y39" s="273">
        <f t="shared" si="39"/>
        <v>1</v>
      </c>
      <c r="Z39" s="273">
        <f t="shared" si="40"/>
        <v>0</v>
      </c>
      <c r="AA39" s="273">
        <f t="shared" si="41"/>
        <v>0</v>
      </c>
      <c r="AB39" s="273">
        <f t="shared" si="42"/>
        <v>233</v>
      </c>
      <c r="AC39" s="273">
        <f t="shared" ref="AC39:AC70" si="43">SUM(AD39:AY39,BA39)</f>
        <v>234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909</v>
      </c>
      <c r="AQ39" s="276" t="s">
        <v>909</v>
      </c>
      <c r="AR39" s="273">
        <v>0</v>
      </c>
      <c r="AS39" s="276" t="s">
        <v>909</v>
      </c>
      <c r="AT39" s="276" t="s">
        <v>909</v>
      </c>
      <c r="AU39" s="273">
        <v>150</v>
      </c>
      <c r="AV39" s="276" t="s">
        <v>909</v>
      </c>
      <c r="AW39" s="273">
        <v>0</v>
      </c>
      <c r="AX39" s="276" t="s">
        <v>909</v>
      </c>
      <c r="AY39" s="273">
        <v>0</v>
      </c>
      <c r="AZ39" s="276" t="s">
        <v>909</v>
      </c>
      <c r="BA39" s="273">
        <v>84</v>
      </c>
      <c r="BB39" s="273">
        <f t="shared" ref="BB39:BB70" si="44">SUM(BC39:BX39,BZ39)</f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909</v>
      </c>
      <c r="BP39" s="276" t="s">
        <v>909</v>
      </c>
      <c r="BQ39" s="276" t="s">
        <v>909</v>
      </c>
      <c r="BR39" s="276" t="s">
        <v>909</v>
      </c>
      <c r="BS39" s="276" t="s">
        <v>909</v>
      </c>
      <c r="BT39" s="276" t="s">
        <v>909</v>
      </c>
      <c r="BU39" s="276" t="s">
        <v>909</v>
      </c>
      <c r="BV39" s="276" t="s">
        <v>909</v>
      </c>
      <c r="BW39" s="276" t="s">
        <v>909</v>
      </c>
      <c r="BX39" s="273">
        <v>0</v>
      </c>
      <c r="BY39" s="276" t="s">
        <v>909</v>
      </c>
      <c r="BZ39" s="273">
        <v>0</v>
      </c>
      <c r="CA39" s="273">
        <f t="shared" ref="CA39:CA70" si="45">SUM(CB39:CW39,CY39)</f>
        <v>0</v>
      </c>
      <c r="CB39" s="276" t="s">
        <v>909</v>
      </c>
      <c r="CC39" s="276" t="s">
        <v>909</v>
      </c>
      <c r="CD39" s="276" t="s">
        <v>909</v>
      </c>
      <c r="CE39" s="276" t="s">
        <v>909</v>
      </c>
      <c r="CF39" s="276" t="s">
        <v>909</v>
      </c>
      <c r="CG39" s="276" t="s">
        <v>909</v>
      </c>
      <c r="CH39" s="276" t="s">
        <v>909</v>
      </c>
      <c r="CI39" s="276" t="s">
        <v>909</v>
      </c>
      <c r="CJ39" s="276" t="s">
        <v>909</v>
      </c>
      <c r="CK39" s="276" t="s">
        <v>909</v>
      </c>
      <c r="CL39" s="276" t="s">
        <v>909</v>
      </c>
      <c r="CM39" s="276" t="s">
        <v>909</v>
      </c>
      <c r="CN39" s="273">
        <v>0</v>
      </c>
      <c r="CO39" s="276" t="s">
        <v>909</v>
      </c>
      <c r="CP39" s="276" t="s">
        <v>909</v>
      </c>
      <c r="CQ39" s="276" t="s">
        <v>909</v>
      </c>
      <c r="CR39" s="276" t="s">
        <v>909</v>
      </c>
      <c r="CS39" s="276" t="s">
        <v>909</v>
      </c>
      <c r="CT39" s="276" t="s">
        <v>909</v>
      </c>
      <c r="CU39" s="276" t="s">
        <v>909</v>
      </c>
      <c r="CV39" s="276" t="s">
        <v>909</v>
      </c>
      <c r="CW39" s="273">
        <v>0</v>
      </c>
      <c r="CX39" s="276" t="s">
        <v>909</v>
      </c>
      <c r="CY39" s="273">
        <v>0</v>
      </c>
      <c r="CZ39" s="273">
        <f t="shared" ref="CZ39:CZ70" si="46">SUM(DA39:DV39,DX39)</f>
        <v>0</v>
      </c>
      <c r="DA39" s="276" t="s">
        <v>909</v>
      </c>
      <c r="DB39" s="276" t="s">
        <v>909</v>
      </c>
      <c r="DC39" s="276" t="s">
        <v>909</v>
      </c>
      <c r="DD39" s="276" t="s">
        <v>909</v>
      </c>
      <c r="DE39" s="276" t="s">
        <v>909</v>
      </c>
      <c r="DF39" s="276" t="s">
        <v>909</v>
      </c>
      <c r="DG39" s="276" t="s">
        <v>909</v>
      </c>
      <c r="DH39" s="276" t="s">
        <v>909</v>
      </c>
      <c r="DI39" s="276" t="s">
        <v>909</v>
      </c>
      <c r="DJ39" s="276" t="s">
        <v>909</v>
      </c>
      <c r="DK39" s="276" t="s">
        <v>909</v>
      </c>
      <c r="DL39" s="276" t="s">
        <v>909</v>
      </c>
      <c r="DM39" s="276" t="s">
        <v>909</v>
      </c>
      <c r="DN39" s="273">
        <v>0</v>
      </c>
      <c r="DO39" s="276" t="s">
        <v>909</v>
      </c>
      <c r="DP39" s="276" t="s">
        <v>909</v>
      </c>
      <c r="DQ39" s="276" t="s">
        <v>909</v>
      </c>
      <c r="DR39" s="276" t="s">
        <v>909</v>
      </c>
      <c r="DS39" s="276" t="s">
        <v>909</v>
      </c>
      <c r="DT39" s="276" t="s">
        <v>909</v>
      </c>
      <c r="DU39" s="276" t="s">
        <v>909</v>
      </c>
      <c r="DV39" s="273">
        <v>0</v>
      </c>
      <c r="DW39" s="276" t="s">
        <v>909</v>
      </c>
      <c r="DX39" s="273">
        <v>0</v>
      </c>
      <c r="DY39" s="273">
        <f t="shared" ref="DY39:DY70" si="47">SUM(DZ39:EU39,EW39)</f>
        <v>0</v>
      </c>
      <c r="DZ39" s="276" t="s">
        <v>909</v>
      </c>
      <c r="EA39" s="276" t="s">
        <v>909</v>
      </c>
      <c r="EB39" s="276" t="s">
        <v>909</v>
      </c>
      <c r="EC39" s="276" t="s">
        <v>909</v>
      </c>
      <c r="ED39" s="276" t="s">
        <v>909</v>
      </c>
      <c r="EE39" s="276" t="s">
        <v>909</v>
      </c>
      <c r="EF39" s="276" t="s">
        <v>909</v>
      </c>
      <c r="EG39" s="276" t="s">
        <v>909</v>
      </c>
      <c r="EH39" s="276" t="s">
        <v>909</v>
      </c>
      <c r="EI39" s="276" t="s">
        <v>909</v>
      </c>
      <c r="EJ39" s="276" t="s">
        <v>909</v>
      </c>
      <c r="EK39" s="276" t="s">
        <v>909</v>
      </c>
      <c r="EL39" s="273">
        <v>0</v>
      </c>
      <c r="EM39" s="276" t="s">
        <v>909</v>
      </c>
      <c r="EN39" s="276" t="s">
        <v>909</v>
      </c>
      <c r="EO39" s="276" t="s">
        <v>909</v>
      </c>
      <c r="EP39" s="273">
        <v>0</v>
      </c>
      <c r="EQ39" s="276" t="s">
        <v>909</v>
      </c>
      <c r="ER39" s="276" t="s">
        <v>909</v>
      </c>
      <c r="ES39" s="276" t="s">
        <v>909</v>
      </c>
      <c r="ET39" s="276" t="s">
        <v>909</v>
      </c>
      <c r="EU39" s="273">
        <v>0</v>
      </c>
      <c r="EV39" s="276" t="s">
        <v>909</v>
      </c>
      <c r="EW39" s="273">
        <v>0</v>
      </c>
      <c r="EX39" s="273">
        <f t="shared" ref="EX39:EX70" si="48">SUM(EY39:FT39,FV39)</f>
        <v>0</v>
      </c>
      <c r="EY39" s="273">
        <v>0</v>
      </c>
      <c r="EZ39" s="276" t="s">
        <v>909</v>
      </c>
      <c r="FA39" s="276" t="s">
        <v>909</v>
      </c>
      <c r="FB39" s="276" t="s">
        <v>909</v>
      </c>
      <c r="FC39" s="273">
        <v>0</v>
      </c>
      <c r="FD39" s="276" t="s">
        <v>909</v>
      </c>
      <c r="FE39" s="276" t="s">
        <v>909</v>
      </c>
      <c r="FF39" s="276" t="s">
        <v>909</v>
      </c>
      <c r="FG39" s="273">
        <v>0</v>
      </c>
      <c r="FH39" s="273">
        <v>0</v>
      </c>
      <c r="FI39" s="273">
        <v>0</v>
      </c>
      <c r="FJ39" s="276" t="s">
        <v>909</v>
      </c>
      <c r="FK39" s="276" t="s">
        <v>909</v>
      </c>
      <c r="FL39" s="276" t="s">
        <v>909</v>
      </c>
      <c r="FM39" s="276" t="s">
        <v>909</v>
      </c>
      <c r="FN39" s="273">
        <v>0</v>
      </c>
      <c r="FO39" s="273">
        <v>0</v>
      </c>
      <c r="FP39" s="276" t="s">
        <v>909</v>
      </c>
      <c r="FQ39" s="276" t="s">
        <v>909</v>
      </c>
      <c r="FR39" s="276" t="s">
        <v>909</v>
      </c>
      <c r="FS39" s="273">
        <v>0</v>
      </c>
      <c r="FT39" s="273">
        <v>0</v>
      </c>
      <c r="FU39" s="276" t="s">
        <v>909</v>
      </c>
      <c r="FV39" s="273">
        <v>0</v>
      </c>
      <c r="FW39" s="273">
        <f t="shared" ref="FW39:FW70" si="49">SUM(FX39:GS39,GU39)</f>
        <v>374</v>
      </c>
      <c r="FX39" s="273">
        <v>0</v>
      </c>
      <c r="FY39" s="273">
        <v>0</v>
      </c>
      <c r="FZ39" s="273">
        <v>0</v>
      </c>
      <c r="GA39" s="273">
        <v>0</v>
      </c>
      <c r="GB39" s="273">
        <v>73</v>
      </c>
      <c r="GC39" s="273">
        <v>56</v>
      </c>
      <c r="GD39" s="273">
        <v>7</v>
      </c>
      <c r="GE39" s="273">
        <v>0</v>
      </c>
      <c r="GF39" s="273">
        <v>45</v>
      </c>
      <c r="GG39" s="273">
        <v>0</v>
      </c>
      <c r="GH39" s="273">
        <v>42</v>
      </c>
      <c r="GI39" s="273">
        <v>1</v>
      </c>
      <c r="GJ39" s="273">
        <v>0</v>
      </c>
      <c r="GK39" s="273">
        <v>0</v>
      </c>
      <c r="GL39" s="276" t="s">
        <v>909</v>
      </c>
      <c r="GM39" s="276" t="s">
        <v>909</v>
      </c>
      <c r="GN39" s="276" t="s">
        <v>909</v>
      </c>
      <c r="GO39" s="273">
        <v>0</v>
      </c>
      <c r="GP39" s="273">
        <v>0</v>
      </c>
      <c r="GQ39" s="273">
        <v>0</v>
      </c>
      <c r="GR39" s="273">
        <v>1</v>
      </c>
      <c r="GS39" s="273">
        <v>0</v>
      </c>
      <c r="GT39" s="273">
        <v>0</v>
      </c>
      <c r="GU39" s="273">
        <v>149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71" si="50">SUM(AC40,BB40,CA40,CZ40,DY40,EX40,FW40)</f>
        <v>298</v>
      </c>
      <c r="E40" s="273">
        <f t="shared" ref="E40:E71" si="51">SUM(AD40,BC40,CB40,DA40,DZ40,EY40,FX40)</f>
        <v>39</v>
      </c>
      <c r="F40" s="273">
        <f t="shared" ref="F40:F71" si="52">SUM(AE40,BD40,CC40,DB40,EA40,EZ40,FY40)</f>
        <v>1</v>
      </c>
      <c r="G40" s="273">
        <f t="shared" ref="G40:G71" si="53">SUM(AF40,BE40,CD40,DC40,EB40,FA40,FZ40)</f>
        <v>0</v>
      </c>
      <c r="H40" s="273">
        <f t="shared" ref="H40:H71" si="54">SUM(AG40,BF40,CE40,DD40,EC40,FB40,GA40)</f>
        <v>33</v>
      </c>
      <c r="I40" s="273">
        <f t="shared" ref="I40:I71" si="55">SUM(AH40,BG40,CF40,DE40,ED40,FC40,GB40)</f>
        <v>30</v>
      </c>
      <c r="J40" s="273">
        <f t="shared" ref="J40:J71" si="56">SUM(AI40,BH40,CG40,DF40,EE40,FD40,GC40)</f>
        <v>27</v>
      </c>
      <c r="K40" s="273">
        <f t="shared" ref="K40:K71" si="57">SUM(AJ40,BI40,CH40,DG40,EF40,FE40,GD40)</f>
        <v>3</v>
      </c>
      <c r="L40" s="273">
        <f t="shared" ref="L40:L71" si="58">SUM(AK40,BJ40,CI40,DH40,EG40,FF40,GE40)</f>
        <v>0</v>
      </c>
      <c r="M40" s="273">
        <f t="shared" ref="M40:M71" si="59">SUM(AL40,BK40,CJ40,DI40,EH40,FG40,GF40)</f>
        <v>17</v>
      </c>
      <c r="N40" s="273">
        <f t="shared" ref="N40:N71" si="60">SUM(AM40,BL40,CK40,DJ40,EI40,FH40,GG40)</f>
        <v>22</v>
      </c>
      <c r="O40" s="273">
        <f t="shared" ref="O40:O71" si="61">SUM(AN40,BM40,CL40,DK40,EJ40,FI40,GH40)</f>
        <v>0</v>
      </c>
      <c r="P40" s="273">
        <f t="shared" ref="P40:P71" si="62">SUM(AO40,BN40,CM40,DL40,EK40,FJ40,GI40)</f>
        <v>1</v>
      </c>
      <c r="Q40" s="273">
        <f t="shared" ref="Q40:Q71" si="63">SUM(AP40,BO40,CN40,DM40,EL40,FK40,GJ40)</f>
        <v>0</v>
      </c>
      <c r="R40" s="273">
        <f t="shared" ref="R40:R71" si="64">SUM(AQ40,BP40,CO40,DN40,EM40,FL40,GK40)</f>
        <v>0</v>
      </c>
      <c r="S40" s="273">
        <f t="shared" ref="S40:S71" si="65">SUM(AR40,BQ40,CP40,DO40,EN40,FM40,GL40)</f>
        <v>0</v>
      </c>
      <c r="T40" s="273">
        <f t="shared" ref="T40:T71" si="66">SUM(AS40,BR40,CQ40,DP40,EO40,FN40,GM40)</f>
        <v>0</v>
      </c>
      <c r="U40" s="273">
        <f t="shared" ref="U40:U71" si="67">SUM(AT40,BS40,CR40,DQ40,EP40,FO40,GN40)</f>
        <v>0</v>
      </c>
      <c r="V40" s="273">
        <f t="shared" ref="V40:V71" si="68">SUM(AU40,BT40,CS40,DR40,EQ40,FP40,GO40)</f>
        <v>45</v>
      </c>
      <c r="W40" s="273">
        <f t="shared" ref="W40:W71" si="69">SUM(AV40,BU40,CT40,DS40,ER40,FQ40,GP40)</f>
        <v>0</v>
      </c>
      <c r="X40" s="273">
        <f t="shared" ref="X40:X71" si="70">SUM(AW40,BV40,CU40,DT40,ES40,FR40,GQ40)</f>
        <v>0</v>
      </c>
      <c r="Y40" s="273">
        <f t="shared" ref="Y40:Y71" si="71">SUM(AX40,BW40,CV40,DU40,ET40,FS40,GR40)</f>
        <v>1</v>
      </c>
      <c r="Z40" s="273">
        <f t="shared" ref="Z40:Z71" si="72">SUM(AY40,BX40,CW40,DV40,EU40,FT40,GS40)</f>
        <v>0</v>
      </c>
      <c r="AA40" s="273">
        <f t="shared" ref="AA40:AA71" si="73">SUM(AZ40,BY40,CX40,DW40,EV40,FU40,GT40)</f>
        <v>0</v>
      </c>
      <c r="AB40" s="273">
        <f t="shared" ref="AB40:AB71" si="74">SUM(BA40,BZ40,CY40,DX40,EW40,FV40,GU40)</f>
        <v>79</v>
      </c>
      <c r="AC40" s="273">
        <f t="shared" si="43"/>
        <v>45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909</v>
      </c>
      <c r="AQ40" s="276" t="s">
        <v>909</v>
      </c>
      <c r="AR40" s="273">
        <v>0</v>
      </c>
      <c r="AS40" s="276" t="s">
        <v>909</v>
      </c>
      <c r="AT40" s="276" t="s">
        <v>909</v>
      </c>
      <c r="AU40" s="273">
        <v>45</v>
      </c>
      <c r="AV40" s="276" t="s">
        <v>909</v>
      </c>
      <c r="AW40" s="273">
        <v>0</v>
      </c>
      <c r="AX40" s="276" t="s">
        <v>909</v>
      </c>
      <c r="AY40" s="273">
        <v>0</v>
      </c>
      <c r="AZ40" s="276" t="s">
        <v>909</v>
      </c>
      <c r="BA40" s="273">
        <v>0</v>
      </c>
      <c r="BB40" s="273">
        <f t="shared" si="44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909</v>
      </c>
      <c r="BP40" s="276" t="s">
        <v>909</v>
      </c>
      <c r="BQ40" s="276" t="s">
        <v>909</v>
      </c>
      <c r="BR40" s="276" t="s">
        <v>909</v>
      </c>
      <c r="BS40" s="276" t="s">
        <v>909</v>
      </c>
      <c r="BT40" s="276" t="s">
        <v>909</v>
      </c>
      <c r="BU40" s="276" t="s">
        <v>909</v>
      </c>
      <c r="BV40" s="276" t="s">
        <v>909</v>
      </c>
      <c r="BW40" s="276" t="s">
        <v>909</v>
      </c>
      <c r="BX40" s="273">
        <v>0</v>
      </c>
      <c r="BY40" s="276" t="s">
        <v>909</v>
      </c>
      <c r="BZ40" s="273">
        <v>0</v>
      </c>
      <c r="CA40" s="273">
        <f t="shared" si="45"/>
        <v>0</v>
      </c>
      <c r="CB40" s="276" t="s">
        <v>909</v>
      </c>
      <c r="CC40" s="276" t="s">
        <v>909</v>
      </c>
      <c r="CD40" s="276" t="s">
        <v>909</v>
      </c>
      <c r="CE40" s="276" t="s">
        <v>909</v>
      </c>
      <c r="CF40" s="276" t="s">
        <v>909</v>
      </c>
      <c r="CG40" s="276" t="s">
        <v>909</v>
      </c>
      <c r="CH40" s="276" t="s">
        <v>909</v>
      </c>
      <c r="CI40" s="276" t="s">
        <v>909</v>
      </c>
      <c r="CJ40" s="276" t="s">
        <v>909</v>
      </c>
      <c r="CK40" s="276" t="s">
        <v>909</v>
      </c>
      <c r="CL40" s="276" t="s">
        <v>909</v>
      </c>
      <c r="CM40" s="276" t="s">
        <v>909</v>
      </c>
      <c r="CN40" s="273">
        <v>0</v>
      </c>
      <c r="CO40" s="276" t="s">
        <v>909</v>
      </c>
      <c r="CP40" s="276" t="s">
        <v>909</v>
      </c>
      <c r="CQ40" s="276" t="s">
        <v>909</v>
      </c>
      <c r="CR40" s="276" t="s">
        <v>909</v>
      </c>
      <c r="CS40" s="276" t="s">
        <v>909</v>
      </c>
      <c r="CT40" s="276" t="s">
        <v>909</v>
      </c>
      <c r="CU40" s="276" t="s">
        <v>909</v>
      </c>
      <c r="CV40" s="276" t="s">
        <v>909</v>
      </c>
      <c r="CW40" s="273">
        <v>0</v>
      </c>
      <c r="CX40" s="276" t="s">
        <v>909</v>
      </c>
      <c r="CY40" s="273">
        <v>0</v>
      </c>
      <c r="CZ40" s="273">
        <f t="shared" si="46"/>
        <v>0</v>
      </c>
      <c r="DA40" s="276" t="s">
        <v>909</v>
      </c>
      <c r="DB40" s="276" t="s">
        <v>909</v>
      </c>
      <c r="DC40" s="276" t="s">
        <v>909</v>
      </c>
      <c r="DD40" s="276" t="s">
        <v>909</v>
      </c>
      <c r="DE40" s="276" t="s">
        <v>909</v>
      </c>
      <c r="DF40" s="276" t="s">
        <v>909</v>
      </c>
      <c r="DG40" s="276" t="s">
        <v>909</v>
      </c>
      <c r="DH40" s="276" t="s">
        <v>909</v>
      </c>
      <c r="DI40" s="276" t="s">
        <v>909</v>
      </c>
      <c r="DJ40" s="276" t="s">
        <v>909</v>
      </c>
      <c r="DK40" s="276" t="s">
        <v>909</v>
      </c>
      <c r="DL40" s="276" t="s">
        <v>909</v>
      </c>
      <c r="DM40" s="276" t="s">
        <v>909</v>
      </c>
      <c r="DN40" s="273">
        <v>0</v>
      </c>
      <c r="DO40" s="276" t="s">
        <v>909</v>
      </c>
      <c r="DP40" s="276" t="s">
        <v>909</v>
      </c>
      <c r="DQ40" s="276" t="s">
        <v>909</v>
      </c>
      <c r="DR40" s="276" t="s">
        <v>909</v>
      </c>
      <c r="DS40" s="276" t="s">
        <v>909</v>
      </c>
      <c r="DT40" s="276" t="s">
        <v>909</v>
      </c>
      <c r="DU40" s="276" t="s">
        <v>909</v>
      </c>
      <c r="DV40" s="273">
        <v>0</v>
      </c>
      <c r="DW40" s="276" t="s">
        <v>909</v>
      </c>
      <c r="DX40" s="273">
        <v>0</v>
      </c>
      <c r="DY40" s="273">
        <f t="shared" si="47"/>
        <v>0</v>
      </c>
      <c r="DZ40" s="276" t="s">
        <v>909</v>
      </c>
      <c r="EA40" s="276" t="s">
        <v>909</v>
      </c>
      <c r="EB40" s="276" t="s">
        <v>909</v>
      </c>
      <c r="EC40" s="276" t="s">
        <v>909</v>
      </c>
      <c r="ED40" s="276" t="s">
        <v>909</v>
      </c>
      <c r="EE40" s="276" t="s">
        <v>909</v>
      </c>
      <c r="EF40" s="276" t="s">
        <v>909</v>
      </c>
      <c r="EG40" s="276" t="s">
        <v>909</v>
      </c>
      <c r="EH40" s="276" t="s">
        <v>909</v>
      </c>
      <c r="EI40" s="276" t="s">
        <v>909</v>
      </c>
      <c r="EJ40" s="276" t="s">
        <v>909</v>
      </c>
      <c r="EK40" s="276" t="s">
        <v>909</v>
      </c>
      <c r="EL40" s="273">
        <v>0</v>
      </c>
      <c r="EM40" s="276" t="s">
        <v>909</v>
      </c>
      <c r="EN40" s="276" t="s">
        <v>909</v>
      </c>
      <c r="EO40" s="276" t="s">
        <v>909</v>
      </c>
      <c r="EP40" s="273">
        <v>0</v>
      </c>
      <c r="EQ40" s="276" t="s">
        <v>909</v>
      </c>
      <c r="ER40" s="276" t="s">
        <v>909</v>
      </c>
      <c r="ES40" s="276" t="s">
        <v>909</v>
      </c>
      <c r="ET40" s="276" t="s">
        <v>909</v>
      </c>
      <c r="EU40" s="273">
        <v>0</v>
      </c>
      <c r="EV40" s="276" t="s">
        <v>909</v>
      </c>
      <c r="EW40" s="273">
        <v>0</v>
      </c>
      <c r="EX40" s="273">
        <f t="shared" si="48"/>
        <v>0</v>
      </c>
      <c r="EY40" s="273">
        <v>0</v>
      </c>
      <c r="EZ40" s="276" t="s">
        <v>909</v>
      </c>
      <c r="FA40" s="276" t="s">
        <v>909</v>
      </c>
      <c r="FB40" s="276" t="s">
        <v>909</v>
      </c>
      <c r="FC40" s="273">
        <v>0</v>
      </c>
      <c r="FD40" s="276" t="s">
        <v>909</v>
      </c>
      <c r="FE40" s="276" t="s">
        <v>909</v>
      </c>
      <c r="FF40" s="276" t="s">
        <v>909</v>
      </c>
      <c r="FG40" s="273">
        <v>0</v>
      </c>
      <c r="FH40" s="273">
        <v>0</v>
      </c>
      <c r="FI40" s="273">
        <v>0</v>
      </c>
      <c r="FJ40" s="276" t="s">
        <v>909</v>
      </c>
      <c r="FK40" s="276" t="s">
        <v>909</v>
      </c>
      <c r="FL40" s="276" t="s">
        <v>909</v>
      </c>
      <c r="FM40" s="276" t="s">
        <v>909</v>
      </c>
      <c r="FN40" s="273">
        <v>0</v>
      </c>
      <c r="FO40" s="273">
        <v>0</v>
      </c>
      <c r="FP40" s="276" t="s">
        <v>909</v>
      </c>
      <c r="FQ40" s="276" t="s">
        <v>909</v>
      </c>
      <c r="FR40" s="276" t="s">
        <v>909</v>
      </c>
      <c r="FS40" s="273">
        <v>0</v>
      </c>
      <c r="FT40" s="273">
        <v>0</v>
      </c>
      <c r="FU40" s="276" t="s">
        <v>909</v>
      </c>
      <c r="FV40" s="273">
        <v>0</v>
      </c>
      <c r="FW40" s="273">
        <f t="shared" si="49"/>
        <v>253</v>
      </c>
      <c r="FX40" s="273">
        <v>39</v>
      </c>
      <c r="FY40" s="273">
        <v>1</v>
      </c>
      <c r="FZ40" s="273">
        <v>0</v>
      </c>
      <c r="GA40" s="273">
        <v>33</v>
      </c>
      <c r="GB40" s="273">
        <v>30</v>
      </c>
      <c r="GC40" s="273">
        <v>27</v>
      </c>
      <c r="GD40" s="273">
        <v>3</v>
      </c>
      <c r="GE40" s="273">
        <v>0</v>
      </c>
      <c r="GF40" s="273">
        <v>17</v>
      </c>
      <c r="GG40" s="273">
        <v>22</v>
      </c>
      <c r="GH40" s="273">
        <v>0</v>
      </c>
      <c r="GI40" s="273">
        <v>1</v>
      </c>
      <c r="GJ40" s="273">
        <v>0</v>
      </c>
      <c r="GK40" s="273">
        <v>0</v>
      </c>
      <c r="GL40" s="276" t="s">
        <v>909</v>
      </c>
      <c r="GM40" s="276" t="s">
        <v>909</v>
      </c>
      <c r="GN40" s="276" t="s">
        <v>909</v>
      </c>
      <c r="GO40" s="273">
        <v>0</v>
      </c>
      <c r="GP40" s="273">
        <v>0</v>
      </c>
      <c r="GQ40" s="273">
        <v>0</v>
      </c>
      <c r="GR40" s="273">
        <v>1</v>
      </c>
      <c r="GS40" s="273">
        <v>0</v>
      </c>
      <c r="GT40" s="273">
        <v>0</v>
      </c>
      <c r="GU40" s="273">
        <v>79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50"/>
        <v>518</v>
      </c>
      <c r="E41" s="273">
        <f t="shared" si="51"/>
        <v>0</v>
      </c>
      <c r="F41" s="273">
        <f t="shared" si="52"/>
        <v>0</v>
      </c>
      <c r="G41" s="273">
        <f t="shared" si="53"/>
        <v>0</v>
      </c>
      <c r="H41" s="273">
        <f t="shared" si="54"/>
        <v>0</v>
      </c>
      <c r="I41" s="273">
        <f t="shared" si="55"/>
        <v>104</v>
      </c>
      <c r="J41" s="273">
        <f t="shared" si="56"/>
        <v>84</v>
      </c>
      <c r="K41" s="273">
        <f t="shared" si="57"/>
        <v>17</v>
      </c>
      <c r="L41" s="273">
        <f t="shared" si="58"/>
        <v>0</v>
      </c>
      <c r="M41" s="273">
        <f t="shared" si="59"/>
        <v>163</v>
      </c>
      <c r="N41" s="273">
        <f t="shared" si="60"/>
        <v>0</v>
      </c>
      <c r="O41" s="273">
        <f t="shared" si="61"/>
        <v>0</v>
      </c>
      <c r="P41" s="273">
        <f t="shared" si="62"/>
        <v>0</v>
      </c>
      <c r="Q41" s="273">
        <f t="shared" si="63"/>
        <v>0</v>
      </c>
      <c r="R41" s="273">
        <f t="shared" si="64"/>
        <v>0</v>
      </c>
      <c r="S41" s="273">
        <f t="shared" si="65"/>
        <v>150</v>
      </c>
      <c r="T41" s="273">
        <f t="shared" si="66"/>
        <v>0</v>
      </c>
      <c r="U41" s="273">
        <f t="shared" si="67"/>
        <v>0</v>
      </c>
      <c r="V41" s="273">
        <f t="shared" si="68"/>
        <v>0</v>
      </c>
      <c r="W41" s="273">
        <f t="shared" si="69"/>
        <v>0</v>
      </c>
      <c r="X41" s="273">
        <f t="shared" si="70"/>
        <v>0</v>
      </c>
      <c r="Y41" s="273">
        <f t="shared" si="71"/>
        <v>0</v>
      </c>
      <c r="Z41" s="273">
        <f t="shared" si="72"/>
        <v>0</v>
      </c>
      <c r="AA41" s="273">
        <f t="shared" si="73"/>
        <v>0</v>
      </c>
      <c r="AB41" s="273">
        <f t="shared" si="74"/>
        <v>0</v>
      </c>
      <c r="AC41" s="273">
        <f t="shared" si="43"/>
        <v>174</v>
      </c>
      <c r="AD41" s="273">
        <v>0</v>
      </c>
      <c r="AE41" s="273">
        <v>0</v>
      </c>
      <c r="AF41" s="273">
        <v>0</v>
      </c>
      <c r="AG41" s="273">
        <v>0</v>
      </c>
      <c r="AH41" s="273">
        <v>24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909</v>
      </c>
      <c r="AQ41" s="276" t="s">
        <v>909</v>
      </c>
      <c r="AR41" s="273">
        <v>150</v>
      </c>
      <c r="AS41" s="276" t="s">
        <v>909</v>
      </c>
      <c r="AT41" s="276" t="s">
        <v>909</v>
      </c>
      <c r="AU41" s="273">
        <v>0</v>
      </c>
      <c r="AV41" s="276" t="s">
        <v>909</v>
      </c>
      <c r="AW41" s="273">
        <v>0</v>
      </c>
      <c r="AX41" s="276" t="s">
        <v>909</v>
      </c>
      <c r="AY41" s="273">
        <v>0</v>
      </c>
      <c r="AZ41" s="276" t="s">
        <v>909</v>
      </c>
      <c r="BA41" s="273">
        <v>0</v>
      </c>
      <c r="BB41" s="273">
        <f t="shared" si="44"/>
        <v>59</v>
      </c>
      <c r="BC41" s="273">
        <v>0</v>
      </c>
      <c r="BD41" s="273">
        <v>0</v>
      </c>
      <c r="BE41" s="273">
        <v>0</v>
      </c>
      <c r="BF41" s="273">
        <v>0</v>
      </c>
      <c r="BG41" s="273">
        <v>59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909</v>
      </c>
      <c r="BP41" s="276" t="s">
        <v>909</v>
      </c>
      <c r="BQ41" s="276" t="s">
        <v>909</v>
      </c>
      <c r="BR41" s="276" t="s">
        <v>909</v>
      </c>
      <c r="BS41" s="276" t="s">
        <v>909</v>
      </c>
      <c r="BT41" s="276" t="s">
        <v>909</v>
      </c>
      <c r="BU41" s="276" t="s">
        <v>909</v>
      </c>
      <c r="BV41" s="276" t="s">
        <v>909</v>
      </c>
      <c r="BW41" s="276" t="s">
        <v>909</v>
      </c>
      <c r="BX41" s="273">
        <v>0</v>
      </c>
      <c r="BY41" s="276" t="s">
        <v>909</v>
      </c>
      <c r="BZ41" s="273">
        <v>0</v>
      </c>
      <c r="CA41" s="273">
        <f t="shared" si="45"/>
        <v>0</v>
      </c>
      <c r="CB41" s="276" t="s">
        <v>909</v>
      </c>
      <c r="CC41" s="276" t="s">
        <v>909</v>
      </c>
      <c r="CD41" s="276" t="s">
        <v>909</v>
      </c>
      <c r="CE41" s="276" t="s">
        <v>909</v>
      </c>
      <c r="CF41" s="276" t="s">
        <v>909</v>
      </c>
      <c r="CG41" s="276" t="s">
        <v>909</v>
      </c>
      <c r="CH41" s="276" t="s">
        <v>909</v>
      </c>
      <c r="CI41" s="276" t="s">
        <v>909</v>
      </c>
      <c r="CJ41" s="276" t="s">
        <v>909</v>
      </c>
      <c r="CK41" s="276" t="s">
        <v>909</v>
      </c>
      <c r="CL41" s="276" t="s">
        <v>909</v>
      </c>
      <c r="CM41" s="276" t="s">
        <v>909</v>
      </c>
      <c r="CN41" s="273">
        <v>0</v>
      </c>
      <c r="CO41" s="276" t="s">
        <v>909</v>
      </c>
      <c r="CP41" s="276" t="s">
        <v>909</v>
      </c>
      <c r="CQ41" s="276" t="s">
        <v>909</v>
      </c>
      <c r="CR41" s="276" t="s">
        <v>909</v>
      </c>
      <c r="CS41" s="276" t="s">
        <v>909</v>
      </c>
      <c r="CT41" s="276" t="s">
        <v>909</v>
      </c>
      <c r="CU41" s="276" t="s">
        <v>909</v>
      </c>
      <c r="CV41" s="276" t="s">
        <v>909</v>
      </c>
      <c r="CW41" s="273">
        <v>0</v>
      </c>
      <c r="CX41" s="276" t="s">
        <v>909</v>
      </c>
      <c r="CY41" s="273">
        <v>0</v>
      </c>
      <c r="CZ41" s="273">
        <f t="shared" si="46"/>
        <v>0</v>
      </c>
      <c r="DA41" s="276" t="s">
        <v>909</v>
      </c>
      <c r="DB41" s="276" t="s">
        <v>909</v>
      </c>
      <c r="DC41" s="276" t="s">
        <v>909</v>
      </c>
      <c r="DD41" s="276" t="s">
        <v>909</v>
      </c>
      <c r="DE41" s="276" t="s">
        <v>909</v>
      </c>
      <c r="DF41" s="276" t="s">
        <v>909</v>
      </c>
      <c r="DG41" s="276" t="s">
        <v>909</v>
      </c>
      <c r="DH41" s="276" t="s">
        <v>909</v>
      </c>
      <c r="DI41" s="276" t="s">
        <v>909</v>
      </c>
      <c r="DJ41" s="276" t="s">
        <v>909</v>
      </c>
      <c r="DK41" s="276" t="s">
        <v>909</v>
      </c>
      <c r="DL41" s="276" t="s">
        <v>909</v>
      </c>
      <c r="DM41" s="276" t="s">
        <v>909</v>
      </c>
      <c r="DN41" s="273">
        <v>0</v>
      </c>
      <c r="DO41" s="276" t="s">
        <v>909</v>
      </c>
      <c r="DP41" s="276" t="s">
        <v>909</v>
      </c>
      <c r="DQ41" s="276" t="s">
        <v>909</v>
      </c>
      <c r="DR41" s="276" t="s">
        <v>909</v>
      </c>
      <c r="DS41" s="276" t="s">
        <v>909</v>
      </c>
      <c r="DT41" s="276" t="s">
        <v>909</v>
      </c>
      <c r="DU41" s="276" t="s">
        <v>909</v>
      </c>
      <c r="DV41" s="273">
        <v>0</v>
      </c>
      <c r="DW41" s="276" t="s">
        <v>909</v>
      </c>
      <c r="DX41" s="273">
        <v>0</v>
      </c>
      <c r="DY41" s="273">
        <f t="shared" si="47"/>
        <v>0</v>
      </c>
      <c r="DZ41" s="276" t="s">
        <v>909</v>
      </c>
      <c r="EA41" s="276" t="s">
        <v>909</v>
      </c>
      <c r="EB41" s="276" t="s">
        <v>909</v>
      </c>
      <c r="EC41" s="276" t="s">
        <v>909</v>
      </c>
      <c r="ED41" s="276" t="s">
        <v>909</v>
      </c>
      <c r="EE41" s="276" t="s">
        <v>909</v>
      </c>
      <c r="EF41" s="276" t="s">
        <v>909</v>
      </c>
      <c r="EG41" s="276" t="s">
        <v>909</v>
      </c>
      <c r="EH41" s="276" t="s">
        <v>909</v>
      </c>
      <c r="EI41" s="276" t="s">
        <v>909</v>
      </c>
      <c r="EJ41" s="276" t="s">
        <v>909</v>
      </c>
      <c r="EK41" s="276" t="s">
        <v>909</v>
      </c>
      <c r="EL41" s="273">
        <v>0</v>
      </c>
      <c r="EM41" s="276" t="s">
        <v>909</v>
      </c>
      <c r="EN41" s="276" t="s">
        <v>909</v>
      </c>
      <c r="EO41" s="276" t="s">
        <v>909</v>
      </c>
      <c r="EP41" s="273">
        <v>0</v>
      </c>
      <c r="EQ41" s="276" t="s">
        <v>909</v>
      </c>
      <c r="ER41" s="276" t="s">
        <v>909</v>
      </c>
      <c r="ES41" s="276" t="s">
        <v>909</v>
      </c>
      <c r="ET41" s="276" t="s">
        <v>909</v>
      </c>
      <c r="EU41" s="273">
        <v>0</v>
      </c>
      <c r="EV41" s="276" t="s">
        <v>909</v>
      </c>
      <c r="EW41" s="273">
        <v>0</v>
      </c>
      <c r="EX41" s="273">
        <f t="shared" si="48"/>
        <v>0</v>
      </c>
      <c r="EY41" s="273">
        <v>0</v>
      </c>
      <c r="EZ41" s="276" t="s">
        <v>909</v>
      </c>
      <c r="FA41" s="276" t="s">
        <v>909</v>
      </c>
      <c r="FB41" s="276" t="s">
        <v>909</v>
      </c>
      <c r="FC41" s="273">
        <v>0</v>
      </c>
      <c r="FD41" s="276" t="s">
        <v>909</v>
      </c>
      <c r="FE41" s="276" t="s">
        <v>909</v>
      </c>
      <c r="FF41" s="276" t="s">
        <v>909</v>
      </c>
      <c r="FG41" s="273">
        <v>0</v>
      </c>
      <c r="FH41" s="273">
        <v>0</v>
      </c>
      <c r="FI41" s="273">
        <v>0</v>
      </c>
      <c r="FJ41" s="276" t="s">
        <v>909</v>
      </c>
      <c r="FK41" s="276" t="s">
        <v>909</v>
      </c>
      <c r="FL41" s="276" t="s">
        <v>909</v>
      </c>
      <c r="FM41" s="276" t="s">
        <v>909</v>
      </c>
      <c r="FN41" s="273">
        <v>0</v>
      </c>
      <c r="FO41" s="273">
        <v>0</v>
      </c>
      <c r="FP41" s="276" t="s">
        <v>909</v>
      </c>
      <c r="FQ41" s="276" t="s">
        <v>909</v>
      </c>
      <c r="FR41" s="276" t="s">
        <v>909</v>
      </c>
      <c r="FS41" s="273">
        <v>0</v>
      </c>
      <c r="FT41" s="273">
        <v>0</v>
      </c>
      <c r="FU41" s="276" t="s">
        <v>909</v>
      </c>
      <c r="FV41" s="273">
        <v>0</v>
      </c>
      <c r="FW41" s="273">
        <f t="shared" si="49"/>
        <v>285</v>
      </c>
      <c r="FX41" s="273">
        <v>0</v>
      </c>
      <c r="FY41" s="273">
        <v>0</v>
      </c>
      <c r="FZ41" s="273">
        <v>0</v>
      </c>
      <c r="GA41" s="273">
        <v>0</v>
      </c>
      <c r="GB41" s="273">
        <v>21</v>
      </c>
      <c r="GC41" s="273">
        <v>84</v>
      </c>
      <c r="GD41" s="273">
        <v>17</v>
      </c>
      <c r="GE41" s="273">
        <v>0</v>
      </c>
      <c r="GF41" s="273">
        <v>163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909</v>
      </c>
      <c r="GM41" s="276" t="s">
        <v>909</v>
      </c>
      <c r="GN41" s="276" t="s">
        <v>909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50"/>
        <v>568</v>
      </c>
      <c r="E42" s="273">
        <f t="shared" si="51"/>
        <v>0</v>
      </c>
      <c r="F42" s="273">
        <f t="shared" si="52"/>
        <v>0</v>
      </c>
      <c r="G42" s="273">
        <f t="shared" si="53"/>
        <v>0</v>
      </c>
      <c r="H42" s="273">
        <f t="shared" si="54"/>
        <v>0</v>
      </c>
      <c r="I42" s="273">
        <f t="shared" si="55"/>
        <v>91</v>
      </c>
      <c r="J42" s="273">
        <f t="shared" si="56"/>
        <v>73</v>
      </c>
      <c r="K42" s="273">
        <f t="shared" si="57"/>
        <v>12</v>
      </c>
      <c r="L42" s="273">
        <f t="shared" si="58"/>
        <v>0</v>
      </c>
      <c r="M42" s="273">
        <f t="shared" si="59"/>
        <v>190</v>
      </c>
      <c r="N42" s="273">
        <f t="shared" si="60"/>
        <v>0</v>
      </c>
      <c r="O42" s="273">
        <f t="shared" si="61"/>
        <v>0</v>
      </c>
      <c r="P42" s="273">
        <f t="shared" si="62"/>
        <v>0</v>
      </c>
      <c r="Q42" s="273">
        <f t="shared" si="63"/>
        <v>0</v>
      </c>
      <c r="R42" s="273">
        <f t="shared" si="64"/>
        <v>0</v>
      </c>
      <c r="S42" s="273">
        <f t="shared" si="65"/>
        <v>202</v>
      </c>
      <c r="T42" s="273">
        <f t="shared" si="66"/>
        <v>0</v>
      </c>
      <c r="U42" s="273">
        <f t="shared" si="67"/>
        <v>0</v>
      </c>
      <c r="V42" s="273">
        <f t="shared" si="68"/>
        <v>0</v>
      </c>
      <c r="W42" s="273">
        <f t="shared" si="69"/>
        <v>0</v>
      </c>
      <c r="X42" s="273">
        <f t="shared" si="70"/>
        <v>0</v>
      </c>
      <c r="Y42" s="273">
        <f t="shared" si="71"/>
        <v>0</v>
      </c>
      <c r="Z42" s="273">
        <f t="shared" si="72"/>
        <v>0</v>
      </c>
      <c r="AA42" s="273">
        <f t="shared" si="73"/>
        <v>0</v>
      </c>
      <c r="AB42" s="273">
        <f t="shared" si="74"/>
        <v>0</v>
      </c>
      <c r="AC42" s="273">
        <f t="shared" si="43"/>
        <v>234</v>
      </c>
      <c r="AD42" s="273">
        <v>0</v>
      </c>
      <c r="AE42" s="273">
        <v>0</v>
      </c>
      <c r="AF42" s="273">
        <v>0</v>
      </c>
      <c r="AG42" s="273">
        <v>0</v>
      </c>
      <c r="AH42" s="273">
        <v>32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909</v>
      </c>
      <c r="AQ42" s="276" t="s">
        <v>909</v>
      </c>
      <c r="AR42" s="273">
        <v>202</v>
      </c>
      <c r="AS42" s="276" t="s">
        <v>909</v>
      </c>
      <c r="AT42" s="276" t="s">
        <v>909</v>
      </c>
      <c r="AU42" s="273">
        <v>0</v>
      </c>
      <c r="AV42" s="276" t="s">
        <v>909</v>
      </c>
      <c r="AW42" s="273">
        <v>0</v>
      </c>
      <c r="AX42" s="276" t="s">
        <v>909</v>
      </c>
      <c r="AY42" s="273">
        <v>0</v>
      </c>
      <c r="AZ42" s="276" t="s">
        <v>909</v>
      </c>
      <c r="BA42" s="273">
        <v>0</v>
      </c>
      <c r="BB42" s="273">
        <f t="shared" si="44"/>
        <v>47</v>
      </c>
      <c r="BC42" s="273">
        <v>0</v>
      </c>
      <c r="BD42" s="273">
        <v>0</v>
      </c>
      <c r="BE42" s="273">
        <v>0</v>
      </c>
      <c r="BF42" s="273">
        <v>0</v>
      </c>
      <c r="BG42" s="273">
        <v>47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909</v>
      </c>
      <c r="BP42" s="276" t="s">
        <v>909</v>
      </c>
      <c r="BQ42" s="276" t="s">
        <v>909</v>
      </c>
      <c r="BR42" s="276" t="s">
        <v>909</v>
      </c>
      <c r="BS42" s="276" t="s">
        <v>909</v>
      </c>
      <c r="BT42" s="276" t="s">
        <v>909</v>
      </c>
      <c r="BU42" s="276" t="s">
        <v>909</v>
      </c>
      <c r="BV42" s="276" t="s">
        <v>909</v>
      </c>
      <c r="BW42" s="276" t="s">
        <v>909</v>
      </c>
      <c r="BX42" s="273">
        <v>0</v>
      </c>
      <c r="BY42" s="276" t="s">
        <v>909</v>
      </c>
      <c r="BZ42" s="273">
        <v>0</v>
      </c>
      <c r="CA42" s="273">
        <f t="shared" si="45"/>
        <v>0</v>
      </c>
      <c r="CB42" s="276" t="s">
        <v>909</v>
      </c>
      <c r="CC42" s="276" t="s">
        <v>909</v>
      </c>
      <c r="CD42" s="276" t="s">
        <v>909</v>
      </c>
      <c r="CE42" s="276" t="s">
        <v>909</v>
      </c>
      <c r="CF42" s="276" t="s">
        <v>909</v>
      </c>
      <c r="CG42" s="276" t="s">
        <v>909</v>
      </c>
      <c r="CH42" s="276" t="s">
        <v>909</v>
      </c>
      <c r="CI42" s="276" t="s">
        <v>909</v>
      </c>
      <c r="CJ42" s="276" t="s">
        <v>909</v>
      </c>
      <c r="CK42" s="276" t="s">
        <v>909</v>
      </c>
      <c r="CL42" s="276" t="s">
        <v>909</v>
      </c>
      <c r="CM42" s="276" t="s">
        <v>909</v>
      </c>
      <c r="CN42" s="273">
        <v>0</v>
      </c>
      <c r="CO42" s="276" t="s">
        <v>909</v>
      </c>
      <c r="CP42" s="276" t="s">
        <v>909</v>
      </c>
      <c r="CQ42" s="276" t="s">
        <v>909</v>
      </c>
      <c r="CR42" s="276" t="s">
        <v>909</v>
      </c>
      <c r="CS42" s="276" t="s">
        <v>909</v>
      </c>
      <c r="CT42" s="276" t="s">
        <v>909</v>
      </c>
      <c r="CU42" s="276" t="s">
        <v>909</v>
      </c>
      <c r="CV42" s="276" t="s">
        <v>909</v>
      </c>
      <c r="CW42" s="273">
        <v>0</v>
      </c>
      <c r="CX42" s="276" t="s">
        <v>909</v>
      </c>
      <c r="CY42" s="273">
        <v>0</v>
      </c>
      <c r="CZ42" s="273">
        <f t="shared" si="46"/>
        <v>0</v>
      </c>
      <c r="DA42" s="276" t="s">
        <v>909</v>
      </c>
      <c r="DB42" s="276" t="s">
        <v>909</v>
      </c>
      <c r="DC42" s="276" t="s">
        <v>909</v>
      </c>
      <c r="DD42" s="276" t="s">
        <v>909</v>
      </c>
      <c r="DE42" s="276" t="s">
        <v>909</v>
      </c>
      <c r="DF42" s="276" t="s">
        <v>909</v>
      </c>
      <c r="DG42" s="276" t="s">
        <v>909</v>
      </c>
      <c r="DH42" s="276" t="s">
        <v>909</v>
      </c>
      <c r="DI42" s="276" t="s">
        <v>909</v>
      </c>
      <c r="DJ42" s="276" t="s">
        <v>909</v>
      </c>
      <c r="DK42" s="276" t="s">
        <v>909</v>
      </c>
      <c r="DL42" s="276" t="s">
        <v>909</v>
      </c>
      <c r="DM42" s="276" t="s">
        <v>909</v>
      </c>
      <c r="DN42" s="273">
        <v>0</v>
      </c>
      <c r="DO42" s="276" t="s">
        <v>909</v>
      </c>
      <c r="DP42" s="276" t="s">
        <v>909</v>
      </c>
      <c r="DQ42" s="276" t="s">
        <v>909</v>
      </c>
      <c r="DR42" s="276" t="s">
        <v>909</v>
      </c>
      <c r="DS42" s="276" t="s">
        <v>909</v>
      </c>
      <c r="DT42" s="276" t="s">
        <v>909</v>
      </c>
      <c r="DU42" s="276" t="s">
        <v>909</v>
      </c>
      <c r="DV42" s="273">
        <v>0</v>
      </c>
      <c r="DW42" s="276" t="s">
        <v>909</v>
      </c>
      <c r="DX42" s="273">
        <v>0</v>
      </c>
      <c r="DY42" s="273">
        <f t="shared" si="47"/>
        <v>0</v>
      </c>
      <c r="DZ42" s="276" t="s">
        <v>909</v>
      </c>
      <c r="EA42" s="276" t="s">
        <v>909</v>
      </c>
      <c r="EB42" s="276" t="s">
        <v>909</v>
      </c>
      <c r="EC42" s="276" t="s">
        <v>909</v>
      </c>
      <c r="ED42" s="276" t="s">
        <v>909</v>
      </c>
      <c r="EE42" s="276" t="s">
        <v>909</v>
      </c>
      <c r="EF42" s="276" t="s">
        <v>909</v>
      </c>
      <c r="EG42" s="276" t="s">
        <v>909</v>
      </c>
      <c r="EH42" s="276" t="s">
        <v>909</v>
      </c>
      <c r="EI42" s="276" t="s">
        <v>909</v>
      </c>
      <c r="EJ42" s="276" t="s">
        <v>909</v>
      </c>
      <c r="EK42" s="276" t="s">
        <v>909</v>
      </c>
      <c r="EL42" s="273">
        <v>0</v>
      </c>
      <c r="EM42" s="276" t="s">
        <v>909</v>
      </c>
      <c r="EN42" s="276" t="s">
        <v>909</v>
      </c>
      <c r="EO42" s="276" t="s">
        <v>909</v>
      </c>
      <c r="EP42" s="273">
        <v>0</v>
      </c>
      <c r="EQ42" s="276" t="s">
        <v>909</v>
      </c>
      <c r="ER42" s="276" t="s">
        <v>909</v>
      </c>
      <c r="ES42" s="276" t="s">
        <v>909</v>
      </c>
      <c r="ET42" s="276" t="s">
        <v>909</v>
      </c>
      <c r="EU42" s="273">
        <v>0</v>
      </c>
      <c r="EV42" s="276" t="s">
        <v>909</v>
      </c>
      <c r="EW42" s="273">
        <v>0</v>
      </c>
      <c r="EX42" s="273">
        <f t="shared" si="48"/>
        <v>0</v>
      </c>
      <c r="EY42" s="273">
        <v>0</v>
      </c>
      <c r="EZ42" s="276" t="s">
        <v>909</v>
      </c>
      <c r="FA42" s="276" t="s">
        <v>909</v>
      </c>
      <c r="FB42" s="276" t="s">
        <v>909</v>
      </c>
      <c r="FC42" s="273">
        <v>0</v>
      </c>
      <c r="FD42" s="276" t="s">
        <v>909</v>
      </c>
      <c r="FE42" s="276" t="s">
        <v>909</v>
      </c>
      <c r="FF42" s="276" t="s">
        <v>909</v>
      </c>
      <c r="FG42" s="273">
        <v>0</v>
      </c>
      <c r="FH42" s="273">
        <v>0</v>
      </c>
      <c r="FI42" s="273">
        <v>0</v>
      </c>
      <c r="FJ42" s="276" t="s">
        <v>909</v>
      </c>
      <c r="FK42" s="276" t="s">
        <v>909</v>
      </c>
      <c r="FL42" s="276" t="s">
        <v>909</v>
      </c>
      <c r="FM42" s="276" t="s">
        <v>909</v>
      </c>
      <c r="FN42" s="273">
        <v>0</v>
      </c>
      <c r="FO42" s="273">
        <v>0</v>
      </c>
      <c r="FP42" s="276" t="s">
        <v>909</v>
      </c>
      <c r="FQ42" s="276" t="s">
        <v>909</v>
      </c>
      <c r="FR42" s="276" t="s">
        <v>909</v>
      </c>
      <c r="FS42" s="273">
        <v>0</v>
      </c>
      <c r="FT42" s="273">
        <v>0</v>
      </c>
      <c r="FU42" s="276" t="s">
        <v>909</v>
      </c>
      <c r="FV42" s="273">
        <v>0</v>
      </c>
      <c r="FW42" s="273">
        <f t="shared" si="49"/>
        <v>287</v>
      </c>
      <c r="FX42" s="273">
        <v>0</v>
      </c>
      <c r="FY42" s="273">
        <v>0</v>
      </c>
      <c r="FZ42" s="273">
        <v>0</v>
      </c>
      <c r="GA42" s="273">
        <v>0</v>
      </c>
      <c r="GB42" s="273">
        <v>12</v>
      </c>
      <c r="GC42" s="273">
        <v>73</v>
      </c>
      <c r="GD42" s="273">
        <v>12</v>
      </c>
      <c r="GE42" s="273">
        <v>0</v>
      </c>
      <c r="GF42" s="273">
        <v>190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909</v>
      </c>
      <c r="GM42" s="276" t="s">
        <v>909</v>
      </c>
      <c r="GN42" s="276" t="s">
        <v>909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50"/>
        <v>421</v>
      </c>
      <c r="E43" s="273">
        <f t="shared" si="51"/>
        <v>116</v>
      </c>
      <c r="F43" s="273">
        <f t="shared" si="52"/>
        <v>0</v>
      </c>
      <c r="G43" s="273">
        <f t="shared" si="53"/>
        <v>0</v>
      </c>
      <c r="H43" s="273">
        <f t="shared" si="54"/>
        <v>56</v>
      </c>
      <c r="I43" s="273">
        <f t="shared" si="55"/>
        <v>43</v>
      </c>
      <c r="J43" s="273">
        <f t="shared" si="56"/>
        <v>41</v>
      </c>
      <c r="K43" s="273">
        <f t="shared" si="57"/>
        <v>8</v>
      </c>
      <c r="L43" s="273">
        <f t="shared" si="58"/>
        <v>0</v>
      </c>
      <c r="M43" s="273">
        <f t="shared" si="59"/>
        <v>92</v>
      </c>
      <c r="N43" s="273">
        <f t="shared" si="60"/>
        <v>0</v>
      </c>
      <c r="O43" s="273">
        <f t="shared" si="61"/>
        <v>0</v>
      </c>
      <c r="P43" s="273">
        <f t="shared" si="62"/>
        <v>0</v>
      </c>
      <c r="Q43" s="273">
        <f t="shared" si="63"/>
        <v>0</v>
      </c>
      <c r="R43" s="273">
        <f t="shared" si="64"/>
        <v>0</v>
      </c>
      <c r="S43" s="273">
        <f t="shared" si="65"/>
        <v>65</v>
      </c>
      <c r="T43" s="273">
        <f t="shared" si="66"/>
        <v>0</v>
      </c>
      <c r="U43" s="273">
        <f t="shared" si="67"/>
        <v>0</v>
      </c>
      <c r="V43" s="273">
        <f t="shared" si="68"/>
        <v>0</v>
      </c>
      <c r="W43" s="273">
        <f t="shared" si="69"/>
        <v>0</v>
      </c>
      <c r="X43" s="273">
        <f t="shared" si="70"/>
        <v>0</v>
      </c>
      <c r="Y43" s="273">
        <f t="shared" si="71"/>
        <v>0</v>
      </c>
      <c r="Z43" s="273">
        <f t="shared" si="72"/>
        <v>0</v>
      </c>
      <c r="AA43" s="273">
        <f t="shared" si="73"/>
        <v>0</v>
      </c>
      <c r="AB43" s="273">
        <f t="shared" si="74"/>
        <v>0</v>
      </c>
      <c r="AC43" s="273">
        <f t="shared" si="43"/>
        <v>75</v>
      </c>
      <c r="AD43" s="273">
        <v>0</v>
      </c>
      <c r="AE43" s="273">
        <v>0</v>
      </c>
      <c r="AF43" s="273">
        <v>0</v>
      </c>
      <c r="AG43" s="273">
        <v>0</v>
      </c>
      <c r="AH43" s="273">
        <v>10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909</v>
      </c>
      <c r="AQ43" s="276" t="s">
        <v>909</v>
      </c>
      <c r="AR43" s="273">
        <v>65</v>
      </c>
      <c r="AS43" s="276" t="s">
        <v>909</v>
      </c>
      <c r="AT43" s="276" t="s">
        <v>909</v>
      </c>
      <c r="AU43" s="273">
        <v>0</v>
      </c>
      <c r="AV43" s="276" t="s">
        <v>909</v>
      </c>
      <c r="AW43" s="273">
        <v>0</v>
      </c>
      <c r="AX43" s="276" t="s">
        <v>909</v>
      </c>
      <c r="AY43" s="273">
        <v>0</v>
      </c>
      <c r="AZ43" s="276" t="s">
        <v>909</v>
      </c>
      <c r="BA43" s="273">
        <v>0</v>
      </c>
      <c r="BB43" s="273">
        <f t="shared" si="44"/>
        <v>23</v>
      </c>
      <c r="BC43" s="273">
        <v>0</v>
      </c>
      <c r="BD43" s="273">
        <v>0</v>
      </c>
      <c r="BE43" s="273">
        <v>0</v>
      </c>
      <c r="BF43" s="273">
        <v>0</v>
      </c>
      <c r="BG43" s="273">
        <v>23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909</v>
      </c>
      <c r="BP43" s="276" t="s">
        <v>909</v>
      </c>
      <c r="BQ43" s="276" t="s">
        <v>909</v>
      </c>
      <c r="BR43" s="276" t="s">
        <v>909</v>
      </c>
      <c r="BS43" s="276" t="s">
        <v>909</v>
      </c>
      <c r="BT43" s="276" t="s">
        <v>909</v>
      </c>
      <c r="BU43" s="276" t="s">
        <v>909</v>
      </c>
      <c r="BV43" s="276" t="s">
        <v>909</v>
      </c>
      <c r="BW43" s="276" t="s">
        <v>909</v>
      </c>
      <c r="BX43" s="273">
        <v>0</v>
      </c>
      <c r="BY43" s="276" t="s">
        <v>909</v>
      </c>
      <c r="BZ43" s="273">
        <v>0</v>
      </c>
      <c r="CA43" s="273">
        <f t="shared" si="45"/>
        <v>0</v>
      </c>
      <c r="CB43" s="276" t="s">
        <v>909</v>
      </c>
      <c r="CC43" s="276" t="s">
        <v>909</v>
      </c>
      <c r="CD43" s="276" t="s">
        <v>909</v>
      </c>
      <c r="CE43" s="276" t="s">
        <v>909</v>
      </c>
      <c r="CF43" s="276" t="s">
        <v>909</v>
      </c>
      <c r="CG43" s="276" t="s">
        <v>909</v>
      </c>
      <c r="CH43" s="276" t="s">
        <v>909</v>
      </c>
      <c r="CI43" s="276" t="s">
        <v>909</v>
      </c>
      <c r="CJ43" s="276" t="s">
        <v>909</v>
      </c>
      <c r="CK43" s="276" t="s">
        <v>909</v>
      </c>
      <c r="CL43" s="276" t="s">
        <v>909</v>
      </c>
      <c r="CM43" s="276" t="s">
        <v>909</v>
      </c>
      <c r="CN43" s="273">
        <v>0</v>
      </c>
      <c r="CO43" s="276" t="s">
        <v>909</v>
      </c>
      <c r="CP43" s="276" t="s">
        <v>909</v>
      </c>
      <c r="CQ43" s="276" t="s">
        <v>909</v>
      </c>
      <c r="CR43" s="276" t="s">
        <v>909</v>
      </c>
      <c r="CS43" s="276" t="s">
        <v>909</v>
      </c>
      <c r="CT43" s="276" t="s">
        <v>909</v>
      </c>
      <c r="CU43" s="276" t="s">
        <v>909</v>
      </c>
      <c r="CV43" s="276" t="s">
        <v>909</v>
      </c>
      <c r="CW43" s="273">
        <v>0</v>
      </c>
      <c r="CX43" s="276" t="s">
        <v>909</v>
      </c>
      <c r="CY43" s="273">
        <v>0</v>
      </c>
      <c r="CZ43" s="273">
        <f t="shared" si="46"/>
        <v>0</v>
      </c>
      <c r="DA43" s="276" t="s">
        <v>909</v>
      </c>
      <c r="DB43" s="276" t="s">
        <v>909</v>
      </c>
      <c r="DC43" s="276" t="s">
        <v>909</v>
      </c>
      <c r="DD43" s="276" t="s">
        <v>909</v>
      </c>
      <c r="DE43" s="276" t="s">
        <v>909</v>
      </c>
      <c r="DF43" s="276" t="s">
        <v>909</v>
      </c>
      <c r="DG43" s="276" t="s">
        <v>909</v>
      </c>
      <c r="DH43" s="276" t="s">
        <v>909</v>
      </c>
      <c r="DI43" s="276" t="s">
        <v>909</v>
      </c>
      <c r="DJ43" s="276" t="s">
        <v>909</v>
      </c>
      <c r="DK43" s="276" t="s">
        <v>909</v>
      </c>
      <c r="DL43" s="276" t="s">
        <v>909</v>
      </c>
      <c r="DM43" s="276" t="s">
        <v>909</v>
      </c>
      <c r="DN43" s="273">
        <v>0</v>
      </c>
      <c r="DO43" s="276" t="s">
        <v>909</v>
      </c>
      <c r="DP43" s="276" t="s">
        <v>909</v>
      </c>
      <c r="DQ43" s="276" t="s">
        <v>909</v>
      </c>
      <c r="DR43" s="276" t="s">
        <v>909</v>
      </c>
      <c r="DS43" s="276" t="s">
        <v>909</v>
      </c>
      <c r="DT43" s="276" t="s">
        <v>909</v>
      </c>
      <c r="DU43" s="276" t="s">
        <v>909</v>
      </c>
      <c r="DV43" s="273">
        <v>0</v>
      </c>
      <c r="DW43" s="276" t="s">
        <v>909</v>
      </c>
      <c r="DX43" s="273">
        <v>0</v>
      </c>
      <c r="DY43" s="273">
        <f t="shared" si="47"/>
        <v>0</v>
      </c>
      <c r="DZ43" s="276" t="s">
        <v>909</v>
      </c>
      <c r="EA43" s="276" t="s">
        <v>909</v>
      </c>
      <c r="EB43" s="276" t="s">
        <v>909</v>
      </c>
      <c r="EC43" s="276" t="s">
        <v>909</v>
      </c>
      <c r="ED43" s="276" t="s">
        <v>909</v>
      </c>
      <c r="EE43" s="276" t="s">
        <v>909</v>
      </c>
      <c r="EF43" s="276" t="s">
        <v>909</v>
      </c>
      <c r="EG43" s="276" t="s">
        <v>909</v>
      </c>
      <c r="EH43" s="276" t="s">
        <v>909</v>
      </c>
      <c r="EI43" s="276" t="s">
        <v>909</v>
      </c>
      <c r="EJ43" s="276" t="s">
        <v>909</v>
      </c>
      <c r="EK43" s="276" t="s">
        <v>909</v>
      </c>
      <c r="EL43" s="273">
        <v>0</v>
      </c>
      <c r="EM43" s="276" t="s">
        <v>909</v>
      </c>
      <c r="EN43" s="276" t="s">
        <v>909</v>
      </c>
      <c r="EO43" s="276" t="s">
        <v>909</v>
      </c>
      <c r="EP43" s="273">
        <v>0</v>
      </c>
      <c r="EQ43" s="276" t="s">
        <v>909</v>
      </c>
      <c r="ER43" s="276" t="s">
        <v>909</v>
      </c>
      <c r="ES43" s="276" t="s">
        <v>909</v>
      </c>
      <c r="ET43" s="276" t="s">
        <v>909</v>
      </c>
      <c r="EU43" s="273">
        <v>0</v>
      </c>
      <c r="EV43" s="276" t="s">
        <v>909</v>
      </c>
      <c r="EW43" s="273">
        <v>0</v>
      </c>
      <c r="EX43" s="273">
        <f t="shared" si="48"/>
        <v>0</v>
      </c>
      <c r="EY43" s="273">
        <v>0</v>
      </c>
      <c r="EZ43" s="276" t="s">
        <v>909</v>
      </c>
      <c r="FA43" s="276" t="s">
        <v>909</v>
      </c>
      <c r="FB43" s="276" t="s">
        <v>909</v>
      </c>
      <c r="FC43" s="273">
        <v>0</v>
      </c>
      <c r="FD43" s="276" t="s">
        <v>909</v>
      </c>
      <c r="FE43" s="276" t="s">
        <v>909</v>
      </c>
      <c r="FF43" s="276" t="s">
        <v>909</v>
      </c>
      <c r="FG43" s="273">
        <v>0</v>
      </c>
      <c r="FH43" s="273">
        <v>0</v>
      </c>
      <c r="FI43" s="273">
        <v>0</v>
      </c>
      <c r="FJ43" s="276" t="s">
        <v>909</v>
      </c>
      <c r="FK43" s="276" t="s">
        <v>909</v>
      </c>
      <c r="FL43" s="276" t="s">
        <v>909</v>
      </c>
      <c r="FM43" s="276" t="s">
        <v>909</v>
      </c>
      <c r="FN43" s="273">
        <v>0</v>
      </c>
      <c r="FO43" s="273">
        <v>0</v>
      </c>
      <c r="FP43" s="276" t="s">
        <v>909</v>
      </c>
      <c r="FQ43" s="276" t="s">
        <v>909</v>
      </c>
      <c r="FR43" s="276" t="s">
        <v>909</v>
      </c>
      <c r="FS43" s="273">
        <v>0</v>
      </c>
      <c r="FT43" s="273">
        <v>0</v>
      </c>
      <c r="FU43" s="276" t="s">
        <v>909</v>
      </c>
      <c r="FV43" s="273">
        <v>0</v>
      </c>
      <c r="FW43" s="273">
        <f t="shared" si="49"/>
        <v>323</v>
      </c>
      <c r="FX43" s="273">
        <v>116</v>
      </c>
      <c r="FY43" s="273">
        <v>0</v>
      </c>
      <c r="FZ43" s="273">
        <v>0</v>
      </c>
      <c r="GA43" s="273">
        <v>56</v>
      </c>
      <c r="GB43" s="273">
        <v>10</v>
      </c>
      <c r="GC43" s="273">
        <v>41</v>
      </c>
      <c r="GD43" s="273">
        <v>8</v>
      </c>
      <c r="GE43" s="273">
        <v>0</v>
      </c>
      <c r="GF43" s="273">
        <v>92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909</v>
      </c>
      <c r="GM43" s="276" t="s">
        <v>909</v>
      </c>
      <c r="GN43" s="276" t="s">
        <v>909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50"/>
        <v>379</v>
      </c>
      <c r="E44" s="273">
        <f t="shared" si="51"/>
        <v>0</v>
      </c>
      <c r="F44" s="273">
        <f t="shared" si="52"/>
        <v>0</v>
      </c>
      <c r="G44" s="273">
        <f t="shared" si="53"/>
        <v>0</v>
      </c>
      <c r="H44" s="273">
        <f t="shared" si="54"/>
        <v>0</v>
      </c>
      <c r="I44" s="273">
        <f t="shared" si="55"/>
        <v>69</v>
      </c>
      <c r="J44" s="273">
        <f t="shared" si="56"/>
        <v>58</v>
      </c>
      <c r="K44" s="273">
        <f t="shared" si="57"/>
        <v>10</v>
      </c>
      <c r="L44" s="273">
        <f t="shared" si="58"/>
        <v>0</v>
      </c>
      <c r="M44" s="273">
        <f t="shared" si="59"/>
        <v>110</v>
      </c>
      <c r="N44" s="273">
        <f t="shared" si="60"/>
        <v>0</v>
      </c>
      <c r="O44" s="273">
        <f t="shared" si="61"/>
        <v>0</v>
      </c>
      <c r="P44" s="273">
        <f t="shared" si="62"/>
        <v>0</v>
      </c>
      <c r="Q44" s="273">
        <f t="shared" si="63"/>
        <v>0</v>
      </c>
      <c r="R44" s="273">
        <f t="shared" si="64"/>
        <v>0</v>
      </c>
      <c r="S44" s="273">
        <f t="shared" si="65"/>
        <v>132</v>
      </c>
      <c r="T44" s="273">
        <f t="shared" si="66"/>
        <v>0</v>
      </c>
      <c r="U44" s="273">
        <f t="shared" si="67"/>
        <v>0</v>
      </c>
      <c r="V44" s="273">
        <f t="shared" si="68"/>
        <v>0</v>
      </c>
      <c r="W44" s="273">
        <f t="shared" si="69"/>
        <v>0</v>
      </c>
      <c r="X44" s="273">
        <f t="shared" si="70"/>
        <v>0</v>
      </c>
      <c r="Y44" s="273">
        <f t="shared" si="71"/>
        <v>0</v>
      </c>
      <c r="Z44" s="273">
        <f t="shared" si="72"/>
        <v>0</v>
      </c>
      <c r="AA44" s="273">
        <f t="shared" si="73"/>
        <v>0</v>
      </c>
      <c r="AB44" s="273">
        <f t="shared" si="74"/>
        <v>0</v>
      </c>
      <c r="AC44" s="273">
        <f t="shared" si="43"/>
        <v>153</v>
      </c>
      <c r="AD44" s="273">
        <v>0</v>
      </c>
      <c r="AE44" s="273">
        <v>0</v>
      </c>
      <c r="AF44" s="273">
        <v>0</v>
      </c>
      <c r="AG44" s="273">
        <v>0</v>
      </c>
      <c r="AH44" s="273">
        <v>21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909</v>
      </c>
      <c r="AQ44" s="276" t="s">
        <v>909</v>
      </c>
      <c r="AR44" s="273">
        <v>132</v>
      </c>
      <c r="AS44" s="276" t="s">
        <v>909</v>
      </c>
      <c r="AT44" s="276" t="s">
        <v>909</v>
      </c>
      <c r="AU44" s="273">
        <v>0</v>
      </c>
      <c r="AV44" s="276" t="s">
        <v>909</v>
      </c>
      <c r="AW44" s="273">
        <v>0</v>
      </c>
      <c r="AX44" s="276" t="s">
        <v>909</v>
      </c>
      <c r="AY44" s="273">
        <v>0</v>
      </c>
      <c r="AZ44" s="276" t="s">
        <v>909</v>
      </c>
      <c r="BA44" s="273">
        <v>0</v>
      </c>
      <c r="BB44" s="273">
        <f t="shared" si="44"/>
        <v>38</v>
      </c>
      <c r="BC44" s="273">
        <v>0</v>
      </c>
      <c r="BD44" s="273">
        <v>0</v>
      </c>
      <c r="BE44" s="273">
        <v>0</v>
      </c>
      <c r="BF44" s="273">
        <v>0</v>
      </c>
      <c r="BG44" s="273">
        <v>38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909</v>
      </c>
      <c r="BP44" s="276" t="s">
        <v>909</v>
      </c>
      <c r="BQ44" s="276" t="s">
        <v>909</v>
      </c>
      <c r="BR44" s="276" t="s">
        <v>909</v>
      </c>
      <c r="BS44" s="276" t="s">
        <v>909</v>
      </c>
      <c r="BT44" s="276" t="s">
        <v>909</v>
      </c>
      <c r="BU44" s="276" t="s">
        <v>909</v>
      </c>
      <c r="BV44" s="276" t="s">
        <v>909</v>
      </c>
      <c r="BW44" s="276" t="s">
        <v>909</v>
      </c>
      <c r="BX44" s="273">
        <v>0</v>
      </c>
      <c r="BY44" s="276" t="s">
        <v>909</v>
      </c>
      <c r="BZ44" s="273">
        <v>0</v>
      </c>
      <c r="CA44" s="273">
        <f t="shared" si="45"/>
        <v>0</v>
      </c>
      <c r="CB44" s="276" t="s">
        <v>909</v>
      </c>
      <c r="CC44" s="276" t="s">
        <v>909</v>
      </c>
      <c r="CD44" s="276" t="s">
        <v>909</v>
      </c>
      <c r="CE44" s="276" t="s">
        <v>909</v>
      </c>
      <c r="CF44" s="276" t="s">
        <v>909</v>
      </c>
      <c r="CG44" s="276" t="s">
        <v>909</v>
      </c>
      <c r="CH44" s="276" t="s">
        <v>909</v>
      </c>
      <c r="CI44" s="276" t="s">
        <v>909</v>
      </c>
      <c r="CJ44" s="276" t="s">
        <v>909</v>
      </c>
      <c r="CK44" s="276" t="s">
        <v>909</v>
      </c>
      <c r="CL44" s="276" t="s">
        <v>909</v>
      </c>
      <c r="CM44" s="276" t="s">
        <v>909</v>
      </c>
      <c r="CN44" s="273">
        <v>0</v>
      </c>
      <c r="CO44" s="276" t="s">
        <v>909</v>
      </c>
      <c r="CP44" s="276" t="s">
        <v>909</v>
      </c>
      <c r="CQ44" s="276" t="s">
        <v>909</v>
      </c>
      <c r="CR44" s="276" t="s">
        <v>909</v>
      </c>
      <c r="CS44" s="276" t="s">
        <v>909</v>
      </c>
      <c r="CT44" s="276" t="s">
        <v>909</v>
      </c>
      <c r="CU44" s="276" t="s">
        <v>909</v>
      </c>
      <c r="CV44" s="276" t="s">
        <v>909</v>
      </c>
      <c r="CW44" s="273">
        <v>0</v>
      </c>
      <c r="CX44" s="276" t="s">
        <v>909</v>
      </c>
      <c r="CY44" s="273">
        <v>0</v>
      </c>
      <c r="CZ44" s="273">
        <f t="shared" si="46"/>
        <v>0</v>
      </c>
      <c r="DA44" s="276" t="s">
        <v>909</v>
      </c>
      <c r="DB44" s="276" t="s">
        <v>909</v>
      </c>
      <c r="DC44" s="276" t="s">
        <v>909</v>
      </c>
      <c r="DD44" s="276" t="s">
        <v>909</v>
      </c>
      <c r="DE44" s="276" t="s">
        <v>909</v>
      </c>
      <c r="DF44" s="276" t="s">
        <v>909</v>
      </c>
      <c r="DG44" s="276" t="s">
        <v>909</v>
      </c>
      <c r="DH44" s="276" t="s">
        <v>909</v>
      </c>
      <c r="DI44" s="276" t="s">
        <v>909</v>
      </c>
      <c r="DJ44" s="276" t="s">
        <v>909</v>
      </c>
      <c r="DK44" s="276" t="s">
        <v>909</v>
      </c>
      <c r="DL44" s="276" t="s">
        <v>909</v>
      </c>
      <c r="DM44" s="276" t="s">
        <v>909</v>
      </c>
      <c r="DN44" s="273">
        <v>0</v>
      </c>
      <c r="DO44" s="276" t="s">
        <v>909</v>
      </c>
      <c r="DP44" s="276" t="s">
        <v>909</v>
      </c>
      <c r="DQ44" s="276" t="s">
        <v>909</v>
      </c>
      <c r="DR44" s="276" t="s">
        <v>909</v>
      </c>
      <c r="DS44" s="276" t="s">
        <v>909</v>
      </c>
      <c r="DT44" s="276" t="s">
        <v>909</v>
      </c>
      <c r="DU44" s="276" t="s">
        <v>909</v>
      </c>
      <c r="DV44" s="273">
        <v>0</v>
      </c>
      <c r="DW44" s="276" t="s">
        <v>909</v>
      </c>
      <c r="DX44" s="273">
        <v>0</v>
      </c>
      <c r="DY44" s="273">
        <f t="shared" si="47"/>
        <v>0</v>
      </c>
      <c r="DZ44" s="276" t="s">
        <v>909</v>
      </c>
      <c r="EA44" s="276" t="s">
        <v>909</v>
      </c>
      <c r="EB44" s="276" t="s">
        <v>909</v>
      </c>
      <c r="EC44" s="276" t="s">
        <v>909</v>
      </c>
      <c r="ED44" s="276" t="s">
        <v>909</v>
      </c>
      <c r="EE44" s="276" t="s">
        <v>909</v>
      </c>
      <c r="EF44" s="276" t="s">
        <v>909</v>
      </c>
      <c r="EG44" s="276" t="s">
        <v>909</v>
      </c>
      <c r="EH44" s="276" t="s">
        <v>909</v>
      </c>
      <c r="EI44" s="276" t="s">
        <v>909</v>
      </c>
      <c r="EJ44" s="276" t="s">
        <v>909</v>
      </c>
      <c r="EK44" s="276" t="s">
        <v>909</v>
      </c>
      <c r="EL44" s="273">
        <v>0</v>
      </c>
      <c r="EM44" s="276" t="s">
        <v>909</v>
      </c>
      <c r="EN44" s="276" t="s">
        <v>909</v>
      </c>
      <c r="EO44" s="276" t="s">
        <v>909</v>
      </c>
      <c r="EP44" s="273">
        <v>0</v>
      </c>
      <c r="EQ44" s="276" t="s">
        <v>909</v>
      </c>
      <c r="ER44" s="276" t="s">
        <v>909</v>
      </c>
      <c r="ES44" s="276" t="s">
        <v>909</v>
      </c>
      <c r="ET44" s="276" t="s">
        <v>909</v>
      </c>
      <c r="EU44" s="273">
        <v>0</v>
      </c>
      <c r="EV44" s="276" t="s">
        <v>909</v>
      </c>
      <c r="EW44" s="273">
        <v>0</v>
      </c>
      <c r="EX44" s="273">
        <f t="shared" si="48"/>
        <v>0</v>
      </c>
      <c r="EY44" s="273">
        <v>0</v>
      </c>
      <c r="EZ44" s="276" t="s">
        <v>909</v>
      </c>
      <c r="FA44" s="276" t="s">
        <v>909</v>
      </c>
      <c r="FB44" s="276" t="s">
        <v>909</v>
      </c>
      <c r="FC44" s="273">
        <v>0</v>
      </c>
      <c r="FD44" s="276" t="s">
        <v>909</v>
      </c>
      <c r="FE44" s="276" t="s">
        <v>909</v>
      </c>
      <c r="FF44" s="276" t="s">
        <v>909</v>
      </c>
      <c r="FG44" s="273">
        <v>0</v>
      </c>
      <c r="FH44" s="273">
        <v>0</v>
      </c>
      <c r="FI44" s="273">
        <v>0</v>
      </c>
      <c r="FJ44" s="276" t="s">
        <v>909</v>
      </c>
      <c r="FK44" s="276" t="s">
        <v>909</v>
      </c>
      <c r="FL44" s="276" t="s">
        <v>909</v>
      </c>
      <c r="FM44" s="276" t="s">
        <v>909</v>
      </c>
      <c r="FN44" s="273">
        <v>0</v>
      </c>
      <c r="FO44" s="273">
        <v>0</v>
      </c>
      <c r="FP44" s="276" t="s">
        <v>909</v>
      </c>
      <c r="FQ44" s="276" t="s">
        <v>909</v>
      </c>
      <c r="FR44" s="276" t="s">
        <v>909</v>
      </c>
      <c r="FS44" s="273">
        <v>0</v>
      </c>
      <c r="FT44" s="273">
        <v>0</v>
      </c>
      <c r="FU44" s="276" t="s">
        <v>909</v>
      </c>
      <c r="FV44" s="273">
        <v>0</v>
      </c>
      <c r="FW44" s="273">
        <f t="shared" si="49"/>
        <v>188</v>
      </c>
      <c r="FX44" s="273">
        <v>0</v>
      </c>
      <c r="FY44" s="273">
        <v>0</v>
      </c>
      <c r="FZ44" s="273">
        <v>0</v>
      </c>
      <c r="GA44" s="273">
        <v>0</v>
      </c>
      <c r="GB44" s="273">
        <v>10</v>
      </c>
      <c r="GC44" s="273">
        <v>58</v>
      </c>
      <c r="GD44" s="273">
        <v>10</v>
      </c>
      <c r="GE44" s="273">
        <v>0</v>
      </c>
      <c r="GF44" s="273">
        <v>110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909</v>
      </c>
      <c r="GM44" s="276" t="s">
        <v>909</v>
      </c>
      <c r="GN44" s="276" t="s">
        <v>909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50"/>
        <v>210</v>
      </c>
      <c r="E45" s="273">
        <f t="shared" si="51"/>
        <v>31</v>
      </c>
      <c r="F45" s="273">
        <f t="shared" si="52"/>
        <v>0</v>
      </c>
      <c r="G45" s="273">
        <f t="shared" si="53"/>
        <v>11</v>
      </c>
      <c r="H45" s="273">
        <f t="shared" si="54"/>
        <v>21</v>
      </c>
      <c r="I45" s="273">
        <f t="shared" si="55"/>
        <v>26</v>
      </c>
      <c r="J45" s="273">
        <f t="shared" si="56"/>
        <v>26</v>
      </c>
      <c r="K45" s="273">
        <f t="shared" si="57"/>
        <v>8</v>
      </c>
      <c r="L45" s="273">
        <f t="shared" si="58"/>
        <v>0</v>
      </c>
      <c r="M45" s="273">
        <f t="shared" si="59"/>
        <v>50</v>
      </c>
      <c r="N45" s="273">
        <f t="shared" si="60"/>
        <v>0</v>
      </c>
      <c r="O45" s="273">
        <f t="shared" si="61"/>
        <v>0</v>
      </c>
      <c r="P45" s="273">
        <f t="shared" si="62"/>
        <v>5</v>
      </c>
      <c r="Q45" s="273">
        <f t="shared" si="63"/>
        <v>0</v>
      </c>
      <c r="R45" s="273">
        <f t="shared" si="64"/>
        <v>0</v>
      </c>
      <c r="S45" s="273">
        <f t="shared" si="65"/>
        <v>28</v>
      </c>
      <c r="T45" s="273">
        <f t="shared" si="66"/>
        <v>0</v>
      </c>
      <c r="U45" s="273">
        <f t="shared" si="67"/>
        <v>0</v>
      </c>
      <c r="V45" s="273">
        <f t="shared" si="68"/>
        <v>0</v>
      </c>
      <c r="W45" s="273">
        <f t="shared" si="69"/>
        <v>0</v>
      </c>
      <c r="X45" s="273">
        <f t="shared" si="70"/>
        <v>0</v>
      </c>
      <c r="Y45" s="273">
        <f t="shared" si="71"/>
        <v>0</v>
      </c>
      <c r="Z45" s="273">
        <f t="shared" si="72"/>
        <v>0</v>
      </c>
      <c r="AA45" s="273">
        <f t="shared" si="73"/>
        <v>0</v>
      </c>
      <c r="AB45" s="273">
        <f t="shared" si="74"/>
        <v>4</v>
      </c>
      <c r="AC45" s="273">
        <f t="shared" si="43"/>
        <v>32</v>
      </c>
      <c r="AD45" s="273">
        <v>0</v>
      </c>
      <c r="AE45" s="273">
        <v>0</v>
      </c>
      <c r="AF45" s="273">
        <v>0</v>
      </c>
      <c r="AG45" s="273">
        <v>0</v>
      </c>
      <c r="AH45" s="273">
        <v>4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909</v>
      </c>
      <c r="AQ45" s="276" t="s">
        <v>909</v>
      </c>
      <c r="AR45" s="273">
        <v>28</v>
      </c>
      <c r="AS45" s="276" t="s">
        <v>909</v>
      </c>
      <c r="AT45" s="276" t="s">
        <v>909</v>
      </c>
      <c r="AU45" s="273">
        <v>0</v>
      </c>
      <c r="AV45" s="276" t="s">
        <v>909</v>
      </c>
      <c r="AW45" s="273">
        <v>0</v>
      </c>
      <c r="AX45" s="276" t="s">
        <v>909</v>
      </c>
      <c r="AY45" s="273">
        <v>0</v>
      </c>
      <c r="AZ45" s="276" t="s">
        <v>909</v>
      </c>
      <c r="BA45" s="273">
        <v>0</v>
      </c>
      <c r="BB45" s="273">
        <f t="shared" si="44"/>
        <v>16</v>
      </c>
      <c r="BC45" s="273">
        <v>0</v>
      </c>
      <c r="BD45" s="273">
        <v>0</v>
      </c>
      <c r="BE45" s="273">
        <v>0</v>
      </c>
      <c r="BF45" s="273">
        <v>0</v>
      </c>
      <c r="BG45" s="273">
        <v>16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909</v>
      </c>
      <c r="BP45" s="276" t="s">
        <v>909</v>
      </c>
      <c r="BQ45" s="276" t="s">
        <v>909</v>
      </c>
      <c r="BR45" s="276" t="s">
        <v>909</v>
      </c>
      <c r="BS45" s="276" t="s">
        <v>909</v>
      </c>
      <c r="BT45" s="276" t="s">
        <v>909</v>
      </c>
      <c r="BU45" s="276" t="s">
        <v>909</v>
      </c>
      <c r="BV45" s="276" t="s">
        <v>909</v>
      </c>
      <c r="BW45" s="276" t="s">
        <v>909</v>
      </c>
      <c r="BX45" s="273">
        <v>0</v>
      </c>
      <c r="BY45" s="276" t="s">
        <v>909</v>
      </c>
      <c r="BZ45" s="273">
        <v>0</v>
      </c>
      <c r="CA45" s="273">
        <f t="shared" si="45"/>
        <v>0</v>
      </c>
      <c r="CB45" s="276" t="s">
        <v>909</v>
      </c>
      <c r="CC45" s="276" t="s">
        <v>909</v>
      </c>
      <c r="CD45" s="276" t="s">
        <v>909</v>
      </c>
      <c r="CE45" s="276" t="s">
        <v>909</v>
      </c>
      <c r="CF45" s="276" t="s">
        <v>909</v>
      </c>
      <c r="CG45" s="276" t="s">
        <v>909</v>
      </c>
      <c r="CH45" s="276" t="s">
        <v>909</v>
      </c>
      <c r="CI45" s="276" t="s">
        <v>909</v>
      </c>
      <c r="CJ45" s="276" t="s">
        <v>909</v>
      </c>
      <c r="CK45" s="276" t="s">
        <v>909</v>
      </c>
      <c r="CL45" s="276" t="s">
        <v>909</v>
      </c>
      <c r="CM45" s="276" t="s">
        <v>909</v>
      </c>
      <c r="CN45" s="273">
        <v>0</v>
      </c>
      <c r="CO45" s="276" t="s">
        <v>909</v>
      </c>
      <c r="CP45" s="276" t="s">
        <v>909</v>
      </c>
      <c r="CQ45" s="276" t="s">
        <v>909</v>
      </c>
      <c r="CR45" s="276" t="s">
        <v>909</v>
      </c>
      <c r="CS45" s="276" t="s">
        <v>909</v>
      </c>
      <c r="CT45" s="276" t="s">
        <v>909</v>
      </c>
      <c r="CU45" s="276" t="s">
        <v>909</v>
      </c>
      <c r="CV45" s="276" t="s">
        <v>909</v>
      </c>
      <c r="CW45" s="273">
        <v>0</v>
      </c>
      <c r="CX45" s="276" t="s">
        <v>909</v>
      </c>
      <c r="CY45" s="273">
        <v>0</v>
      </c>
      <c r="CZ45" s="273">
        <f t="shared" si="46"/>
        <v>0</v>
      </c>
      <c r="DA45" s="276" t="s">
        <v>909</v>
      </c>
      <c r="DB45" s="276" t="s">
        <v>909</v>
      </c>
      <c r="DC45" s="276" t="s">
        <v>909</v>
      </c>
      <c r="DD45" s="276" t="s">
        <v>909</v>
      </c>
      <c r="DE45" s="276" t="s">
        <v>909</v>
      </c>
      <c r="DF45" s="276" t="s">
        <v>909</v>
      </c>
      <c r="DG45" s="276" t="s">
        <v>909</v>
      </c>
      <c r="DH45" s="276" t="s">
        <v>909</v>
      </c>
      <c r="DI45" s="276" t="s">
        <v>909</v>
      </c>
      <c r="DJ45" s="276" t="s">
        <v>909</v>
      </c>
      <c r="DK45" s="276" t="s">
        <v>909</v>
      </c>
      <c r="DL45" s="276" t="s">
        <v>909</v>
      </c>
      <c r="DM45" s="276" t="s">
        <v>909</v>
      </c>
      <c r="DN45" s="273">
        <v>0</v>
      </c>
      <c r="DO45" s="276" t="s">
        <v>909</v>
      </c>
      <c r="DP45" s="276" t="s">
        <v>909</v>
      </c>
      <c r="DQ45" s="276" t="s">
        <v>909</v>
      </c>
      <c r="DR45" s="276" t="s">
        <v>909</v>
      </c>
      <c r="DS45" s="276" t="s">
        <v>909</v>
      </c>
      <c r="DT45" s="276" t="s">
        <v>909</v>
      </c>
      <c r="DU45" s="276" t="s">
        <v>909</v>
      </c>
      <c r="DV45" s="273">
        <v>0</v>
      </c>
      <c r="DW45" s="276" t="s">
        <v>909</v>
      </c>
      <c r="DX45" s="273">
        <v>0</v>
      </c>
      <c r="DY45" s="273">
        <f t="shared" si="47"/>
        <v>0</v>
      </c>
      <c r="DZ45" s="276" t="s">
        <v>909</v>
      </c>
      <c r="EA45" s="276" t="s">
        <v>909</v>
      </c>
      <c r="EB45" s="276" t="s">
        <v>909</v>
      </c>
      <c r="EC45" s="276" t="s">
        <v>909</v>
      </c>
      <c r="ED45" s="276" t="s">
        <v>909</v>
      </c>
      <c r="EE45" s="276" t="s">
        <v>909</v>
      </c>
      <c r="EF45" s="276" t="s">
        <v>909</v>
      </c>
      <c r="EG45" s="276" t="s">
        <v>909</v>
      </c>
      <c r="EH45" s="276" t="s">
        <v>909</v>
      </c>
      <c r="EI45" s="276" t="s">
        <v>909</v>
      </c>
      <c r="EJ45" s="276" t="s">
        <v>909</v>
      </c>
      <c r="EK45" s="276" t="s">
        <v>909</v>
      </c>
      <c r="EL45" s="273">
        <v>0</v>
      </c>
      <c r="EM45" s="276" t="s">
        <v>909</v>
      </c>
      <c r="EN45" s="276" t="s">
        <v>909</v>
      </c>
      <c r="EO45" s="276" t="s">
        <v>909</v>
      </c>
      <c r="EP45" s="273">
        <v>0</v>
      </c>
      <c r="EQ45" s="276" t="s">
        <v>909</v>
      </c>
      <c r="ER45" s="276" t="s">
        <v>909</v>
      </c>
      <c r="ES45" s="276" t="s">
        <v>909</v>
      </c>
      <c r="ET45" s="276" t="s">
        <v>909</v>
      </c>
      <c r="EU45" s="273">
        <v>0</v>
      </c>
      <c r="EV45" s="276" t="s">
        <v>909</v>
      </c>
      <c r="EW45" s="273">
        <v>0</v>
      </c>
      <c r="EX45" s="273">
        <f t="shared" si="48"/>
        <v>0</v>
      </c>
      <c r="EY45" s="273">
        <v>0</v>
      </c>
      <c r="EZ45" s="276" t="s">
        <v>909</v>
      </c>
      <c r="FA45" s="276" t="s">
        <v>909</v>
      </c>
      <c r="FB45" s="276" t="s">
        <v>909</v>
      </c>
      <c r="FC45" s="273">
        <v>0</v>
      </c>
      <c r="FD45" s="276" t="s">
        <v>909</v>
      </c>
      <c r="FE45" s="276" t="s">
        <v>909</v>
      </c>
      <c r="FF45" s="276" t="s">
        <v>909</v>
      </c>
      <c r="FG45" s="273">
        <v>0</v>
      </c>
      <c r="FH45" s="273">
        <v>0</v>
      </c>
      <c r="FI45" s="273">
        <v>0</v>
      </c>
      <c r="FJ45" s="276" t="s">
        <v>909</v>
      </c>
      <c r="FK45" s="276" t="s">
        <v>909</v>
      </c>
      <c r="FL45" s="276" t="s">
        <v>909</v>
      </c>
      <c r="FM45" s="276" t="s">
        <v>909</v>
      </c>
      <c r="FN45" s="273">
        <v>0</v>
      </c>
      <c r="FO45" s="273">
        <v>0</v>
      </c>
      <c r="FP45" s="276" t="s">
        <v>909</v>
      </c>
      <c r="FQ45" s="276" t="s">
        <v>909</v>
      </c>
      <c r="FR45" s="276" t="s">
        <v>909</v>
      </c>
      <c r="FS45" s="273">
        <v>0</v>
      </c>
      <c r="FT45" s="273">
        <v>0</v>
      </c>
      <c r="FU45" s="276" t="s">
        <v>909</v>
      </c>
      <c r="FV45" s="273">
        <v>0</v>
      </c>
      <c r="FW45" s="273">
        <f t="shared" si="49"/>
        <v>162</v>
      </c>
      <c r="FX45" s="273">
        <v>31</v>
      </c>
      <c r="FY45" s="273">
        <v>0</v>
      </c>
      <c r="FZ45" s="273">
        <v>11</v>
      </c>
      <c r="GA45" s="273">
        <v>21</v>
      </c>
      <c r="GB45" s="273">
        <v>6</v>
      </c>
      <c r="GC45" s="273">
        <v>26</v>
      </c>
      <c r="GD45" s="273">
        <v>8</v>
      </c>
      <c r="GE45" s="273">
        <v>0</v>
      </c>
      <c r="GF45" s="273">
        <v>50</v>
      </c>
      <c r="GG45" s="273">
        <v>0</v>
      </c>
      <c r="GH45" s="273">
        <v>0</v>
      </c>
      <c r="GI45" s="273">
        <v>5</v>
      </c>
      <c r="GJ45" s="273">
        <v>0</v>
      </c>
      <c r="GK45" s="273">
        <v>0</v>
      </c>
      <c r="GL45" s="276" t="s">
        <v>909</v>
      </c>
      <c r="GM45" s="276" t="s">
        <v>909</v>
      </c>
      <c r="GN45" s="276" t="s">
        <v>909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4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50"/>
        <v>587</v>
      </c>
      <c r="E46" s="273">
        <f t="shared" si="51"/>
        <v>214</v>
      </c>
      <c r="F46" s="273">
        <f t="shared" si="52"/>
        <v>0</v>
      </c>
      <c r="G46" s="273">
        <f t="shared" si="53"/>
        <v>0</v>
      </c>
      <c r="H46" s="273">
        <f t="shared" si="54"/>
        <v>88</v>
      </c>
      <c r="I46" s="273">
        <f t="shared" si="55"/>
        <v>40</v>
      </c>
      <c r="J46" s="273">
        <f t="shared" si="56"/>
        <v>27</v>
      </c>
      <c r="K46" s="273">
        <f t="shared" si="57"/>
        <v>18</v>
      </c>
      <c r="L46" s="273">
        <f t="shared" si="58"/>
        <v>0</v>
      </c>
      <c r="M46" s="273">
        <f t="shared" si="59"/>
        <v>102</v>
      </c>
      <c r="N46" s="273">
        <f t="shared" si="60"/>
        <v>0</v>
      </c>
      <c r="O46" s="273">
        <f t="shared" si="61"/>
        <v>0</v>
      </c>
      <c r="P46" s="273">
        <f t="shared" si="62"/>
        <v>11</v>
      </c>
      <c r="Q46" s="273">
        <f t="shared" si="63"/>
        <v>0</v>
      </c>
      <c r="R46" s="273">
        <f t="shared" si="64"/>
        <v>0</v>
      </c>
      <c r="S46" s="273">
        <f t="shared" si="65"/>
        <v>78</v>
      </c>
      <c r="T46" s="273">
        <f t="shared" si="66"/>
        <v>0</v>
      </c>
      <c r="U46" s="273">
        <f t="shared" si="67"/>
        <v>0</v>
      </c>
      <c r="V46" s="273">
        <f t="shared" si="68"/>
        <v>0</v>
      </c>
      <c r="W46" s="273">
        <f t="shared" si="69"/>
        <v>0</v>
      </c>
      <c r="X46" s="273">
        <f t="shared" si="70"/>
        <v>0</v>
      </c>
      <c r="Y46" s="273">
        <f t="shared" si="71"/>
        <v>0</v>
      </c>
      <c r="Z46" s="273">
        <f t="shared" si="72"/>
        <v>0</v>
      </c>
      <c r="AA46" s="273">
        <f t="shared" si="73"/>
        <v>0</v>
      </c>
      <c r="AB46" s="273">
        <f t="shared" si="74"/>
        <v>9</v>
      </c>
      <c r="AC46" s="273">
        <f t="shared" si="43"/>
        <v>91</v>
      </c>
      <c r="AD46" s="273">
        <v>0</v>
      </c>
      <c r="AE46" s="273">
        <v>0</v>
      </c>
      <c r="AF46" s="273">
        <v>0</v>
      </c>
      <c r="AG46" s="273">
        <v>0</v>
      </c>
      <c r="AH46" s="273">
        <v>13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909</v>
      </c>
      <c r="AQ46" s="276" t="s">
        <v>909</v>
      </c>
      <c r="AR46" s="273">
        <v>78</v>
      </c>
      <c r="AS46" s="276" t="s">
        <v>909</v>
      </c>
      <c r="AT46" s="276" t="s">
        <v>909</v>
      </c>
      <c r="AU46" s="273">
        <v>0</v>
      </c>
      <c r="AV46" s="276" t="s">
        <v>909</v>
      </c>
      <c r="AW46" s="273">
        <v>0</v>
      </c>
      <c r="AX46" s="276" t="s">
        <v>909</v>
      </c>
      <c r="AY46" s="273">
        <v>0</v>
      </c>
      <c r="AZ46" s="276" t="s">
        <v>909</v>
      </c>
      <c r="BA46" s="273">
        <v>0</v>
      </c>
      <c r="BB46" s="273">
        <f t="shared" si="44"/>
        <v>20</v>
      </c>
      <c r="BC46" s="273">
        <v>0</v>
      </c>
      <c r="BD46" s="273">
        <v>0</v>
      </c>
      <c r="BE46" s="273">
        <v>0</v>
      </c>
      <c r="BF46" s="273">
        <v>0</v>
      </c>
      <c r="BG46" s="273">
        <v>20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909</v>
      </c>
      <c r="BP46" s="276" t="s">
        <v>909</v>
      </c>
      <c r="BQ46" s="276" t="s">
        <v>909</v>
      </c>
      <c r="BR46" s="276" t="s">
        <v>909</v>
      </c>
      <c r="BS46" s="276" t="s">
        <v>909</v>
      </c>
      <c r="BT46" s="276" t="s">
        <v>909</v>
      </c>
      <c r="BU46" s="276" t="s">
        <v>909</v>
      </c>
      <c r="BV46" s="276" t="s">
        <v>909</v>
      </c>
      <c r="BW46" s="276" t="s">
        <v>909</v>
      </c>
      <c r="BX46" s="273">
        <v>0</v>
      </c>
      <c r="BY46" s="276" t="s">
        <v>909</v>
      </c>
      <c r="BZ46" s="273">
        <v>0</v>
      </c>
      <c r="CA46" s="273">
        <f t="shared" si="45"/>
        <v>0</v>
      </c>
      <c r="CB46" s="276" t="s">
        <v>909</v>
      </c>
      <c r="CC46" s="276" t="s">
        <v>909</v>
      </c>
      <c r="CD46" s="276" t="s">
        <v>909</v>
      </c>
      <c r="CE46" s="276" t="s">
        <v>909</v>
      </c>
      <c r="CF46" s="276" t="s">
        <v>909</v>
      </c>
      <c r="CG46" s="276" t="s">
        <v>909</v>
      </c>
      <c r="CH46" s="276" t="s">
        <v>909</v>
      </c>
      <c r="CI46" s="276" t="s">
        <v>909</v>
      </c>
      <c r="CJ46" s="276" t="s">
        <v>909</v>
      </c>
      <c r="CK46" s="276" t="s">
        <v>909</v>
      </c>
      <c r="CL46" s="276" t="s">
        <v>909</v>
      </c>
      <c r="CM46" s="276" t="s">
        <v>909</v>
      </c>
      <c r="CN46" s="273">
        <v>0</v>
      </c>
      <c r="CO46" s="276" t="s">
        <v>909</v>
      </c>
      <c r="CP46" s="276" t="s">
        <v>909</v>
      </c>
      <c r="CQ46" s="276" t="s">
        <v>909</v>
      </c>
      <c r="CR46" s="276" t="s">
        <v>909</v>
      </c>
      <c r="CS46" s="276" t="s">
        <v>909</v>
      </c>
      <c r="CT46" s="276" t="s">
        <v>909</v>
      </c>
      <c r="CU46" s="276" t="s">
        <v>909</v>
      </c>
      <c r="CV46" s="276" t="s">
        <v>909</v>
      </c>
      <c r="CW46" s="273">
        <v>0</v>
      </c>
      <c r="CX46" s="276" t="s">
        <v>909</v>
      </c>
      <c r="CY46" s="273">
        <v>0</v>
      </c>
      <c r="CZ46" s="273">
        <f t="shared" si="46"/>
        <v>0</v>
      </c>
      <c r="DA46" s="276" t="s">
        <v>909</v>
      </c>
      <c r="DB46" s="276" t="s">
        <v>909</v>
      </c>
      <c r="DC46" s="276" t="s">
        <v>909</v>
      </c>
      <c r="DD46" s="276" t="s">
        <v>909</v>
      </c>
      <c r="DE46" s="276" t="s">
        <v>909</v>
      </c>
      <c r="DF46" s="276" t="s">
        <v>909</v>
      </c>
      <c r="DG46" s="276" t="s">
        <v>909</v>
      </c>
      <c r="DH46" s="276" t="s">
        <v>909</v>
      </c>
      <c r="DI46" s="276" t="s">
        <v>909</v>
      </c>
      <c r="DJ46" s="276" t="s">
        <v>909</v>
      </c>
      <c r="DK46" s="276" t="s">
        <v>909</v>
      </c>
      <c r="DL46" s="276" t="s">
        <v>909</v>
      </c>
      <c r="DM46" s="276" t="s">
        <v>909</v>
      </c>
      <c r="DN46" s="273">
        <v>0</v>
      </c>
      <c r="DO46" s="276" t="s">
        <v>909</v>
      </c>
      <c r="DP46" s="276" t="s">
        <v>909</v>
      </c>
      <c r="DQ46" s="276" t="s">
        <v>909</v>
      </c>
      <c r="DR46" s="276" t="s">
        <v>909</v>
      </c>
      <c r="DS46" s="276" t="s">
        <v>909</v>
      </c>
      <c r="DT46" s="276" t="s">
        <v>909</v>
      </c>
      <c r="DU46" s="276" t="s">
        <v>909</v>
      </c>
      <c r="DV46" s="273">
        <v>0</v>
      </c>
      <c r="DW46" s="276" t="s">
        <v>909</v>
      </c>
      <c r="DX46" s="273">
        <v>0</v>
      </c>
      <c r="DY46" s="273">
        <f t="shared" si="47"/>
        <v>0</v>
      </c>
      <c r="DZ46" s="276" t="s">
        <v>909</v>
      </c>
      <c r="EA46" s="276" t="s">
        <v>909</v>
      </c>
      <c r="EB46" s="276" t="s">
        <v>909</v>
      </c>
      <c r="EC46" s="276" t="s">
        <v>909</v>
      </c>
      <c r="ED46" s="276" t="s">
        <v>909</v>
      </c>
      <c r="EE46" s="276" t="s">
        <v>909</v>
      </c>
      <c r="EF46" s="276" t="s">
        <v>909</v>
      </c>
      <c r="EG46" s="276" t="s">
        <v>909</v>
      </c>
      <c r="EH46" s="276" t="s">
        <v>909</v>
      </c>
      <c r="EI46" s="276" t="s">
        <v>909</v>
      </c>
      <c r="EJ46" s="276" t="s">
        <v>909</v>
      </c>
      <c r="EK46" s="276" t="s">
        <v>909</v>
      </c>
      <c r="EL46" s="273">
        <v>0</v>
      </c>
      <c r="EM46" s="276" t="s">
        <v>909</v>
      </c>
      <c r="EN46" s="276" t="s">
        <v>909</v>
      </c>
      <c r="EO46" s="276" t="s">
        <v>909</v>
      </c>
      <c r="EP46" s="273">
        <v>0</v>
      </c>
      <c r="EQ46" s="276" t="s">
        <v>909</v>
      </c>
      <c r="ER46" s="276" t="s">
        <v>909</v>
      </c>
      <c r="ES46" s="276" t="s">
        <v>909</v>
      </c>
      <c r="ET46" s="276" t="s">
        <v>909</v>
      </c>
      <c r="EU46" s="273">
        <v>0</v>
      </c>
      <c r="EV46" s="276" t="s">
        <v>909</v>
      </c>
      <c r="EW46" s="273">
        <v>0</v>
      </c>
      <c r="EX46" s="273">
        <f t="shared" si="48"/>
        <v>0</v>
      </c>
      <c r="EY46" s="273">
        <v>0</v>
      </c>
      <c r="EZ46" s="276" t="s">
        <v>909</v>
      </c>
      <c r="FA46" s="276" t="s">
        <v>909</v>
      </c>
      <c r="FB46" s="276" t="s">
        <v>909</v>
      </c>
      <c r="FC46" s="273">
        <v>0</v>
      </c>
      <c r="FD46" s="276" t="s">
        <v>909</v>
      </c>
      <c r="FE46" s="276" t="s">
        <v>909</v>
      </c>
      <c r="FF46" s="276" t="s">
        <v>909</v>
      </c>
      <c r="FG46" s="273">
        <v>0</v>
      </c>
      <c r="FH46" s="273">
        <v>0</v>
      </c>
      <c r="FI46" s="273">
        <v>0</v>
      </c>
      <c r="FJ46" s="276" t="s">
        <v>909</v>
      </c>
      <c r="FK46" s="276" t="s">
        <v>909</v>
      </c>
      <c r="FL46" s="276" t="s">
        <v>909</v>
      </c>
      <c r="FM46" s="276" t="s">
        <v>909</v>
      </c>
      <c r="FN46" s="273">
        <v>0</v>
      </c>
      <c r="FO46" s="273">
        <v>0</v>
      </c>
      <c r="FP46" s="276" t="s">
        <v>909</v>
      </c>
      <c r="FQ46" s="276" t="s">
        <v>909</v>
      </c>
      <c r="FR46" s="276" t="s">
        <v>909</v>
      </c>
      <c r="FS46" s="273">
        <v>0</v>
      </c>
      <c r="FT46" s="273">
        <v>0</v>
      </c>
      <c r="FU46" s="276" t="s">
        <v>909</v>
      </c>
      <c r="FV46" s="273">
        <v>0</v>
      </c>
      <c r="FW46" s="273">
        <f t="shared" si="49"/>
        <v>476</v>
      </c>
      <c r="FX46" s="273">
        <v>214</v>
      </c>
      <c r="FY46" s="273">
        <v>0</v>
      </c>
      <c r="FZ46" s="273">
        <v>0</v>
      </c>
      <c r="GA46" s="273">
        <v>88</v>
      </c>
      <c r="GB46" s="273">
        <v>7</v>
      </c>
      <c r="GC46" s="273">
        <v>27</v>
      </c>
      <c r="GD46" s="273">
        <v>18</v>
      </c>
      <c r="GE46" s="273">
        <v>0</v>
      </c>
      <c r="GF46" s="273">
        <v>102</v>
      </c>
      <c r="GG46" s="273">
        <v>0</v>
      </c>
      <c r="GH46" s="273">
        <v>0</v>
      </c>
      <c r="GI46" s="273">
        <v>11</v>
      </c>
      <c r="GJ46" s="273">
        <v>0</v>
      </c>
      <c r="GK46" s="273">
        <v>0</v>
      </c>
      <c r="GL46" s="276" t="s">
        <v>909</v>
      </c>
      <c r="GM46" s="276" t="s">
        <v>909</v>
      </c>
      <c r="GN46" s="276" t="s">
        <v>909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9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50"/>
        <v>260</v>
      </c>
      <c r="E47" s="273">
        <f t="shared" si="51"/>
        <v>0</v>
      </c>
      <c r="F47" s="273">
        <f t="shared" si="52"/>
        <v>0</v>
      </c>
      <c r="G47" s="273">
        <f t="shared" si="53"/>
        <v>40</v>
      </c>
      <c r="H47" s="273">
        <f t="shared" si="54"/>
        <v>0</v>
      </c>
      <c r="I47" s="273">
        <f t="shared" si="55"/>
        <v>0</v>
      </c>
      <c r="J47" s="273">
        <f t="shared" si="56"/>
        <v>0</v>
      </c>
      <c r="K47" s="273">
        <f t="shared" si="57"/>
        <v>13</v>
      </c>
      <c r="L47" s="273">
        <f t="shared" si="58"/>
        <v>0</v>
      </c>
      <c r="M47" s="273">
        <f t="shared" si="59"/>
        <v>120</v>
      </c>
      <c r="N47" s="273">
        <f t="shared" si="60"/>
        <v>16</v>
      </c>
      <c r="O47" s="273">
        <f t="shared" si="61"/>
        <v>4</v>
      </c>
      <c r="P47" s="273">
        <f t="shared" si="62"/>
        <v>0</v>
      </c>
      <c r="Q47" s="273">
        <f t="shared" si="63"/>
        <v>43</v>
      </c>
      <c r="R47" s="273">
        <f t="shared" si="64"/>
        <v>0</v>
      </c>
      <c r="S47" s="273">
        <f t="shared" si="65"/>
        <v>0</v>
      </c>
      <c r="T47" s="273">
        <f t="shared" si="66"/>
        <v>0</v>
      </c>
      <c r="U47" s="273">
        <f t="shared" si="67"/>
        <v>0</v>
      </c>
      <c r="V47" s="273">
        <f t="shared" si="68"/>
        <v>0</v>
      </c>
      <c r="W47" s="273">
        <f t="shared" si="69"/>
        <v>0</v>
      </c>
      <c r="X47" s="273">
        <f t="shared" si="70"/>
        <v>0</v>
      </c>
      <c r="Y47" s="273">
        <f t="shared" si="71"/>
        <v>0</v>
      </c>
      <c r="Z47" s="273">
        <f t="shared" si="72"/>
        <v>0</v>
      </c>
      <c r="AA47" s="273">
        <f t="shared" si="73"/>
        <v>0</v>
      </c>
      <c r="AB47" s="273">
        <f t="shared" si="74"/>
        <v>24</v>
      </c>
      <c r="AC47" s="273">
        <f t="shared" si="43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909</v>
      </c>
      <c r="AQ47" s="276" t="s">
        <v>909</v>
      </c>
      <c r="AR47" s="273">
        <v>0</v>
      </c>
      <c r="AS47" s="276" t="s">
        <v>909</v>
      </c>
      <c r="AT47" s="276" t="s">
        <v>909</v>
      </c>
      <c r="AU47" s="273">
        <v>0</v>
      </c>
      <c r="AV47" s="276" t="s">
        <v>909</v>
      </c>
      <c r="AW47" s="273">
        <v>0</v>
      </c>
      <c r="AX47" s="276" t="s">
        <v>909</v>
      </c>
      <c r="AY47" s="273">
        <v>0</v>
      </c>
      <c r="AZ47" s="276" t="s">
        <v>909</v>
      </c>
      <c r="BA47" s="273">
        <v>0</v>
      </c>
      <c r="BB47" s="273">
        <f t="shared" si="44"/>
        <v>24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909</v>
      </c>
      <c r="BP47" s="276" t="s">
        <v>909</v>
      </c>
      <c r="BQ47" s="276" t="s">
        <v>909</v>
      </c>
      <c r="BR47" s="276" t="s">
        <v>909</v>
      </c>
      <c r="BS47" s="276" t="s">
        <v>909</v>
      </c>
      <c r="BT47" s="276" t="s">
        <v>909</v>
      </c>
      <c r="BU47" s="276" t="s">
        <v>909</v>
      </c>
      <c r="BV47" s="276" t="s">
        <v>909</v>
      </c>
      <c r="BW47" s="276" t="s">
        <v>909</v>
      </c>
      <c r="BX47" s="273">
        <v>0</v>
      </c>
      <c r="BY47" s="276" t="s">
        <v>909</v>
      </c>
      <c r="BZ47" s="273">
        <v>24</v>
      </c>
      <c r="CA47" s="273">
        <f t="shared" si="45"/>
        <v>43</v>
      </c>
      <c r="CB47" s="276" t="s">
        <v>909</v>
      </c>
      <c r="CC47" s="276" t="s">
        <v>909</v>
      </c>
      <c r="CD47" s="276" t="s">
        <v>909</v>
      </c>
      <c r="CE47" s="276" t="s">
        <v>909</v>
      </c>
      <c r="CF47" s="276" t="s">
        <v>909</v>
      </c>
      <c r="CG47" s="276" t="s">
        <v>909</v>
      </c>
      <c r="CH47" s="276" t="s">
        <v>909</v>
      </c>
      <c r="CI47" s="276" t="s">
        <v>909</v>
      </c>
      <c r="CJ47" s="276" t="s">
        <v>909</v>
      </c>
      <c r="CK47" s="276" t="s">
        <v>909</v>
      </c>
      <c r="CL47" s="276" t="s">
        <v>909</v>
      </c>
      <c r="CM47" s="276" t="s">
        <v>909</v>
      </c>
      <c r="CN47" s="273">
        <v>43</v>
      </c>
      <c r="CO47" s="276" t="s">
        <v>909</v>
      </c>
      <c r="CP47" s="276" t="s">
        <v>909</v>
      </c>
      <c r="CQ47" s="276" t="s">
        <v>909</v>
      </c>
      <c r="CR47" s="276" t="s">
        <v>909</v>
      </c>
      <c r="CS47" s="276" t="s">
        <v>909</v>
      </c>
      <c r="CT47" s="276" t="s">
        <v>909</v>
      </c>
      <c r="CU47" s="276" t="s">
        <v>909</v>
      </c>
      <c r="CV47" s="276" t="s">
        <v>909</v>
      </c>
      <c r="CW47" s="273">
        <v>0</v>
      </c>
      <c r="CX47" s="276" t="s">
        <v>909</v>
      </c>
      <c r="CY47" s="273">
        <v>0</v>
      </c>
      <c r="CZ47" s="273">
        <f t="shared" si="46"/>
        <v>0</v>
      </c>
      <c r="DA47" s="276" t="s">
        <v>909</v>
      </c>
      <c r="DB47" s="276" t="s">
        <v>909</v>
      </c>
      <c r="DC47" s="276" t="s">
        <v>909</v>
      </c>
      <c r="DD47" s="276" t="s">
        <v>909</v>
      </c>
      <c r="DE47" s="276" t="s">
        <v>909</v>
      </c>
      <c r="DF47" s="276" t="s">
        <v>909</v>
      </c>
      <c r="DG47" s="276" t="s">
        <v>909</v>
      </c>
      <c r="DH47" s="276" t="s">
        <v>909</v>
      </c>
      <c r="DI47" s="276" t="s">
        <v>909</v>
      </c>
      <c r="DJ47" s="276" t="s">
        <v>909</v>
      </c>
      <c r="DK47" s="276" t="s">
        <v>909</v>
      </c>
      <c r="DL47" s="276" t="s">
        <v>909</v>
      </c>
      <c r="DM47" s="276" t="s">
        <v>909</v>
      </c>
      <c r="DN47" s="273">
        <v>0</v>
      </c>
      <c r="DO47" s="276" t="s">
        <v>909</v>
      </c>
      <c r="DP47" s="276" t="s">
        <v>909</v>
      </c>
      <c r="DQ47" s="276" t="s">
        <v>909</v>
      </c>
      <c r="DR47" s="276" t="s">
        <v>909</v>
      </c>
      <c r="DS47" s="276" t="s">
        <v>909</v>
      </c>
      <c r="DT47" s="276" t="s">
        <v>909</v>
      </c>
      <c r="DU47" s="276" t="s">
        <v>909</v>
      </c>
      <c r="DV47" s="273">
        <v>0</v>
      </c>
      <c r="DW47" s="276" t="s">
        <v>909</v>
      </c>
      <c r="DX47" s="273">
        <v>0</v>
      </c>
      <c r="DY47" s="273">
        <f t="shared" si="47"/>
        <v>0</v>
      </c>
      <c r="DZ47" s="276" t="s">
        <v>909</v>
      </c>
      <c r="EA47" s="276" t="s">
        <v>909</v>
      </c>
      <c r="EB47" s="276" t="s">
        <v>909</v>
      </c>
      <c r="EC47" s="276" t="s">
        <v>909</v>
      </c>
      <c r="ED47" s="276" t="s">
        <v>909</v>
      </c>
      <c r="EE47" s="276" t="s">
        <v>909</v>
      </c>
      <c r="EF47" s="276" t="s">
        <v>909</v>
      </c>
      <c r="EG47" s="276" t="s">
        <v>909</v>
      </c>
      <c r="EH47" s="276" t="s">
        <v>909</v>
      </c>
      <c r="EI47" s="276" t="s">
        <v>909</v>
      </c>
      <c r="EJ47" s="276" t="s">
        <v>909</v>
      </c>
      <c r="EK47" s="276" t="s">
        <v>909</v>
      </c>
      <c r="EL47" s="273">
        <v>0</v>
      </c>
      <c r="EM47" s="276" t="s">
        <v>909</v>
      </c>
      <c r="EN47" s="276" t="s">
        <v>909</v>
      </c>
      <c r="EO47" s="276" t="s">
        <v>909</v>
      </c>
      <c r="EP47" s="273">
        <v>0</v>
      </c>
      <c r="EQ47" s="276" t="s">
        <v>909</v>
      </c>
      <c r="ER47" s="276" t="s">
        <v>909</v>
      </c>
      <c r="ES47" s="276" t="s">
        <v>909</v>
      </c>
      <c r="ET47" s="276" t="s">
        <v>909</v>
      </c>
      <c r="EU47" s="273">
        <v>0</v>
      </c>
      <c r="EV47" s="276" t="s">
        <v>909</v>
      </c>
      <c r="EW47" s="273">
        <v>0</v>
      </c>
      <c r="EX47" s="273">
        <f t="shared" si="48"/>
        <v>0</v>
      </c>
      <c r="EY47" s="273">
        <v>0</v>
      </c>
      <c r="EZ47" s="276" t="s">
        <v>909</v>
      </c>
      <c r="FA47" s="276" t="s">
        <v>909</v>
      </c>
      <c r="FB47" s="276" t="s">
        <v>909</v>
      </c>
      <c r="FC47" s="273">
        <v>0</v>
      </c>
      <c r="FD47" s="276" t="s">
        <v>909</v>
      </c>
      <c r="FE47" s="276" t="s">
        <v>909</v>
      </c>
      <c r="FF47" s="276" t="s">
        <v>909</v>
      </c>
      <c r="FG47" s="273">
        <v>0</v>
      </c>
      <c r="FH47" s="273">
        <v>0</v>
      </c>
      <c r="FI47" s="273">
        <v>0</v>
      </c>
      <c r="FJ47" s="276" t="s">
        <v>909</v>
      </c>
      <c r="FK47" s="276" t="s">
        <v>909</v>
      </c>
      <c r="FL47" s="276" t="s">
        <v>909</v>
      </c>
      <c r="FM47" s="276" t="s">
        <v>909</v>
      </c>
      <c r="FN47" s="273">
        <v>0</v>
      </c>
      <c r="FO47" s="273">
        <v>0</v>
      </c>
      <c r="FP47" s="276" t="s">
        <v>909</v>
      </c>
      <c r="FQ47" s="276" t="s">
        <v>909</v>
      </c>
      <c r="FR47" s="276" t="s">
        <v>909</v>
      </c>
      <c r="FS47" s="273">
        <v>0</v>
      </c>
      <c r="FT47" s="273">
        <v>0</v>
      </c>
      <c r="FU47" s="276" t="s">
        <v>909</v>
      </c>
      <c r="FV47" s="273">
        <v>0</v>
      </c>
      <c r="FW47" s="273">
        <f t="shared" si="49"/>
        <v>193</v>
      </c>
      <c r="FX47" s="273">
        <v>0</v>
      </c>
      <c r="FY47" s="273">
        <v>0</v>
      </c>
      <c r="FZ47" s="273">
        <v>40</v>
      </c>
      <c r="GA47" s="273">
        <v>0</v>
      </c>
      <c r="GB47" s="273">
        <v>0</v>
      </c>
      <c r="GC47" s="273">
        <v>0</v>
      </c>
      <c r="GD47" s="273">
        <v>13</v>
      </c>
      <c r="GE47" s="273">
        <v>0</v>
      </c>
      <c r="GF47" s="273">
        <v>120</v>
      </c>
      <c r="GG47" s="273">
        <v>16</v>
      </c>
      <c r="GH47" s="273">
        <v>4</v>
      </c>
      <c r="GI47" s="273">
        <v>0</v>
      </c>
      <c r="GJ47" s="273">
        <v>0</v>
      </c>
      <c r="GK47" s="273">
        <v>0</v>
      </c>
      <c r="GL47" s="276" t="s">
        <v>909</v>
      </c>
      <c r="GM47" s="276" t="s">
        <v>909</v>
      </c>
      <c r="GN47" s="276" t="s">
        <v>909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50"/>
        <v>281</v>
      </c>
      <c r="E48" s="273">
        <f t="shared" si="51"/>
        <v>0</v>
      </c>
      <c r="F48" s="273">
        <f t="shared" si="52"/>
        <v>0</v>
      </c>
      <c r="G48" s="273">
        <f t="shared" si="53"/>
        <v>22</v>
      </c>
      <c r="H48" s="273">
        <f t="shared" si="54"/>
        <v>0</v>
      </c>
      <c r="I48" s="273">
        <f t="shared" si="55"/>
        <v>0</v>
      </c>
      <c r="J48" s="273">
        <f t="shared" si="56"/>
        <v>69</v>
      </c>
      <c r="K48" s="273">
        <f t="shared" si="57"/>
        <v>11</v>
      </c>
      <c r="L48" s="273">
        <f t="shared" si="58"/>
        <v>0</v>
      </c>
      <c r="M48" s="273">
        <f t="shared" si="59"/>
        <v>132</v>
      </c>
      <c r="N48" s="273">
        <f t="shared" si="60"/>
        <v>20</v>
      </c>
      <c r="O48" s="273">
        <f t="shared" si="61"/>
        <v>0</v>
      </c>
      <c r="P48" s="273">
        <f t="shared" si="62"/>
        <v>15</v>
      </c>
      <c r="Q48" s="273">
        <f t="shared" si="63"/>
        <v>0</v>
      </c>
      <c r="R48" s="273">
        <f t="shared" si="64"/>
        <v>0</v>
      </c>
      <c r="S48" s="273">
        <f t="shared" si="65"/>
        <v>0</v>
      </c>
      <c r="T48" s="273">
        <f t="shared" si="66"/>
        <v>0</v>
      </c>
      <c r="U48" s="273">
        <f t="shared" si="67"/>
        <v>0</v>
      </c>
      <c r="V48" s="273">
        <f t="shared" si="68"/>
        <v>0</v>
      </c>
      <c r="W48" s="273">
        <f t="shared" si="69"/>
        <v>0</v>
      </c>
      <c r="X48" s="273">
        <f t="shared" si="70"/>
        <v>0</v>
      </c>
      <c r="Y48" s="273">
        <f t="shared" si="71"/>
        <v>0</v>
      </c>
      <c r="Z48" s="273">
        <f t="shared" si="72"/>
        <v>0</v>
      </c>
      <c r="AA48" s="273">
        <f t="shared" si="73"/>
        <v>0</v>
      </c>
      <c r="AB48" s="273">
        <f t="shared" si="74"/>
        <v>12</v>
      </c>
      <c r="AC48" s="273">
        <f t="shared" si="43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909</v>
      </c>
      <c r="AQ48" s="276" t="s">
        <v>909</v>
      </c>
      <c r="AR48" s="273">
        <v>0</v>
      </c>
      <c r="AS48" s="276" t="s">
        <v>909</v>
      </c>
      <c r="AT48" s="276" t="s">
        <v>909</v>
      </c>
      <c r="AU48" s="273">
        <v>0</v>
      </c>
      <c r="AV48" s="276" t="s">
        <v>909</v>
      </c>
      <c r="AW48" s="273">
        <v>0</v>
      </c>
      <c r="AX48" s="276" t="s">
        <v>909</v>
      </c>
      <c r="AY48" s="273">
        <v>0</v>
      </c>
      <c r="AZ48" s="276" t="s">
        <v>909</v>
      </c>
      <c r="BA48" s="273">
        <v>0</v>
      </c>
      <c r="BB48" s="273">
        <f t="shared" si="44"/>
        <v>0</v>
      </c>
      <c r="BC48" s="273">
        <v>0</v>
      </c>
      <c r="BD48" s="273">
        <v>0</v>
      </c>
      <c r="BE48" s="273">
        <v>0</v>
      </c>
      <c r="BF48" s="273"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909</v>
      </c>
      <c r="BP48" s="276" t="s">
        <v>909</v>
      </c>
      <c r="BQ48" s="276" t="s">
        <v>909</v>
      </c>
      <c r="BR48" s="276" t="s">
        <v>909</v>
      </c>
      <c r="BS48" s="276" t="s">
        <v>909</v>
      </c>
      <c r="BT48" s="276" t="s">
        <v>909</v>
      </c>
      <c r="BU48" s="276" t="s">
        <v>909</v>
      </c>
      <c r="BV48" s="276" t="s">
        <v>909</v>
      </c>
      <c r="BW48" s="276" t="s">
        <v>909</v>
      </c>
      <c r="BX48" s="273">
        <v>0</v>
      </c>
      <c r="BY48" s="276" t="s">
        <v>909</v>
      </c>
      <c r="BZ48" s="273">
        <v>0</v>
      </c>
      <c r="CA48" s="273">
        <f t="shared" si="45"/>
        <v>0</v>
      </c>
      <c r="CB48" s="276" t="s">
        <v>909</v>
      </c>
      <c r="CC48" s="276" t="s">
        <v>909</v>
      </c>
      <c r="CD48" s="276" t="s">
        <v>909</v>
      </c>
      <c r="CE48" s="276" t="s">
        <v>909</v>
      </c>
      <c r="CF48" s="276" t="s">
        <v>909</v>
      </c>
      <c r="CG48" s="276" t="s">
        <v>909</v>
      </c>
      <c r="CH48" s="276" t="s">
        <v>909</v>
      </c>
      <c r="CI48" s="276" t="s">
        <v>909</v>
      </c>
      <c r="CJ48" s="276" t="s">
        <v>909</v>
      </c>
      <c r="CK48" s="276" t="s">
        <v>909</v>
      </c>
      <c r="CL48" s="276" t="s">
        <v>909</v>
      </c>
      <c r="CM48" s="276" t="s">
        <v>909</v>
      </c>
      <c r="CN48" s="273">
        <v>0</v>
      </c>
      <c r="CO48" s="276" t="s">
        <v>909</v>
      </c>
      <c r="CP48" s="276" t="s">
        <v>909</v>
      </c>
      <c r="CQ48" s="276" t="s">
        <v>909</v>
      </c>
      <c r="CR48" s="276" t="s">
        <v>909</v>
      </c>
      <c r="CS48" s="276" t="s">
        <v>909</v>
      </c>
      <c r="CT48" s="276" t="s">
        <v>909</v>
      </c>
      <c r="CU48" s="276" t="s">
        <v>909</v>
      </c>
      <c r="CV48" s="276" t="s">
        <v>909</v>
      </c>
      <c r="CW48" s="273">
        <v>0</v>
      </c>
      <c r="CX48" s="276" t="s">
        <v>909</v>
      </c>
      <c r="CY48" s="273">
        <v>0</v>
      </c>
      <c r="CZ48" s="273">
        <f t="shared" si="46"/>
        <v>0</v>
      </c>
      <c r="DA48" s="276" t="s">
        <v>909</v>
      </c>
      <c r="DB48" s="276" t="s">
        <v>909</v>
      </c>
      <c r="DC48" s="276" t="s">
        <v>909</v>
      </c>
      <c r="DD48" s="276" t="s">
        <v>909</v>
      </c>
      <c r="DE48" s="276" t="s">
        <v>909</v>
      </c>
      <c r="DF48" s="276" t="s">
        <v>909</v>
      </c>
      <c r="DG48" s="276" t="s">
        <v>909</v>
      </c>
      <c r="DH48" s="276" t="s">
        <v>909</v>
      </c>
      <c r="DI48" s="276" t="s">
        <v>909</v>
      </c>
      <c r="DJ48" s="276" t="s">
        <v>909</v>
      </c>
      <c r="DK48" s="276" t="s">
        <v>909</v>
      </c>
      <c r="DL48" s="276" t="s">
        <v>909</v>
      </c>
      <c r="DM48" s="276" t="s">
        <v>909</v>
      </c>
      <c r="DN48" s="273">
        <v>0</v>
      </c>
      <c r="DO48" s="276" t="s">
        <v>909</v>
      </c>
      <c r="DP48" s="276" t="s">
        <v>909</v>
      </c>
      <c r="DQ48" s="276" t="s">
        <v>909</v>
      </c>
      <c r="DR48" s="276" t="s">
        <v>909</v>
      </c>
      <c r="DS48" s="276" t="s">
        <v>909</v>
      </c>
      <c r="DT48" s="276" t="s">
        <v>909</v>
      </c>
      <c r="DU48" s="276" t="s">
        <v>909</v>
      </c>
      <c r="DV48" s="273">
        <v>0</v>
      </c>
      <c r="DW48" s="276" t="s">
        <v>909</v>
      </c>
      <c r="DX48" s="273">
        <v>0</v>
      </c>
      <c r="DY48" s="273">
        <f t="shared" si="47"/>
        <v>0</v>
      </c>
      <c r="DZ48" s="276" t="s">
        <v>909</v>
      </c>
      <c r="EA48" s="276" t="s">
        <v>909</v>
      </c>
      <c r="EB48" s="276" t="s">
        <v>909</v>
      </c>
      <c r="EC48" s="276" t="s">
        <v>909</v>
      </c>
      <c r="ED48" s="276" t="s">
        <v>909</v>
      </c>
      <c r="EE48" s="276" t="s">
        <v>909</v>
      </c>
      <c r="EF48" s="276" t="s">
        <v>909</v>
      </c>
      <c r="EG48" s="276" t="s">
        <v>909</v>
      </c>
      <c r="EH48" s="276" t="s">
        <v>909</v>
      </c>
      <c r="EI48" s="276" t="s">
        <v>909</v>
      </c>
      <c r="EJ48" s="276" t="s">
        <v>909</v>
      </c>
      <c r="EK48" s="276" t="s">
        <v>909</v>
      </c>
      <c r="EL48" s="273">
        <v>0</v>
      </c>
      <c r="EM48" s="276" t="s">
        <v>909</v>
      </c>
      <c r="EN48" s="276" t="s">
        <v>909</v>
      </c>
      <c r="EO48" s="276" t="s">
        <v>909</v>
      </c>
      <c r="EP48" s="273">
        <v>0</v>
      </c>
      <c r="EQ48" s="276" t="s">
        <v>909</v>
      </c>
      <c r="ER48" s="276" t="s">
        <v>909</v>
      </c>
      <c r="ES48" s="276" t="s">
        <v>909</v>
      </c>
      <c r="ET48" s="276" t="s">
        <v>909</v>
      </c>
      <c r="EU48" s="273">
        <v>0</v>
      </c>
      <c r="EV48" s="276" t="s">
        <v>909</v>
      </c>
      <c r="EW48" s="273">
        <v>0</v>
      </c>
      <c r="EX48" s="273">
        <f t="shared" si="48"/>
        <v>0</v>
      </c>
      <c r="EY48" s="273">
        <v>0</v>
      </c>
      <c r="EZ48" s="276" t="s">
        <v>909</v>
      </c>
      <c r="FA48" s="276" t="s">
        <v>909</v>
      </c>
      <c r="FB48" s="276" t="s">
        <v>909</v>
      </c>
      <c r="FC48" s="273">
        <v>0</v>
      </c>
      <c r="FD48" s="276" t="s">
        <v>909</v>
      </c>
      <c r="FE48" s="276" t="s">
        <v>909</v>
      </c>
      <c r="FF48" s="276" t="s">
        <v>909</v>
      </c>
      <c r="FG48" s="273">
        <v>0</v>
      </c>
      <c r="FH48" s="273">
        <v>0</v>
      </c>
      <c r="FI48" s="273">
        <v>0</v>
      </c>
      <c r="FJ48" s="276" t="s">
        <v>909</v>
      </c>
      <c r="FK48" s="276" t="s">
        <v>909</v>
      </c>
      <c r="FL48" s="276" t="s">
        <v>909</v>
      </c>
      <c r="FM48" s="276" t="s">
        <v>909</v>
      </c>
      <c r="FN48" s="273">
        <v>0</v>
      </c>
      <c r="FO48" s="273">
        <v>0</v>
      </c>
      <c r="FP48" s="276" t="s">
        <v>909</v>
      </c>
      <c r="FQ48" s="276" t="s">
        <v>909</v>
      </c>
      <c r="FR48" s="276" t="s">
        <v>909</v>
      </c>
      <c r="FS48" s="273">
        <v>0</v>
      </c>
      <c r="FT48" s="273">
        <v>0</v>
      </c>
      <c r="FU48" s="276" t="s">
        <v>909</v>
      </c>
      <c r="FV48" s="273">
        <v>0</v>
      </c>
      <c r="FW48" s="273">
        <f t="shared" si="49"/>
        <v>281</v>
      </c>
      <c r="FX48" s="273">
        <v>0</v>
      </c>
      <c r="FY48" s="273">
        <v>0</v>
      </c>
      <c r="FZ48" s="273">
        <v>22</v>
      </c>
      <c r="GA48" s="273">
        <v>0</v>
      </c>
      <c r="GB48" s="273">
        <v>0</v>
      </c>
      <c r="GC48" s="273">
        <v>69</v>
      </c>
      <c r="GD48" s="273">
        <v>11</v>
      </c>
      <c r="GE48" s="273">
        <v>0</v>
      </c>
      <c r="GF48" s="273">
        <v>132</v>
      </c>
      <c r="GG48" s="273">
        <v>20</v>
      </c>
      <c r="GH48" s="273">
        <v>0</v>
      </c>
      <c r="GI48" s="273">
        <v>15</v>
      </c>
      <c r="GJ48" s="273">
        <v>0</v>
      </c>
      <c r="GK48" s="273">
        <v>0</v>
      </c>
      <c r="GL48" s="276" t="s">
        <v>909</v>
      </c>
      <c r="GM48" s="276" t="s">
        <v>909</v>
      </c>
      <c r="GN48" s="276" t="s">
        <v>909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12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50"/>
        <v>0</v>
      </c>
      <c r="E49" s="273">
        <f t="shared" si="51"/>
        <v>0</v>
      </c>
      <c r="F49" s="273">
        <f t="shared" si="52"/>
        <v>0</v>
      </c>
      <c r="G49" s="273">
        <f t="shared" si="53"/>
        <v>0</v>
      </c>
      <c r="H49" s="273">
        <f t="shared" si="54"/>
        <v>0</v>
      </c>
      <c r="I49" s="273">
        <f t="shared" si="55"/>
        <v>0</v>
      </c>
      <c r="J49" s="273">
        <f t="shared" si="56"/>
        <v>0</v>
      </c>
      <c r="K49" s="273">
        <f t="shared" si="57"/>
        <v>0</v>
      </c>
      <c r="L49" s="273">
        <f t="shared" si="58"/>
        <v>0</v>
      </c>
      <c r="M49" s="273">
        <f t="shared" si="59"/>
        <v>0</v>
      </c>
      <c r="N49" s="273">
        <f t="shared" si="60"/>
        <v>0</v>
      </c>
      <c r="O49" s="273">
        <f t="shared" si="61"/>
        <v>0</v>
      </c>
      <c r="P49" s="273">
        <f t="shared" si="62"/>
        <v>0</v>
      </c>
      <c r="Q49" s="273">
        <f t="shared" si="63"/>
        <v>0</v>
      </c>
      <c r="R49" s="273">
        <f t="shared" si="64"/>
        <v>0</v>
      </c>
      <c r="S49" s="273">
        <f t="shared" si="65"/>
        <v>0</v>
      </c>
      <c r="T49" s="273">
        <f t="shared" si="66"/>
        <v>0</v>
      </c>
      <c r="U49" s="273">
        <f t="shared" si="67"/>
        <v>0</v>
      </c>
      <c r="V49" s="273">
        <f t="shared" si="68"/>
        <v>0</v>
      </c>
      <c r="W49" s="273">
        <f t="shared" si="69"/>
        <v>0</v>
      </c>
      <c r="X49" s="273">
        <f t="shared" si="70"/>
        <v>0</v>
      </c>
      <c r="Y49" s="273">
        <f t="shared" si="71"/>
        <v>0</v>
      </c>
      <c r="Z49" s="273">
        <f t="shared" si="72"/>
        <v>0</v>
      </c>
      <c r="AA49" s="273">
        <f t="shared" si="73"/>
        <v>0</v>
      </c>
      <c r="AB49" s="273">
        <f t="shared" si="74"/>
        <v>0</v>
      </c>
      <c r="AC49" s="273">
        <f t="shared" si="43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909</v>
      </c>
      <c r="AQ49" s="276" t="s">
        <v>909</v>
      </c>
      <c r="AR49" s="273">
        <v>0</v>
      </c>
      <c r="AS49" s="276" t="s">
        <v>909</v>
      </c>
      <c r="AT49" s="276" t="s">
        <v>909</v>
      </c>
      <c r="AU49" s="273">
        <v>0</v>
      </c>
      <c r="AV49" s="276" t="s">
        <v>909</v>
      </c>
      <c r="AW49" s="273">
        <v>0</v>
      </c>
      <c r="AX49" s="276" t="s">
        <v>909</v>
      </c>
      <c r="AY49" s="273">
        <v>0</v>
      </c>
      <c r="AZ49" s="276" t="s">
        <v>909</v>
      </c>
      <c r="BA49" s="273">
        <v>0</v>
      </c>
      <c r="BB49" s="273">
        <f t="shared" si="44"/>
        <v>0</v>
      </c>
      <c r="BC49" s="273">
        <v>0</v>
      </c>
      <c r="BD49" s="273">
        <v>0</v>
      </c>
      <c r="BE49" s="273">
        <v>0</v>
      </c>
      <c r="BF49" s="273"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909</v>
      </c>
      <c r="BP49" s="276" t="s">
        <v>909</v>
      </c>
      <c r="BQ49" s="276" t="s">
        <v>909</v>
      </c>
      <c r="BR49" s="276" t="s">
        <v>909</v>
      </c>
      <c r="BS49" s="276" t="s">
        <v>909</v>
      </c>
      <c r="BT49" s="276" t="s">
        <v>909</v>
      </c>
      <c r="BU49" s="276" t="s">
        <v>909</v>
      </c>
      <c r="BV49" s="276" t="s">
        <v>909</v>
      </c>
      <c r="BW49" s="276" t="s">
        <v>909</v>
      </c>
      <c r="BX49" s="273">
        <v>0</v>
      </c>
      <c r="BY49" s="276" t="s">
        <v>909</v>
      </c>
      <c r="BZ49" s="273">
        <v>0</v>
      </c>
      <c r="CA49" s="273">
        <f t="shared" si="45"/>
        <v>0</v>
      </c>
      <c r="CB49" s="276" t="s">
        <v>909</v>
      </c>
      <c r="CC49" s="276" t="s">
        <v>909</v>
      </c>
      <c r="CD49" s="276" t="s">
        <v>909</v>
      </c>
      <c r="CE49" s="276" t="s">
        <v>909</v>
      </c>
      <c r="CF49" s="276" t="s">
        <v>909</v>
      </c>
      <c r="CG49" s="276" t="s">
        <v>909</v>
      </c>
      <c r="CH49" s="276" t="s">
        <v>909</v>
      </c>
      <c r="CI49" s="276" t="s">
        <v>909</v>
      </c>
      <c r="CJ49" s="276" t="s">
        <v>909</v>
      </c>
      <c r="CK49" s="276" t="s">
        <v>909</v>
      </c>
      <c r="CL49" s="276" t="s">
        <v>909</v>
      </c>
      <c r="CM49" s="276" t="s">
        <v>909</v>
      </c>
      <c r="CN49" s="273">
        <v>0</v>
      </c>
      <c r="CO49" s="276" t="s">
        <v>909</v>
      </c>
      <c r="CP49" s="276" t="s">
        <v>909</v>
      </c>
      <c r="CQ49" s="276" t="s">
        <v>909</v>
      </c>
      <c r="CR49" s="276" t="s">
        <v>909</v>
      </c>
      <c r="CS49" s="276" t="s">
        <v>909</v>
      </c>
      <c r="CT49" s="276" t="s">
        <v>909</v>
      </c>
      <c r="CU49" s="276" t="s">
        <v>909</v>
      </c>
      <c r="CV49" s="276" t="s">
        <v>909</v>
      </c>
      <c r="CW49" s="273">
        <v>0</v>
      </c>
      <c r="CX49" s="276" t="s">
        <v>909</v>
      </c>
      <c r="CY49" s="273">
        <v>0</v>
      </c>
      <c r="CZ49" s="273">
        <f t="shared" si="46"/>
        <v>0</v>
      </c>
      <c r="DA49" s="276" t="s">
        <v>909</v>
      </c>
      <c r="DB49" s="276" t="s">
        <v>909</v>
      </c>
      <c r="DC49" s="276" t="s">
        <v>909</v>
      </c>
      <c r="DD49" s="276" t="s">
        <v>909</v>
      </c>
      <c r="DE49" s="276" t="s">
        <v>909</v>
      </c>
      <c r="DF49" s="276" t="s">
        <v>909</v>
      </c>
      <c r="DG49" s="276" t="s">
        <v>909</v>
      </c>
      <c r="DH49" s="276" t="s">
        <v>909</v>
      </c>
      <c r="DI49" s="276" t="s">
        <v>909</v>
      </c>
      <c r="DJ49" s="276" t="s">
        <v>909</v>
      </c>
      <c r="DK49" s="276" t="s">
        <v>909</v>
      </c>
      <c r="DL49" s="276" t="s">
        <v>909</v>
      </c>
      <c r="DM49" s="276" t="s">
        <v>909</v>
      </c>
      <c r="DN49" s="273">
        <v>0</v>
      </c>
      <c r="DO49" s="276" t="s">
        <v>909</v>
      </c>
      <c r="DP49" s="276" t="s">
        <v>909</v>
      </c>
      <c r="DQ49" s="276" t="s">
        <v>909</v>
      </c>
      <c r="DR49" s="276" t="s">
        <v>909</v>
      </c>
      <c r="DS49" s="276" t="s">
        <v>909</v>
      </c>
      <c r="DT49" s="276" t="s">
        <v>909</v>
      </c>
      <c r="DU49" s="276" t="s">
        <v>909</v>
      </c>
      <c r="DV49" s="273">
        <v>0</v>
      </c>
      <c r="DW49" s="276" t="s">
        <v>909</v>
      </c>
      <c r="DX49" s="273">
        <v>0</v>
      </c>
      <c r="DY49" s="273">
        <f t="shared" si="47"/>
        <v>0</v>
      </c>
      <c r="DZ49" s="276" t="s">
        <v>909</v>
      </c>
      <c r="EA49" s="276" t="s">
        <v>909</v>
      </c>
      <c r="EB49" s="276" t="s">
        <v>909</v>
      </c>
      <c r="EC49" s="276" t="s">
        <v>909</v>
      </c>
      <c r="ED49" s="276" t="s">
        <v>909</v>
      </c>
      <c r="EE49" s="276" t="s">
        <v>909</v>
      </c>
      <c r="EF49" s="276" t="s">
        <v>909</v>
      </c>
      <c r="EG49" s="276" t="s">
        <v>909</v>
      </c>
      <c r="EH49" s="276" t="s">
        <v>909</v>
      </c>
      <c r="EI49" s="276" t="s">
        <v>909</v>
      </c>
      <c r="EJ49" s="276" t="s">
        <v>909</v>
      </c>
      <c r="EK49" s="276" t="s">
        <v>909</v>
      </c>
      <c r="EL49" s="273">
        <v>0</v>
      </c>
      <c r="EM49" s="276" t="s">
        <v>909</v>
      </c>
      <c r="EN49" s="276" t="s">
        <v>909</v>
      </c>
      <c r="EO49" s="276" t="s">
        <v>909</v>
      </c>
      <c r="EP49" s="273">
        <v>0</v>
      </c>
      <c r="EQ49" s="276" t="s">
        <v>909</v>
      </c>
      <c r="ER49" s="276" t="s">
        <v>909</v>
      </c>
      <c r="ES49" s="276" t="s">
        <v>909</v>
      </c>
      <c r="ET49" s="276" t="s">
        <v>909</v>
      </c>
      <c r="EU49" s="273">
        <v>0</v>
      </c>
      <c r="EV49" s="276" t="s">
        <v>909</v>
      </c>
      <c r="EW49" s="273">
        <v>0</v>
      </c>
      <c r="EX49" s="273">
        <f t="shared" si="48"/>
        <v>0</v>
      </c>
      <c r="EY49" s="273">
        <v>0</v>
      </c>
      <c r="EZ49" s="276" t="s">
        <v>909</v>
      </c>
      <c r="FA49" s="276" t="s">
        <v>909</v>
      </c>
      <c r="FB49" s="276" t="s">
        <v>909</v>
      </c>
      <c r="FC49" s="273">
        <v>0</v>
      </c>
      <c r="FD49" s="276" t="s">
        <v>909</v>
      </c>
      <c r="FE49" s="276" t="s">
        <v>909</v>
      </c>
      <c r="FF49" s="276" t="s">
        <v>909</v>
      </c>
      <c r="FG49" s="273">
        <v>0</v>
      </c>
      <c r="FH49" s="273">
        <v>0</v>
      </c>
      <c r="FI49" s="273">
        <v>0</v>
      </c>
      <c r="FJ49" s="276" t="s">
        <v>909</v>
      </c>
      <c r="FK49" s="276" t="s">
        <v>909</v>
      </c>
      <c r="FL49" s="276" t="s">
        <v>909</v>
      </c>
      <c r="FM49" s="276" t="s">
        <v>909</v>
      </c>
      <c r="FN49" s="273">
        <v>0</v>
      </c>
      <c r="FO49" s="273">
        <v>0</v>
      </c>
      <c r="FP49" s="276" t="s">
        <v>909</v>
      </c>
      <c r="FQ49" s="276" t="s">
        <v>909</v>
      </c>
      <c r="FR49" s="276" t="s">
        <v>909</v>
      </c>
      <c r="FS49" s="273">
        <v>0</v>
      </c>
      <c r="FT49" s="273">
        <v>0</v>
      </c>
      <c r="FU49" s="276" t="s">
        <v>909</v>
      </c>
      <c r="FV49" s="273">
        <v>0</v>
      </c>
      <c r="FW49" s="273">
        <f t="shared" si="49"/>
        <v>0</v>
      </c>
      <c r="FX49" s="273">
        <v>0</v>
      </c>
      <c r="FY49" s="273">
        <v>0</v>
      </c>
      <c r="FZ49" s="273">
        <v>0</v>
      </c>
      <c r="GA49" s="273">
        <v>0</v>
      </c>
      <c r="GB49" s="273">
        <v>0</v>
      </c>
      <c r="GC49" s="273">
        <v>0</v>
      </c>
      <c r="GD49" s="273">
        <v>0</v>
      </c>
      <c r="GE49" s="273">
        <v>0</v>
      </c>
      <c r="GF49" s="273">
        <v>0</v>
      </c>
      <c r="GG49" s="273">
        <v>0</v>
      </c>
      <c r="GH49" s="273">
        <v>0</v>
      </c>
      <c r="GI49" s="273">
        <v>0</v>
      </c>
      <c r="GJ49" s="273">
        <v>0</v>
      </c>
      <c r="GK49" s="273">
        <v>0</v>
      </c>
      <c r="GL49" s="276" t="s">
        <v>909</v>
      </c>
      <c r="GM49" s="276" t="s">
        <v>909</v>
      </c>
      <c r="GN49" s="276" t="s">
        <v>909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50"/>
        <v>0</v>
      </c>
      <c r="E50" s="273">
        <f t="shared" si="51"/>
        <v>0</v>
      </c>
      <c r="F50" s="273">
        <f t="shared" si="52"/>
        <v>0</v>
      </c>
      <c r="G50" s="273">
        <f t="shared" si="53"/>
        <v>0</v>
      </c>
      <c r="H50" s="273">
        <f t="shared" si="54"/>
        <v>0</v>
      </c>
      <c r="I50" s="273">
        <f t="shared" si="55"/>
        <v>0</v>
      </c>
      <c r="J50" s="273">
        <f t="shared" si="56"/>
        <v>0</v>
      </c>
      <c r="K50" s="273">
        <f t="shared" si="57"/>
        <v>0</v>
      </c>
      <c r="L50" s="273">
        <f t="shared" si="58"/>
        <v>0</v>
      </c>
      <c r="M50" s="273">
        <f t="shared" si="59"/>
        <v>0</v>
      </c>
      <c r="N50" s="273">
        <f t="shared" si="60"/>
        <v>0</v>
      </c>
      <c r="O50" s="273">
        <f t="shared" si="61"/>
        <v>0</v>
      </c>
      <c r="P50" s="273">
        <f t="shared" si="62"/>
        <v>0</v>
      </c>
      <c r="Q50" s="273">
        <f t="shared" si="63"/>
        <v>0</v>
      </c>
      <c r="R50" s="273">
        <f t="shared" si="64"/>
        <v>0</v>
      </c>
      <c r="S50" s="273">
        <f t="shared" si="65"/>
        <v>0</v>
      </c>
      <c r="T50" s="273">
        <f t="shared" si="66"/>
        <v>0</v>
      </c>
      <c r="U50" s="273">
        <f t="shared" si="67"/>
        <v>0</v>
      </c>
      <c r="V50" s="273">
        <f t="shared" si="68"/>
        <v>0</v>
      </c>
      <c r="W50" s="273">
        <f t="shared" si="69"/>
        <v>0</v>
      </c>
      <c r="X50" s="273">
        <f t="shared" si="70"/>
        <v>0</v>
      </c>
      <c r="Y50" s="273">
        <f t="shared" si="71"/>
        <v>0</v>
      </c>
      <c r="Z50" s="273">
        <f t="shared" si="72"/>
        <v>0</v>
      </c>
      <c r="AA50" s="273">
        <f t="shared" si="73"/>
        <v>0</v>
      </c>
      <c r="AB50" s="273">
        <f t="shared" si="74"/>
        <v>0</v>
      </c>
      <c r="AC50" s="273">
        <f t="shared" si="43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909</v>
      </c>
      <c r="AQ50" s="276" t="s">
        <v>909</v>
      </c>
      <c r="AR50" s="273">
        <v>0</v>
      </c>
      <c r="AS50" s="276" t="s">
        <v>909</v>
      </c>
      <c r="AT50" s="276" t="s">
        <v>909</v>
      </c>
      <c r="AU50" s="273">
        <v>0</v>
      </c>
      <c r="AV50" s="276" t="s">
        <v>909</v>
      </c>
      <c r="AW50" s="273">
        <v>0</v>
      </c>
      <c r="AX50" s="276" t="s">
        <v>909</v>
      </c>
      <c r="AY50" s="273">
        <v>0</v>
      </c>
      <c r="AZ50" s="276" t="s">
        <v>909</v>
      </c>
      <c r="BA50" s="273">
        <v>0</v>
      </c>
      <c r="BB50" s="273">
        <f t="shared" si="44"/>
        <v>0</v>
      </c>
      <c r="BC50" s="273">
        <v>0</v>
      </c>
      <c r="BD50" s="273">
        <v>0</v>
      </c>
      <c r="BE50" s="273">
        <v>0</v>
      </c>
      <c r="BF50" s="273"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909</v>
      </c>
      <c r="BP50" s="276" t="s">
        <v>909</v>
      </c>
      <c r="BQ50" s="276" t="s">
        <v>909</v>
      </c>
      <c r="BR50" s="276" t="s">
        <v>909</v>
      </c>
      <c r="BS50" s="276" t="s">
        <v>909</v>
      </c>
      <c r="BT50" s="276" t="s">
        <v>909</v>
      </c>
      <c r="BU50" s="276" t="s">
        <v>909</v>
      </c>
      <c r="BV50" s="276" t="s">
        <v>909</v>
      </c>
      <c r="BW50" s="276" t="s">
        <v>909</v>
      </c>
      <c r="BX50" s="273">
        <v>0</v>
      </c>
      <c r="BY50" s="276" t="s">
        <v>909</v>
      </c>
      <c r="BZ50" s="273">
        <v>0</v>
      </c>
      <c r="CA50" s="273">
        <f t="shared" si="45"/>
        <v>0</v>
      </c>
      <c r="CB50" s="276" t="s">
        <v>909</v>
      </c>
      <c r="CC50" s="276" t="s">
        <v>909</v>
      </c>
      <c r="CD50" s="276" t="s">
        <v>909</v>
      </c>
      <c r="CE50" s="276" t="s">
        <v>909</v>
      </c>
      <c r="CF50" s="276" t="s">
        <v>909</v>
      </c>
      <c r="CG50" s="276" t="s">
        <v>909</v>
      </c>
      <c r="CH50" s="276" t="s">
        <v>909</v>
      </c>
      <c r="CI50" s="276" t="s">
        <v>909</v>
      </c>
      <c r="CJ50" s="276" t="s">
        <v>909</v>
      </c>
      <c r="CK50" s="276" t="s">
        <v>909</v>
      </c>
      <c r="CL50" s="276" t="s">
        <v>909</v>
      </c>
      <c r="CM50" s="276" t="s">
        <v>909</v>
      </c>
      <c r="CN50" s="273">
        <v>0</v>
      </c>
      <c r="CO50" s="276" t="s">
        <v>909</v>
      </c>
      <c r="CP50" s="276" t="s">
        <v>909</v>
      </c>
      <c r="CQ50" s="276" t="s">
        <v>909</v>
      </c>
      <c r="CR50" s="276" t="s">
        <v>909</v>
      </c>
      <c r="CS50" s="276" t="s">
        <v>909</v>
      </c>
      <c r="CT50" s="276" t="s">
        <v>909</v>
      </c>
      <c r="CU50" s="276" t="s">
        <v>909</v>
      </c>
      <c r="CV50" s="276" t="s">
        <v>909</v>
      </c>
      <c r="CW50" s="273">
        <v>0</v>
      </c>
      <c r="CX50" s="276" t="s">
        <v>909</v>
      </c>
      <c r="CY50" s="273">
        <v>0</v>
      </c>
      <c r="CZ50" s="273">
        <f t="shared" si="46"/>
        <v>0</v>
      </c>
      <c r="DA50" s="276" t="s">
        <v>909</v>
      </c>
      <c r="DB50" s="276" t="s">
        <v>909</v>
      </c>
      <c r="DC50" s="276" t="s">
        <v>909</v>
      </c>
      <c r="DD50" s="276" t="s">
        <v>909</v>
      </c>
      <c r="DE50" s="276" t="s">
        <v>909</v>
      </c>
      <c r="DF50" s="276" t="s">
        <v>909</v>
      </c>
      <c r="DG50" s="276" t="s">
        <v>909</v>
      </c>
      <c r="DH50" s="276" t="s">
        <v>909</v>
      </c>
      <c r="DI50" s="276" t="s">
        <v>909</v>
      </c>
      <c r="DJ50" s="276" t="s">
        <v>909</v>
      </c>
      <c r="DK50" s="276" t="s">
        <v>909</v>
      </c>
      <c r="DL50" s="276" t="s">
        <v>909</v>
      </c>
      <c r="DM50" s="276" t="s">
        <v>909</v>
      </c>
      <c r="DN50" s="273">
        <v>0</v>
      </c>
      <c r="DO50" s="276" t="s">
        <v>909</v>
      </c>
      <c r="DP50" s="276" t="s">
        <v>909</v>
      </c>
      <c r="DQ50" s="276" t="s">
        <v>909</v>
      </c>
      <c r="DR50" s="276" t="s">
        <v>909</v>
      </c>
      <c r="DS50" s="276" t="s">
        <v>909</v>
      </c>
      <c r="DT50" s="276" t="s">
        <v>909</v>
      </c>
      <c r="DU50" s="276" t="s">
        <v>909</v>
      </c>
      <c r="DV50" s="273">
        <v>0</v>
      </c>
      <c r="DW50" s="276" t="s">
        <v>909</v>
      </c>
      <c r="DX50" s="273">
        <v>0</v>
      </c>
      <c r="DY50" s="273">
        <f t="shared" si="47"/>
        <v>0</v>
      </c>
      <c r="DZ50" s="276" t="s">
        <v>909</v>
      </c>
      <c r="EA50" s="276" t="s">
        <v>909</v>
      </c>
      <c r="EB50" s="276" t="s">
        <v>909</v>
      </c>
      <c r="EC50" s="276" t="s">
        <v>909</v>
      </c>
      <c r="ED50" s="276" t="s">
        <v>909</v>
      </c>
      <c r="EE50" s="276" t="s">
        <v>909</v>
      </c>
      <c r="EF50" s="276" t="s">
        <v>909</v>
      </c>
      <c r="EG50" s="276" t="s">
        <v>909</v>
      </c>
      <c r="EH50" s="276" t="s">
        <v>909</v>
      </c>
      <c r="EI50" s="276" t="s">
        <v>909</v>
      </c>
      <c r="EJ50" s="276" t="s">
        <v>909</v>
      </c>
      <c r="EK50" s="276" t="s">
        <v>909</v>
      </c>
      <c r="EL50" s="273">
        <v>0</v>
      </c>
      <c r="EM50" s="276" t="s">
        <v>909</v>
      </c>
      <c r="EN50" s="276" t="s">
        <v>909</v>
      </c>
      <c r="EO50" s="276" t="s">
        <v>909</v>
      </c>
      <c r="EP50" s="273">
        <v>0</v>
      </c>
      <c r="EQ50" s="276" t="s">
        <v>909</v>
      </c>
      <c r="ER50" s="276" t="s">
        <v>909</v>
      </c>
      <c r="ES50" s="276" t="s">
        <v>909</v>
      </c>
      <c r="ET50" s="276" t="s">
        <v>909</v>
      </c>
      <c r="EU50" s="273">
        <v>0</v>
      </c>
      <c r="EV50" s="276" t="s">
        <v>909</v>
      </c>
      <c r="EW50" s="273">
        <v>0</v>
      </c>
      <c r="EX50" s="273">
        <f t="shared" si="48"/>
        <v>0</v>
      </c>
      <c r="EY50" s="273">
        <v>0</v>
      </c>
      <c r="EZ50" s="276" t="s">
        <v>909</v>
      </c>
      <c r="FA50" s="276" t="s">
        <v>909</v>
      </c>
      <c r="FB50" s="276" t="s">
        <v>909</v>
      </c>
      <c r="FC50" s="273">
        <v>0</v>
      </c>
      <c r="FD50" s="276" t="s">
        <v>909</v>
      </c>
      <c r="FE50" s="276" t="s">
        <v>909</v>
      </c>
      <c r="FF50" s="276" t="s">
        <v>909</v>
      </c>
      <c r="FG50" s="273">
        <v>0</v>
      </c>
      <c r="FH50" s="273">
        <v>0</v>
      </c>
      <c r="FI50" s="273">
        <v>0</v>
      </c>
      <c r="FJ50" s="276" t="s">
        <v>909</v>
      </c>
      <c r="FK50" s="276" t="s">
        <v>909</v>
      </c>
      <c r="FL50" s="276" t="s">
        <v>909</v>
      </c>
      <c r="FM50" s="276" t="s">
        <v>909</v>
      </c>
      <c r="FN50" s="273">
        <v>0</v>
      </c>
      <c r="FO50" s="273">
        <v>0</v>
      </c>
      <c r="FP50" s="276" t="s">
        <v>909</v>
      </c>
      <c r="FQ50" s="276" t="s">
        <v>909</v>
      </c>
      <c r="FR50" s="276" t="s">
        <v>909</v>
      </c>
      <c r="FS50" s="273">
        <v>0</v>
      </c>
      <c r="FT50" s="273">
        <v>0</v>
      </c>
      <c r="FU50" s="276" t="s">
        <v>909</v>
      </c>
      <c r="FV50" s="273">
        <v>0</v>
      </c>
      <c r="FW50" s="273">
        <f t="shared" si="49"/>
        <v>0</v>
      </c>
      <c r="FX50" s="273">
        <v>0</v>
      </c>
      <c r="FY50" s="273">
        <v>0</v>
      </c>
      <c r="FZ50" s="273">
        <v>0</v>
      </c>
      <c r="GA50" s="273">
        <v>0</v>
      </c>
      <c r="GB50" s="273">
        <v>0</v>
      </c>
      <c r="GC50" s="273">
        <v>0</v>
      </c>
      <c r="GD50" s="273">
        <v>0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909</v>
      </c>
      <c r="GM50" s="276" t="s">
        <v>909</v>
      </c>
      <c r="GN50" s="276" t="s">
        <v>909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50"/>
        <v>0</v>
      </c>
      <c r="E51" s="273">
        <f t="shared" si="51"/>
        <v>0</v>
      </c>
      <c r="F51" s="273">
        <f t="shared" si="52"/>
        <v>0</v>
      </c>
      <c r="G51" s="273">
        <f t="shared" si="53"/>
        <v>0</v>
      </c>
      <c r="H51" s="273">
        <f t="shared" si="54"/>
        <v>0</v>
      </c>
      <c r="I51" s="273">
        <f t="shared" si="55"/>
        <v>0</v>
      </c>
      <c r="J51" s="273">
        <f t="shared" si="56"/>
        <v>0</v>
      </c>
      <c r="K51" s="273">
        <f t="shared" si="57"/>
        <v>0</v>
      </c>
      <c r="L51" s="273">
        <f t="shared" si="58"/>
        <v>0</v>
      </c>
      <c r="M51" s="273">
        <f t="shared" si="59"/>
        <v>0</v>
      </c>
      <c r="N51" s="273">
        <f t="shared" si="60"/>
        <v>0</v>
      </c>
      <c r="O51" s="273">
        <f t="shared" si="61"/>
        <v>0</v>
      </c>
      <c r="P51" s="273">
        <f t="shared" si="62"/>
        <v>0</v>
      </c>
      <c r="Q51" s="273">
        <f t="shared" si="63"/>
        <v>0</v>
      </c>
      <c r="R51" s="273">
        <f t="shared" si="64"/>
        <v>0</v>
      </c>
      <c r="S51" s="273">
        <f t="shared" si="65"/>
        <v>0</v>
      </c>
      <c r="T51" s="273">
        <f t="shared" si="66"/>
        <v>0</v>
      </c>
      <c r="U51" s="273">
        <f t="shared" si="67"/>
        <v>0</v>
      </c>
      <c r="V51" s="273">
        <f t="shared" si="68"/>
        <v>0</v>
      </c>
      <c r="W51" s="273">
        <f t="shared" si="69"/>
        <v>0</v>
      </c>
      <c r="X51" s="273">
        <f t="shared" si="70"/>
        <v>0</v>
      </c>
      <c r="Y51" s="273">
        <f t="shared" si="71"/>
        <v>0</v>
      </c>
      <c r="Z51" s="273">
        <f t="shared" si="72"/>
        <v>0</v>
      </c>
      <c r="AA51" s="273">
        <f t="shared" si="73"/>
        <v>0</v>
      </c>
      <c r="AB51" s="273">
        <f t="shared" si="74"/>
        <v>0</v>
      </c>
      <c r="AC51" s="273">
        <f t="shared" si="43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909</v>
      </c>
      <c r="AQ51" s="276" t="s">
        <v>909</v>
      </c>
      <c r="AR51" s="273">
        <v>0</v>
      </c>
      <c r="AS51" s="276" t="s">
        <v>909</v>
      </c>
      <c r="AT51" s="276" t="s">
        <v>909</v>
      </c>
      <c r="AU51" s="273">
        <v>0</v>
      </c>
      <c r="AV51" s="276" t="s">
        <v>909</v>
      </c>
      <c r="AW51" s="273">
        <v>0</v>
      </c>
      <c r="AX51" s="276" t="s">
        <v>909</v>
      </c>
      <c r="AY51" s="273">
        <v>0</v>
      </c>
      <c r="AZ51" s="276" t="s">
        <v>909</v>
      </c>
      <c r="BA51" s="273">
        <v>0</v>
      </c>
      <c r="BB51" s="273">
        <f t="shared" si="44"/>
        <v>0</v>
      </c>
      <c r="BC51" s="273">
        <v>0</v>
      </c>
      <c r="BD51" s="273">
        <v>0</v>
      </c>
      <c r="BE51" s="273">
        <v>0</v>
      </c>
      <c r="BF51" s="273"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909</v>
      </c>
      <c r="BP51" s="276" t="s">
        <v>909</v>
      </c>
      <c r="BQ51" s="276" t="s">
        <v>909</v>
      </c>
      <c r="BR51" s="276" t="s">
        <v>909</v>
      </c>
      <c r="BS51" s="276" t="s">
        <v>909</v>
      </c>
      <c r="BT51" s="276" t="s">
        <v>909</v>
      </c>
      <c r="BU51" s="276" t="s">
        <v>909</v>
      </c>
      <c r="BV51" s="276" t="s">
        <v>909</v>
      </c>
      <c r="BW51" s="276" t="s">
        <v>909</v>
      </c>
      <c r="BX51" s="273">
        <v>0</v>
      </c>
      <c r="BY51" s="276" t="s">
        <v>909</v>
      </c>
      <c r="BZ51" s="273">
        <v>0</v>
      </c>
      <c r="CA51" s="273">
        <f t="shared" si="45"/>
        <v>0</v>
      </c>
      <c r="CB51" s="276" t="s">
        <v>909</v>
      </c>
      <c r="CC51" s="276" t="s">
        <v>909</v>
      </c>
      <c r="CD51" s="276" t="s">
        <v>909</v>
      </c>
      <c r="CE51" s="276" t="s">
        <v>909</v>
      </c>
      <c r="CF51" s="276" t="s">
        <v>909</v>
      </c>
      <c r="CG51" s="276" t="s">
        <v>909</v>
      </c>
      <c r="CH51" s="276" t="s">
        <v>909</v>
      </c>
      <c r="CI51" s="276" t="s">
        <v>909</v>
      </c>
      <c r="CJ51" s="276" t="s">
        <v>909</v>
      </c>
      <c r="CK51" s="276" t="s">
        <v>909</v>
      </c>
      <c r="CL51" s="276" t="s">
        <v>909</v>
      </c>
      <c r="CM51" s="276" t="s">
        <v>909</v>
      </c>
      <c r="CN51" s="273">
        <v>0</v>
      </c>
      <c r="CO51" s="276" t="s">
        <v>909</v>
      </c>
      <c r="CP51" s="276" t="s">
        <v>909</v>
      </c>
      <c r="CQ51" s="276" t="s">
        <v>909</v>
      </c>
      <c r="CR51" s="276" t="s">
        <v>909</v>
      </c>
      <c r="CS51" s="276" t="s">
        <v>909</v>
      </c>
      <c r="CT51" s="276" t="s">
        <v>909</v>
      </c>
      <c r="CU51" s="276" t="s">
        <v>909</v>
      </c>
      <c r="CV51" s="276" t="s">
        <v>909</v>
      </c>
      <c r="CW51" s="273">
        <v>0</v>
      </c>
      <c r="CX51" s="276" t="s">
        <v>909</v>
      </c>
      <c r="CY51" s="273">
        <v>0</v>
      </c>
      <c r="CZ51" s="273">
        <f t="shared" si="46"/>
        <v>0</v>
      </c>
      <c r="DA51" s="276" t="s">
        <v>909</v>
      </c>
      <c r="DB51" s="276" t="s">
        <v>909</v>
      </c>
      <c r="DC51" s="276" t="s">
        <v>909</v>
      </c>
      <c r="DD51" s="276" t="s">
        <v>909</v>
      </c>
      <c r="DE51" s="276" t="s">
        <v>909</v>
      </c>
      <c r="DF51" s="276" t="s">
        <v>909</v>
      </c>
      <c r="DG51" s="276" t="s">
        <v>909</v>
      </c>
      <c r="DH51" s="276" t="s">
        <v>909</v>
      </c>
      <c r="DI51" s="276" t="s">
        <v>909</v>
      </c>
      <c r="DJ51" s="276" t="s">
        <v>909</v>
      </c>
      <c r="DK51" s="276" t="s">
        <v>909</v>
      </c>
      <c r="DL51" s="276" t="s">
        <v>909</v>
      </c>
      <c r="DM51" s="276" t="s">
        <v>909</v>
      </c>
      <c r="DN51" s="273">
        <v>0</v>
      </c>
      <c r="DO51" s="276" t="s">
        <v>909</v>
      </c>
      <c r="DP51" s="276" t="s">
        <v>909</v>
      </c>
      <c r="DQ51" s="276" t="s">
        <v>909</v>
      </c>
      <c r="DR51" s="276" t="s">
        <v>909</v>
      </c>
      <c r="DS51" s="276" t="s">
        <v>909</v>
      </c>
      <c r="DT51" s="276" t="s">
        <v>909</v>
      </c>
      <c r="DU51" s="276" t="s">
        <v>909</v>
      </c>
      <c r="DV51" s="273">
        <v>0</v>
      </c>
      <c r="DW51" s="276" t="s">
        <v>909</v>
      </c>
      <c r="DX51" s="273">
        <v>0</v>
      </c>
      <c r="DY51" s="273">
        <f t="shared" si="47"/>
        <v>0</v>
      </c>
      <c r="DZ51" s="276" t="s">
        <v>909</v>
      </c>
      <c r="EA51" s="276" t="s">
        <v>909</v>
      </c>
      <c r="EB51" s="276" t="s">
        <v>909</v>
      </c>
      <c r="EC51" s="276" t="s">
        <v>909</v>
      </c>
      <c r="ED51" s="276" t="s">
        <v>909</v>
      </c>
      <c r="EE51" s="276" t="s">
        <v>909</v>
      </c>
      <c r="EF51" s="276" t="s">
        <v>909</v>
      </c>
      <c r="EG51" s="276" t="s">
        <v>909</v>
      </c>
      <c r="EH51" s="276" t="s">
        <v>909</v>
      </c>
      <c r="EI51" s="276" t="s">
        <v>909</v>
      </c>
      <c r="EJ51" s="276" t="s">
        <v>909</v>
      </c>
      <c r="EK51" s="276" t="s">
        <v>909</v>
      </c>
      <c r="EL51" s="273">
        <v>0</v>
      </c>
      <c r="EM51" s="276" t="s">
        <v>909</v>
      </c>
      <c r="EN51" s="276" t="s">
        <v>909</v>
      </c>
      <c r="EO51" s="276" t="s">
        <v>909</v>
      </c>
      <c r="EP51" s="273">
        <v>0</v>
      </c>
      <c r="EQ51" s="276" t="s">
        <v>909</v>
      </c>
      <c r="ER51" s="276" t="s">
        <v>909</v>
      </c>
      <c r="ES51" s="276" t="s">
        <v>909</v>
      </c>
      <c r="ET51" s="276" t="s">
        <v>909</v>
      </c>
      <c r="EU51" s="273">
        <v>0</v>
      </c>
      <c r="EV51" s="276" t="s">
        <v>909</v>
      </c>
      <c r="EW51" s="273">
        <v>0</v>
      </c>
      <c r="EX51" s="273">
        <f t="shared" si="48"/>
        <v>0</v>
      </c>
      <c r="EY51" s="273">
        <v>0</v>
      </c>
      <c r="EZ51" s="276" t="s">
        <v>909</v>
      </c>
      <c r="FA51" s="276" t="s">
        <v>909</v>
      </c>
      <c r="FB51" s="276" t="s">
        <v>909</v>
      </c>
      <c r="FC51" s="273">
        <v>0</v>
      </c>
      <c r="FD51" s="276" t="s">
        <v>909</v>
      </c>
      <c r="FE51" s="276" t="s">
        <v>909</v>
      </c>
      <c r="FF51" s="276" t="s">
        <v>909</v>
      </c>
      <c r="FG51" s="273">
        <v>0</v>
      </c>
      <c r="FH51" s="273">
        <v>0</v>
      </c>
      <c r="FI51" s="273">
        <v>0</v>
      </c>
      <c r="FJ51" s="276" t="s">
        <v>909</v>
      </c>
      <c r="FK51" s="276" t="s">
        <v>909</v>
      </c>
      <c r="FL51" s="276" t="s">
        <v>909</v>
      </c>
      <c r="FM51" s="276" t="s">
        <v>909</v>
      </c>
      <c r="FN51" s="273">
        <v>0</v>
      </c>
      <c r="FO51" s="273">
        <v>0</v>
      </c>
      <c r="FP51" s="276" t="s">
        <v>909</v>
      </c>
      <c r="FQ51" s="276" t="s">
        <v>909</v>
      </c>
      <c r="FR51" s="276" t="s">
        <v>909</v>
      </c>
      <c r="FS51" s="273">
        <v>0</v>
      </c>
      <c r="FT51" s="273">
        <v>0</v>
      </c>
      <c r="FU51" s="276" t="s">
        <v>909</v>
      </c>
      <c r="FV51" s="273">
        <v>0</v>
      </c>
      <c r="FW51" s="273">
        <f t="shared" si="49"/>
        <v>0</v>
      </c>
      <c r="FX51" s="273">
        <v>0</v>
      </c>
      <c r="FY51" s="273">
        <v>0</v>
      </c>
      <c r="FZ51" s="273">
        <v>0</v>
      </c>
      <c r="GA51" s="273">
        <v>0</v>
      </c>
      <c r="GB51" s="273">
        <v>0</v>
      </c>
      <c r="GC51" s="273">
        <v>0</v>
      </c>
      <c r="GD51" s="273">
        <v>0</v>
      </c>
      <c r="GE51" s="273">
        <v>0</v>
      </c>
      <c r="GF51" s="273">
        <v>0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909</v>
      </c>
      <c r="GM51" s="276" t="s">
        <v>909</v>
      </c>
      <c r="GN51" s="276" t="s">
        <v>909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0</v>
      </c>
    </row>
    <row r="52" spans="1:20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50"/>
        <v>15</v>
      </c>
      <c r="E52" s="273">
        <f t="shared" si="51"/>
        <v>0</v>
      </c>
      <c r="F52" s="273">
        <f t="shared" si="52"/>
        <v>0</v>
      </c>
      <c r="G52" s="273">
        <f t="shared" si="53"/>
        <v>0</v>
      </c>
      <c r="H52" s="273">
        <f t="shared" si="54"/>
        <v>0</v>
      </c>
      <c r="I52" s="273">
        <f t="shared" si="55"/>
        <v>6</v>
      </c>
      <c r="J52" s="273">
        <f t="shared" si="56"/>
        <v>6</v>
      </c>
      <c r="K52" s="273">
        <f t="shared" si="57"/>
        <v>2</v>
      </c>
      <c r="L52" s="273">
        <f t="shared" si="58"/>
        <v>1</v>
      </c>
      <c r="M52" s="273">
        <f t="shared" si="59"/>
        <v>0</v>
      </c>
      <c r="N52" s="273">
        <f t="shared" si="60"/>
        <v>0</v>
      </c>
      <c r="O52" s="273">
        <f t="shared" si="61"/>
        <v>0</v>
      </c>
      <c r="P52" s="273">
        <f t="shared" si="62"/>
        <v>0</v>
      </c>
      <c r="Q52" s="273">
        <f t="shared" si="63"/>
        <v>0</v>
      </c>
      <c r="R52" s="273">
        <f t="shared" si="64"/>
        <v>0</v>
      </c>
      <c r="S52" s="273">
        <f t="shared" si="65"/>
        <v>0</v>
      </c>
      <c r="T52" s="273">
        <f t="shared" si="66"/>
        <v>0</v>
      </c>
      <c r="U52" s="273">
        <f t="shared" si="67"/>
        <v>0</v>
      </c>
      <c r="V52" s="273">
        <f t="shared" si="68"/>
        <v>0</v>
      </c>
      <c r="W52" s="273">
        <f t="shared" si="69"/>
        <v>0</v>
      </c>
      <c r="X52" s="273">
        <f t="shared" si="70"/>
        <v>0</v>
      </c>
      <c r="Y52" s="273">
        <f t="shared" si="71"/>
        <v>0</v>
      </c>
      <c r="Z52" s="273">
        <f t="shared" si="72"/>
        <v>0</v>
      </c>
      <c r="AA52" s="273">
        <f t="shared" si="73"/>
        <v>0</v>
      </c>
      <c r="AB52" s="273">
        <f t="shared" si="74"/>
        <v>0</v>
      </c>
      <c r="AC52" s="273">
        <f t="shared" si="43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909</v>
      </c>
      <c r="AQ52" s="276" t="s">
        <v>909</v>
      </c>
      <c r="AR52" s="273">
        <v>0</v>
      </c>
      <c r="AS52" s="276" t="s">
        <v>909</v>
      </c>
      <c r="AT52" s="276" t="s">
        <v>909</v>
      </c>
      <c r="AU52" s="273">
        <v>0</v>
      </c>
      <c r="AV52" s="276" t="s">
        <v>909</v>
      </c>
      <c r="AW52" s="273">
        <v>0</v>
      </c>
      <c r="AX52" s="276" t="s">
        <v>909</v>
      </c>
      <c r="AY52" s="273">
        <v>0</v>
      </c>
      <c r="AZ52" s="276" t="s">
        <v>909</v>
      </c>
      <c r="BA52" s="273">
        <v>0</v>
      </c>
      <c r="BB52" s="273">
        <f t="shared" si="44"/>
        <v>0</v>
      </c>
      <c r="BC52" s="273">
        <v>0</v>
      </c>
      <c r="BD52" s="273">
        <v>0</v>
      </c>
      <c r="BE52" s="273">
        <v>0</v>
      </c>
      <c r="BF52" s="273"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v>0</v>
      </c>
      <c r="BN52" s="273">
        <v>0</v>
      </c>
      <c r="BO52" s="276" t="s">
        <v>909</v>
      </c>
      <c r="BP52" s="276" t="s">
        <v>909</v>
      </c>
      <c r="BQ52" s="276" t="s">
        <v>909</v>
      </c>
      <c r="BR52" s="276" t="s">
        <v>909</v>
      </c>
      <c r="BS52" s="276" t="s">
        <v>909</v>
      </c>
      <c r="BT52" s="276" t="s">
        <v>909</v>
      </c>
      <c r="BU52" s="276" t="s">
        <v>909</v>
      </c>
      <c r="BV52" s="276" t="s">
        <v>909</v>
      </c>
      <c r="BW52" s="276" t="s">
        <v>909</v>
      </c>
      <c r="BX52" s="273">
        <v>0</v>
      </c>
      <c r="BY52" s="276" t="s">
        <v>909</v>
      </c>
      <c r="BZ52" s="273">
        <v>0</v>
      </c>
      <c r="CA52" s="273">
        <f t="shared" si="45"/>
        <v>0</v>
      </c>
      <c r="CB52" s="276" t="s">
        <v>909</v>
      </c>
      <c r="CC52" s="276" t="s">
        <v>909</v>
      </c>
      <c r="CD52" s="276" t="s">
        <v>909</v>
      </c>
      <c r="CE52" s="276" t="s">
        <v>909</v>
      </c>
      <c r="CF52" s="276" t="s">
        <v>909</v>
      </c>
      <c r="CG52" s="276" t="s">
        <v>909</v>
      </c>
      <c r="CH52" s="276" t="s">
        <v>909</v>
      </c>
      <c r="CI52" s="276" t="s">
        <v>909</v>
      </c>
      <c r="CJ52" s="276" t="s">
        <v>909</v>
      </c>
      <c r="CK52" s="276" t="s">
        <v>909</v>
      </c>
      <c r="CL52" s="276" t="s">
        <v>909</v>
      </c>
      <c r="CM52" s="276" t="s">
        <v>909</v>
      </c>
      <c r="CN52" s="273">
        <v>0</v>
      </c>
      <c r="CO52" s="276" t="s">
        <v>909</v>
      </c>
      <c r="CP52" s="276" t="s">
        <v>909</v>
      </c>
      <c r="CQ52" s="276" t="s">
        <v>909</v>
      </c>
      <c r="CR52" s="276" t="s">
        <v>909</v>
      </c>
      <c r="CS52" s="276" t="s">
        <v>909</v>
      </c>
      <c r="CT52" s="276" t="s">
        <v>909</v>
      </c>
      <c r="CU52" s="276" t="s">
        <v>909</v>
      </c>
      <c r="CV52" s="276" t="s">
        <v>909</v>
      </c>
      <c r="CW52" s="273">
        <v>0</v>
      </c>
      <c r="CX52" s="276" t="s">
        <v>909</v>
      </c>
      <c r="CY52" s="273">
        <v>0</v>
      </c>
      <c r="CZ52" s="273">
        <f t="shared" si="46"/>
        <v>0</v>
      </c>
      <c r="DA52" s="276" t="s">
        <v>909</v>
      </c>
      <c r="DB52" s="276" t="s">
        <v>909</v>
      </c>
      <c r="DC52" s="276" t="s">
        <v>909</v>
      </c>
      <c r="DD52" s="276" t="s">
        <v>909</v>
      </c>
      <c r="DE52" s="276" t="s">
        <v>909</v>
      </c>
      <c r="DF52" s="276" t="s">
        <v>909</v>
      </c>
      <c r="DG52" s="276" t="s">
        <v>909</v>
      </c>
      <c r="DH52" s="276" t="s">
        <v>909</v>
      </c>
      <c r="DI52" s="276" t="s">
        <v>909</v>
      </c>
      <c r="DJ52" s="276" t="s">
        <v>909</v>
      </c>
      <c r="DK52" s="276" t="s">
        <v>909</v>
      </c>
      <c r="DL52" s="276" t="s">
        <v>909</v>
      </c>
      <c r="DM52" s="276" t="s">
        <v>909</v>
      </c>
      <c r="DN52" s="273">
        <v>0</v>
      </c>
      <c r="DO52" s="276" t="s">
        <v>909</v>
      </c>
      <c r="DP52" s="276" t="s">
        <v>909</v>
      </c>
      <c r="DQ52" s="276" t="s">
        <v>909</v>
      </c>
      <c r="DR52" s="276" t="s">
        <v>909</v>
      </c>
      <c r="DS52" s="276" t="s">
        <v>909</v>
      </c>
      <c r="DT52" s="276" t="s">
        <v>909</v>
      </c>
      <c r="DU52" s="276" t="s">
        <v>909</v>
      </c>
      <c r="DV52" s="273">
        <v>0</v>
      </c>
      <c r="DW52" s="276" t="s">
        <v>909</v>
      </c>
      <c r="DX52" s="273">
        <v>0</v>
      </c>
      <c r="DY52" s="273">
        <f t="shared" si="47"/>
        <v>0</v>
      </c>
      <c r="DZ52" s="276" t="s">
        <v>909</v>
      </c>
      <c r="EA52" s="276" t="s">
        <v>909</v>
      </c>
      <c r="EB52" s="276" t="s">
        <v>909</v>
      </c>
      <c r="EC52" s="276" t="s">
        <v>909</v>
      </c>
      <c r="ED52" s="276" t="s">
        <v>909</v>
      </c>
      <c r="EE52" s="276" t="s">
        <v>909</v>
      </c>
      <c r="EF52" s="276" t="s">
        <v>909</v>
      </c>
      <c r="EG52" s="276" t="s">
        <v>909</v>
      </c>
      <c r="EH52" s="276" t="s">
        <v>909</v>
      </c>
      <c r="EI52" s="276" t="s">
        <v>909</v>
      </c>
      <c r="EJ52" s="276" t="s">
        <v>909</v>
      </c>
      <c r="EK52" s="276" t="s">
        <v>909</v>
      </c>
      <c r="EL52" s="273">
        <v>0</v>
      </c>
      <c r="EM52" s="276" t="s">
        <v>909</v>
      </c>
      <c r="EN52" s="276" t="s">
        <v>909</v>
      </c>
      <c r="EO52" s="276" t="s">
        <v>909</v>
      </c>
      <c r="EP52" s="273">
        <v>0</v>
      </c>
      <c r="EQ52" s="276" t="s">
        <v>909</v>
      </c>
      <c r="ER52" s="276" t="s">
        <v>909</v>
      </c>
      <c r="ES52" s="276" t="s">
        <v>909</v>
      </c>
      <c r="ET52" s="276" t="s">
        <v>909</v>
      </c>
      <c r="EU52" s="273">
        <v>0</v>
      </c>
      <c r="EV52" s="276" t="s">
        <v>909</v>
      </c>
      <c r="EW52" s="273">
        <v>0</v>
      </c>
      <c r="EX52" s="273">
        <f t="shared" si="48"/>
        <v>0</v>
      </c>
      <c r="EY52" s="273">
        <v>0</v>
      </c>
      <c r="EZ52" s="276" t="s">
        <v>909</v>
      </c>
      <c r="FA52" s="276" t="s">
        <v>909</v>
      </c>
      <c r="FB52" s="276" t="s">
        <v>909</v>
      </c>
      <c r="FC52" s="273">
        <v>0</v>
      </c>
      <c r="FD52" s="276" t="s">
        <v>909</v>
      </c>
      <c r="FE52" s="276" t="s">
        <v>909</v>
      </c>
      <c r="FF52" s="276" t="s">
        <v>909</v>
      </c>
      <c r="FG52" s="273">
        <v>0</v>
      </c>
      <c r="FH52" s="273">
        <v>0</v>
      </c>
      <c r="FI52" s="273">
        <v>0</v>
      </c>
      <c r="FJ52" s="276" t="s">
        <v>909</v>
      </c>
      <c r="FK52" s="276" t="s">
        <v>909</v>
      </c>
      <c r="FL52" s="276" t="s">
        <v>909</v>
      </c>
      <c r="FM52" s="276" t="s">
        <v>909</v>
      </c>
      <c r="FN52" s="273">
        <v>0</v>
      </c>
      <c r="FO52" s="273">
        <v>0</v>
      </c>
      <c r="FP52" s="276" t="s">
        <v>909</v>
      </c>
      <c r="FQ52" s="276" t="s">
        <v>909</v>
      </c>
      <c r="FR52" s="276" t="s">
        <v>909</v>
      </c>
      <c r="FS52" s="273">
        <v>0</v>
      </c>
      <c r="FT52" s="273">
        <v>0</v>
      </c>
      <c r="FU52" s="276" t="s">
        <v>909</v>
      </c>
      <c r="FV52" s="273">
        <v>0</v>
      </c>
      <c r="FW52" s="273">
        <f t="shared" si="49"/>
        <v>15</v>
      </c>
      <c r="FX52" s="273">
        <v>0</v>
      </c>
      <c r="FY52" s="273">
        <v>0</v>
      </c>
      <c r="FZ52" s="273">
        <v>0</v>
      </c>
      <c r="GA52" s="273">
        <v>0</v>
      </c>
      <c r="GB52" s="273">
        <v>6</v>
      </c>
      <c r="GC52" s="273">
        <v>6</v>
      </c>
      <c r="GD52" s="273">
        <v>2</v>
      </c>
      <c r="GE52" s="273">
        <v>1</v>
      </c>
      <c r="GF52" s="273">
        <v>0</v>
      </c>
      <c r="GG52" s="273">
        <v>0</v>
      </c>
      <c r="GH52" s="273">
        <v>0</v>
      </c>
      <c r="GI52" s="273">
        <v>0</v>
      </c>
      <c r="GJ52" s="273">
        <v>0</v>
      </c>
      <c r="GK52" s="273">
        <v>0</v>
      </c>
      <c r="GL52" s="276" t="s">
        <v>909</v>
      </c>
      <c r="GM52" s="276" t="s">
        <v>909</v>
      </c>
      <c r="GN52" s="276" t="s">
        <v>909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0</v>
      </c>
    </row>
    <row r="53" spans="1:20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50"/>
        <v>2</v>
      </c>
      <c r="E53" s="273">
        <f t="shared" si="51"/>
        <v>0</v>
      </c>
      <c r="F53" s="273">
        <f t="shared" si="52"/>
        <v>0</v>
      </c>
      <c r="G53" s="273">
        <f t="shared" si="53"/>
        <v>0</v>
      </c>
      <c r="H53" s="273">
        <f t="shared" si="54"/>
        <v>0</v>
      </c>
      <c r="I53" s="273">
        <f t="shared" si="55"/>
        <v>0</v>
      </c>
      <c r="J53" s="273">
        <f t="shared" si="56"/>
        <v>0</v>
      </c>
      <c r="K53" s="273">
        <f t="shared" si="57"/>
        <v>0</v>
      </c>
      <c r="L53" s="273">
        <f t="shared" si="58"/>
        <v>0</v>
      </c>
      <c r="M53" s="273">
        <f t="shared" si="59"/>
        <v>0</v>
      </c>
      <c r="N53" s="273">
        <f t="shared" si="60"/>
        <v>0</v>
      </c>
      <c r="O53" s="273">
        <f t="shared" si="61"/>
        <v>2</v>
      </c>
      <c r="P53" s="273">
        <f t="shared" si="62"/>
        <v>0</v>
      </c>
      <c r="Q53" s="273">
        <f t="shared" si="63"/>
        <v>0</v>
      </c>
      <c r="R53" s="273">
        <f t="shared" si="64"/>
        <v>0</v>
      </c>
      <c r="S53" s="273">
        <f t="shared" si="65"/>
        <v>0</v>
      </c>
      <c r="T53" s="273">
        <f t="shared" si="66"/>
        <v>0</v>
      </c>
      <c r="U53" s="273">
        <f t="shared" si="67"/>
        <v>0</v>
      </c>
      <c r="V53" s="273">
        <f t="shared" si="68"/>
        <v>0</v>
      </c>
      <c r="W53" s="273">
        <f t="shared" si="69"/>
        <v>0</v>
      </c>
      <c r="X53" s="273">
        <f t="shared" si="70"/>
        <v>0</v>
      </c>
      <c r="Y53" s="273">
        <f t="shared" si="71"/>
        <v>0</v>
      </c>
      <c r="Z53" s="273">
        <f t="shared" si="72"/>
        <v>0</v>
      </c>
      <c r="AA53" s="273">
        <f t="shared" si="73"/>
        <v>0</v>
      </c>
      <c r="AB53" s="273">
        <f t="shared" si="74"/>
        <v>0</v>
      </c>
      <c r="AC53" s="273">
        <f t="shared" si="43"/>
        <v>0</v>
      </c>
      <c r="AD53" s="273">
        <v>0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6" t="s">
        <v>909</v>
      </c>
      <c r="AQ53" s="276" t="s">
        <v>909</v>
      </c>
      <c r="AR53" s="273">
        <v>0</v>
      </c>
      <c r="AS53" s="276" t="s">
        <v>909</v>
      </c>
      <c r="AT53" s="276" t="s">
        <v>909</v>
      </c>
      <c r="AU53" s="273">
        <v>0</v>
      </c>
      <c r="AV53" s="276" t="s">
        <v>909</v>
      </c>
      <c r="AW53" s="273">
        <v>0</v>
      </c>
      <c r="AX53" s="276" t="s">
        <v>909</v>
      </c>
      <c r="AY53" s="273">
        <v>0</v>
      </c>
      <c r="AZ53" s="276" t="s">
        <v>909</v>
      </c>
      <c r="BA53" s="273">
        <v>0</v>
      </c>
      <c r="BB53" s="273">
        <f t="shared" si="44"/>
        <v>0</v>
      </c>
      <c r="BC53" s="273">
        <v>0</v>
      </c>
      <c r="BD53" s="273">
        <v>0</v>
      </c>
      <c r="BE53" s="273">
        <v>0</v>
      </c>
      <c r="BF53" s="273"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v>0</v>
      </c>
      <c r="BN53" s="273">
        <v>0</v>
      </c>
      <c r="BO53" s="276" t="s">
        <v>909</v>
      </c>
      <c r="BP53" s="276" t="s">
        <v>909</v>
      </c>
      <c r="BQ53" s="276" t="s">
        <v>909</v>
      </c>
      <c r="BR53" s="276" t="s">
        <v>909</v>
      </c>
      <c r="BS53" s="276" t="s">
        <v>909</v>
      </c>
      <c r="BT53" s="276" t="s">
        <v>909</v>
      </c>
      <c r="BU53" s="276" t="s">
        <v>909</v>
      </c>
      <c r="BV53" s="276" t="s">
        <v>909</v>
      </c>
      <c r="BW53" s="276" t="s">
        <v>909</v>
      </c>
      <c r="BX53" s="273">
        <v>0</v>
      </c>
      <c r="BY53" s="276" t="s">
        <v>909</v>
      </c>
      <c r="BZ53" s="273">
        <v>0</v>
      </c>
      <c r="CA53" s="273">
        <f t="shared" si="45"/>
        <v>0</v>
      </c>
      <c r="CB53" s="276" t="s">
        <v>909</v>
      </c>
      <c r="CC53" s="276" t="s">
        <v>909</v>
      </c>
      <c r="CD53" s="276" t="s">
        <v>909</v>
      </c>
      <c r="CE53" s="276" t="s">
        <v>909</v>
      </c>
      <c r="CF53" s="276" t="s">
        <v>909</v>
      </c>
      <c r="CG53" s="276" t="s">
        <v>909</v>
      </c>
      <c r="CH53" s="276" t="s">
        <v>909</v>
      </c>
      <c r="CI53" s="276" t="s">
        <v>909</v>
      </c>
      <c r="CJ53" s="276" t="s">
        <v>909</v>
      </c>
      <c r="CK53" s="276" t="s">
        <v>909</v>
      </c>
      <c r="CL53" s="276" t="s">
        <v>909</v>
      </c>
      <c r="CM53" s="276" t="s">
        <v>909</v>
      </c>
      <c r="CN53" s="273">
        <v>0</v>
      </c>
      <c r="CO53" s="276" t="s">
        <v>909</v>
      </c>
      <c r="CP53" s="276" t="s">
        <v>909</v>
      </c>
      <c r="CQ53" s="276" t="s">
        <v>909</v>
      </c>
      <c r="CR53" s="276" t="s">
        <v>909</v>
      </c>
      <c r="CS53" s="276" t="s">
        <v>909</v>
      </c>
      <c r="CT53" s="276" t="s">
        <v>909</v>
      </c>
      <c r="CU53" s="276" t="s">
        <v>909</v>
      </c>
      <c r="CV53" s="276" t="s">
        <v>909</v>
      </c>
      <c r="CW53" s="273">
        <v>0</v>
      </c>
      <c r="CX53" s="276" t="s">
        <v>909</v>
      </c>
      <c r="CY53" s="273">
        <v>0</v>
      </c>
      <c r="CZ53" s="273">
        <f t="shared" si="46"/>
        <v>0</v>
      </c>
      <c r="DA53" s="276" t="s">
        <v>909</v>
      </c>
      <c r="DB53" s="276" t="s">
        <v>909</v>
      </c>
      <c r="DC53" s="276" t="s">
        <v>909</v>
      </c>
      <c r="DD53" s="276" t="s">
        <v>909</v>
      </c>
      <c r="DE53" s="276" t="s">
        <v>909</v>
      </c>
      <c r="DF53" s="276" t="s">
        <v>909</v>
      </c>
      <c r="DG53" s="276" t="s">
        <v>909</v>
      </c>
      <c r="DH53" s="276" t="s">
        <v>909</v>
      </c>
      <c r="DI53" s="276" t="s">
        <v>909</v>
      </c>
      <c r="DJ53" s="276" t="s">
        <v>909</v>
      </c>
      <c r="DK53" s="276" t="s">
        <v>909</v>
      </c>
      <c r="DL53" s="276" t="s">
        <v>909</v>
      </c>
      <c r="DM53" s="276" t="s">
        <v>909</v>
      </c>
      <c r="DN53" s="273">
        <v>0</v>
      </c>
      <c r="DO53" s="276" t="s">
        <v>909</v>
      </c>
      <c r="DP53" s="276" t="s">
        <v>909</v>
      </c>
      <c r="DQ53" s="276" t="s">
        <v>909</v>
      </c>
      <c r="DR53" s="276" t="s">
        <v>909</v>
      </c>
      <c r="DS53" s="276" t="s">
        <v>909</v>
      </c>
      <c r="DT53" s="276" t="s">
        <v>909</v>
      </c>
      <c r="DU53" s="276" t="s">
        <v>909</v>
      </c>
      <c r="DV53" s="273">
        <v>0</v>
      </c>
      <c r="DW53" s="276" t="s">
        <v>909</v>
      </c>
      <c r="DX53" s="273">
        <v>0</v>
      </c>
      <c r="DY53" s="273">
        <f t="shared" si="47"/>
        <v>0</v>
      </c>
      <c r="DZ53" s="276" t="s">
        <v>909</v>
      </c>
      <c r="EA53" s="276" t="s">
        <v>909</v>
      </c>
      <c r="EB53" s="276" t="s">
        <v>909</v>
      </c>
      <c r="EC53" s="276" t="s">
        <v>909</v>
      </c>
      <c r="ED53" s="276" t="s">
        <v>909</v>
      </c>
      <c r="EE53" s="276" t="s">
        <v>909</v>
      </c>
      <c r="EF53" s="276" t="s">
        <v>909</v>
      </c>
      <c r="EG53" s="276" t="s">
        <v>909</v>
      </c>
      <c r="EH53" s="276" t="s">
        <v>909</v>
      </c>
      <c r="EI53" s="276" t="s">
        <v>909</v>
      </c>
      <c r="EJ53" s="276" t="s">
        <v>909</v>
      </c>
      <c r="EK53" s="276" t="s">
        <v>909</v>
      </c>
      <c r="EL53" s="273">
        <v>0</v>
      </c>
      <c r="EM53" s="276" t="s">
        <v>909</v>
      </c>
      <c r="EN53" s="276" t="s">
        <v>909</v>
      </c>
      <c r="EO53" s="276" t="s">
        <v>909</v>
      </c>
      <c r="EP53" s="273">
        <v>0</v>
      </c>
      <c r="EQ53" s="276" t="s">
        <v>909</v>
      </c>
      <c r="ER53" s="276" t="s">
        <v>909</v>
      </c>
      <c r="ES53" s="276" t="s">
        <v>909</v>
      </c>
      <c r="ET53" s="276" t="s">
        <v>909</v>
      </c>
      <c r="EU53" s="273">
        <v>0</v>
      </c>
      <c r="EV53" s="276" t="s">
        <v>909</v>
      </c>
      <c r="EW53" s="273">
        <v>0</v>
      </c>
      <c r="EX53" s="273">
        <f t="shared" si="48"/>
        <v>2</v>
      </c>
      <c r="EY53" s="273">
        <v>0</v>
      </c>
      <c r="EZ53" s="276" t="s">
        <v>909</v>
      </c>
      <c r="FA53" s="276" t="s">
        <v>909</v>
      </c>
      <c r="FB53" s="276" t="s">
        <v>909</v>
      </c>
      <c r="FC53" s="273">
        <v>0</v>
      </c>
      <c r="FD53" s="276" t="s">
        <v>909</v>
      </c>
      <c r="FE53" s="276" t="s">
        <v>909</v>
      </c>
      <c r="FF53" s="276" t="s">
        <v>909</v>
      </c>
      <c r="FG53" s="273">
        <v>0</v>
      </c>
      <c r="FH53" s="273">
        <v>0</v>
      </c>
      <c r="FI53" s="273">
        <v>2</v>
      </c>
      <c r="FJ53" s="276" t="s">
        <v>909</v>
      </c>
      <c r="FK53" s="276" t="s">
        <v>909</v>
      </c>
      <c r="FL53" s="276" t="s">
        <v>909</v>
      </c>
      <c r="FM53" s="276" t="s">
        <v>909</v>
      </c>
      <c r="FN53" s="273">
        <v>0</v>
      </c>
      <c r="FO53" s="273">
        <v>0</v>
      </c>
      <c r="FP53" s="276" t="s">
        <v>909</v>
      </c>
      <c r="FQ53" s="276" t="s">
        <v>909</v>
      </c>
      <c r="FR53" s="276" t="s">
        <v>909</v>
      </c>
      <c r="FS53" s="273">
        <v>0</v>
      </c>
      <c r="FT53" s="273">
        <v>0</v>
      </c>
      <c r="FU53" s="276" t="s">
        <v>909</v>
      </c>
      <c r="FV53" s="273">
        <v>0</v>
      </c>
      <c r="FW53" s="273">
        <f t="shared" si="49"/>
        <v>0</v>
      </c>
      <c r="FX53" s="273">
        <v>0</v>
      </c>
      <c r="FY53" s="273">
        <v>0</v>
      </c>
      <c r="FZ53" s="273">
        <v>0</v>
      </c>
      <c r="GA53" s="273">
        <v>0</v>
      </c>
      <c r="GB53" s="273">
        <v>0</v>
      </c>
      <c r="GC53" s="273">
        <v>0</v>
      </c>
      <c r="GD53" s="273">
        <v>0</v>
      </c>
      <c r="GE53" s="273">
        <v>0</v>
      </c>
      <c r="GF53" s="273">
        <v>0</v>
      </c>
      <c r="GG53" s="273">
        <v>0</v>
      </c>
      <c r="GH53" s="273">
        <v>0</v>
      </c>
      <c r="GI53" s="273">
        <v>0</v>
      </c>
      <c r="GJ53" s="273">
        <v>0</v>
      </c>
      <c r="GK53" s="273">
        <v>0</v>
      </c>
      <c r="GL53" s="276" t="s">
        <v>909</v>
      </c>
      <c r="GM53" s="276" t="s">
        <v>909</v>
      </c>
      <c r="GN53" s="276" t="s">
        <v>909</v>
      </c>
      <c r="GO53" s="273">
        <v>0</v>
      </c>
      <c r="GP53" s="273">
        <v>0</v>
      </c>
      <c r="GQ53" s="273">
        <v>0</v>
      </c>
      <c r="GR53" s="273">
        <v>0</v>
      </c>
      <c r="GS53" s="273">
        <v>0</v>
      </c>
      <c r="GT53" s="273">
        <v>0</v>
      </c>
      <c r="GU53" s="273">
        <v>0</v>
      </c>
    </row>
    <row r="54" spans="1:20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50"/>
        <v>9</v>
      </c>
      <c r="E54" s="273">
        <f t="shared" si="51"/>
        <v>0</v>
      </c>
      <c r="F54" s="273">
        <f t="shared" si="52"/>
        <v>0</v>
      </c>
      <c r="G54" s="273">
        <f t="shared" si="53"/>
        <v>0</v>
      </c>
      <c r="H54" s="273">
        <f t="shared" si="54"/>
        <v>0</v>
      </c>
      <c r="I54" s="273">
        <f t="shared" si="55"/>
        <v>2</v>
      </c>
      <c r="J54" s="273">
        <f t="shared" si="56"/>
        <v>0</v>
      </c>
      <c r="K54" s="273">
        <f t="shared" si="57"/>
        <v>0</v>
      </c>
      <c r="L54" s="273">
        <f t="shared" si="58"/>
        <v>0</v>
      </c>
      <c r="M54" s="273">
        <f t="shared" si="59"/>
        <v>0</v>
      </c>
      <c r="N54" s="273">
        <f t="shared" si="60"/>
        <v>6</v>
      </c>
      <c r="O54" s="273">
        <f t="shared" si="61"/>
        <v>0</v>
      </c>
      <c r="P54" s="273">
        <f t="shared" si="62"/>
        <v>0</v>
      </c>
      <c r="Q54" s="273">
        <f t="shared" si="63"/>
        <v>0</v>
      </c>
      <c r="R54" s="273">
        <f t="shared" si="64"/>
        <v>0</v>
      </c>
      <c r="S54" s="273">
        <f t="shared" si="65"/>
        <v>0</v>
      </c>
      <c r="T54" s="273">
        <f t="shared" si="66"/>
        <v>0</v>
      </c>
      <c r="U54" s="273">
        <f t="shared" si="67"/>
        <v>0</v>
      </c>
      <c r="V54" s="273">
        <f t="shared" si="68"/>
        <v>0</v>
      </c>
      <c r="W54" s="273">
        <f t="shared" si="69"/>
        <v>0</v>
      </c>
      <c r="X54" s="273">
        <f t="shared" si="70"/>
        <v>0</v>
      </c>
      <c r="Y54" s="273">
        <f t="shared" si="71"/>
        <v>0</v>
      </c>
      <c r="Z54" s="273">
        <f t="shared" si="72"/>
        <v>0</v>
      </c>
      <c r="AA54" s="273">
        <f t="shared" si="73"/>
        <v>0</v>
      </c>
      <c r="AB54" s="273">
        <f t="shared" si="74"/>
        <v>1</v>
      </c>
      <c r="AC54" s="273">
        <f t="shared" si="43"/>
        <v>0</v>
      </c>
      <c r="AD54" s="273">
        <v>0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6" t="s">
        <v>909</v>
      </c>
      <c r="AQ54" s="276" t="s">
        <v>909</v>
      </c>
      <c r="AR54" s="273">
        <v>0</v>
      </c>
      <c r="AS54" s="276" t="s">
        <v>909</v>
      </c>
      <c r="AT54" s="276" t="s">
        <v>909</v>
      </c>
      <c r="AU54" s="273">
        <v>0</v>
      </c>
      <c r="AV54" s="276" t="s">
        <v>909</v>
      </c>
      <c r="AW54" s="273">
        <v>0</v>
      </c>
      <c r="AX54" s="276" t="s">
        <v>909</v>
      </c>
      <c r="AY54" s="273">
        <v>0</v>
      </c>
      <c r="AZ54" s="276" t="s">
        <v>909</v>
      </c>
      <c r="BA54" s="273">
        <v>0</v>
      </c>
      <c r="BB54" s="273">
        <f t="shared" si="44"/>
        <v>9</v>
      </c>
      <c r="BC54" s="273">
        <v>0</v>
      </c>
      <c r="BD54" s="273">
        <v>0</v>
      </c>
      <c r="BE54" s="273">
        <v>0</v>
      </c>
      <c r="BF54" s="273">
        <v>0</v>
      </c>
      <c r="BG54" s="273">
        <v>2</v>
      </c>
      <c r="BH54" s="273">
        <v>0</v>
      </c>
      <c r="BI54" s="273">
        <v>0</v>
      </c>
      <c r="BJ54" s="273">
        <v>0</v>
      </c>
      <c r="BK54" s="273">
        <v>0</v>
      </c>
      <c r="BL54" s="273">
        <v>6</v>
      </c>
      <c r="BM54" s="273">
        <v>0</v>
      </c>
      <c r="BN54" s="273">
        <v>0</v>
      </c>
      <c r="BO54" s="276" t="s">
        <v>909</v>
      </c>
      <c r="BP54" s="276" t="s">
        <v>909</v>
      </c>
      <c r="BQ54" s="276" t="s">
        <v>909</v>
      </c>
      <c r="BR54" s="276" t="s">
        <v>909</v>
      </c>
      <c r="BS54" s="276" t="s">
        <v>909</v>
      </c>
      <c r="BT54" s="276" t="s">
        <v>909</v>
      </c>
      <c r="BU54" s="276" t="s">
        <v>909</v>
      </c>
      <c r="BV54" s="276" t="s">
        <v>909</v>
      </c>
      <c r="BW54" s="276" t="s">
        <v>909</v>
      </c>
      <c r="BX54" s="273">
        <v>0</v>
      </c>
      <c r="BY54" s="276" t="s">
        <v>909</v>
      </c>
      <c r="BZ54" s="273">
        <v>1</v>
      </c>
      <c r="CA54" s="273">
        <f t="shared" si="45"/>
        <v>0</v>
      </c>
      <c r="CB54" s="276" t="s">
        <v>909</v>
      </c>
      <c r="CC54" s="276" t="s">
        <v>909</v>
      </c>
      <c r="CD54" s="276" t="s">
        <v>909</v>
      </c>
      <c r="CE54" s="276" t="s">
        <v>909</v>
      </c>
      <c r="CF54" s="276" t="s">
        <v>909</v>
      </c>
      <c r="CG54" s="276" t="s">
        <v>909</v>
      </c>
      <c r="CH54" s="276" t="s">
        <v>909</v>
      </c>
      <c r="CI54" s="276" t="s">
        <v>909</v>
      </c>
      <c r="CJ54" s="276" t="s">
        <v>909</v>
      </c>
      <c r="CK54" s="276" t="s">
        <v>909</v>
      </c>
      <c r="CL54" s="276" t="s">
        <v>909</v>
      </c>
      <c r="CM54" s="276" t="s">
        <v>909</v>
      </c>
      <c r="CN54" s="273">
        <v>0</v>
      </c>
      <c r="CO54" s="276" t="s">
        <v>909</v>
      </c>
      <c r="CP54" s="276" t="s">
        <v>909</v>
      </c>
      <c r="CQ54" s="276" t="s">
        <v>909</v>
      </c>
      <c r="CR54" s="276" t="s">
        <v>909</v>
      </c>
      <c r="CS54" s="276" t="s">
        <v>909</v>
      </c>
      <c r="CT54" s="276" t="s">
        <v>909</v>
      </c>
      <c r="CU54" s="276" t="s">
        <v>909</v>
      </c>
      <c r="CV54" s="276" t="s">
        <v>909</v>
      </c>
      <c r="CW54" s="273">
        <v>0</v>
      </c>
      <c r="CX54" s="276" t="s">
        <v>909</v>
      </c>
      <c r="CY54" s="273">
        <v>0</v>
      </c>
      <c r="CZ54" s="273">
        <f t="shared" si="46"/>
        <v>0</v>
      </c>
      <c r="DA54" s="276" t="s">
        <v>909</v>
      </c>
      <c r="DB54" s="276" t="s">
        <v>909</v>
      </c>
      <c r="DC54" s="276" t="s">
        <v>909</v>
      </c>
      <c r="DD54" s="276" t="s">
        <v>909</v>
      </c>
      <c r="DE54" s="276" t="s">
        <v>909</v>
      </c>
      <c r="DF54" s="276" t="s">
        <v>909</v>
      </c>
      <c r="DG54" s="276" t="s">
        <v>909</v>
      </c>
      <c r="DH54" s="276" t="s">
        <v>909</v>
      </c>
      <c r="DI54" s="276" t="s">
        <v>909</v>
      </c>
      <c r="DJ54" s="276" t="s">
        <v>909</v>
      </c>
      <c r="DK54" s="276" t="s">
        <v>909</v>
      </c>
      <c r="DL54" s="276" t="s">
        <v>909</v>
      </c>
      <c r="DM54" s="276" t="s">
        <v>909</v>
      </c>
      <c r="DN54" s="273">
        <v>0</v>
      </c>
      <c r="DO54" s="276" t="s">
        <v>909</v>
      </c>
      <c r="DP54" s="276" t="s">
        <v>909</v>
      </c>
      <c r="DQ54" s="276" t="s">
        <v>909</v>
      </c>
      <c r="DR54" s="276" t="s">
        <v>909</v>
      </c>
      <c r="DS54" s="276" t="s">
        <v>909</v>
      </c>
      <c r="DT54" s="276" t="s">
        <v>909</v>
      </c>
      <c r="DU54" s="276" t="s">
        <v>909</v>
      </c>
      <c r="DV54" s="273">
        <v>0</v>
      </c>
      <c r="DW54" s="276" t="s">
        <v>909</v>
      </c>
      <c r="DX54" s="273">
        <v>0</v>
      </c>
      <c r="DY54" s="273">
        <f t="shared" si="47"/>
        <v>0</v>
      </c>
      <c r="DZ54" s="276" t="s">
        <v>909</v>
      </c>
      <c r="EA54" s="276" t="s">
        <v>909</v>
      </c>
      <c r="EB54" s="276" t="s">
        <v>909</v>
      </c>
      <c r="EC54" s="276" t="s">
        <v>909</v>
      </c>
      <c r="ED54" s="276" t="s">
        <v>909</v>
      </c>
      <c r="EE54" s="276" t="s">
        <v>909</v>
      </c>
      <c r="EF54" s="276" t="s">
        <v>909</v>
      </c>
      <c r="EG54" s="276" t="s">
        <v>909</v>
      </c>
      <c r="EH54" s="276" t="s">
        <v>909</v>
      </c>
      <c r="EI54" s="276" t="s">
        <v>909</v>
      </c>
      <c r="EJ54" s="276" t="s">
        <v>909</v>
      </c>
      <c r="EK54" s="276" t="s">
        <v>909</v>
      </c>
      <c r="EL54" s="273">
        <v>0</v>
      </c>
      <c r="EM54" s="276" t="s">
        <v>909</v>
      </c>
      <c r="EN54" s="276" t="s">
        <v>909</v>
      </c>
      <c r="EO54" s="276" t="s">
        <v>909</v>
      </c>
      <c r="EP54" s="273">
        <v>0</v>
      </c>
      <c r="EQ54" s="276" t="s">
        <v>909</v>
      </c>
      <c r="ER54" s="276" t="s">
        <v>909</v>
      </c>
      <c r="ES54" s="276" t="s">
        <v>909</v>
      </c>
      <c r="ET54" s="276" t="s">
        <v>909</v>
      </c>
      <c r="EU54" s="273">
        <v>0</v>
      </c>
      <c r="EV54" s="276" t="s">
        <v>909</v>
      </c>
      <c r="EW54" s="273">
        <v>0</v>
      </c>
      <c r="EX54" s="273">
        <f t="shared" si="48"/>
        <v>0</v>
      </c>
      <c r="EY54" s="273">
        <v>0</v>
      </c>
      <c r="EZ54" s="276" t="s">
        <v>909</v>
      </c>
      <c r="FA54" s="276" t="s">
        <v>909</v>
      </c>
      <c r="FB54" s="276" t="s">
        <v>909</v>
      </c>
      <c r="FC54" s="273">
        <v>0</v>
      </c>
      <c r="FD54" s="276" t="s">
        <v>909</v>
      </c>
      <c r="FE54" s="276" t="s">
        <v>909</v>
      </c>
      <c r="FF54" s="276" t="s">
        <v>909</v>
      </c>
      <c r="FG54" s="273">
        <v>0</v>
      </c>
      <c r="FH54" s="273">
        <v>0</v>
      </c>
      <c r="FI54" s="273">
        <v>0</v>
      </c>
      <c r="FJ54" s="276" t="s">
        <v>909</v>
      </c>
      <c r="FK54" s="276" t="s">
        <v>909</v>
      </c>
      <c r="FL54" s="276" t="s">
        <v>909</v>
      </c>
      <c r="FM54" s="276" t="s">
        <v>909</v>
      </c>
      <c r="FN54" s="273">
        <v>0</v>
      </c>
      <c r="FO54" s="273">
        <v>0</v>
      </c>
      <c r="FP54" s="276" t="s">
        <v>909</v>
      </c>
      <c r="FQ54" s="276" t="s">
        <v>909</v>
      </c>
      <c r="FR54" s="276" t="s">
        <v>909</v>
      </c>
      <c r="FS54" s="273">
        <v>0</v>
      </c>
      <c r="FT54" s="273">
        <v>0</v>
      </c>
      <c r="FU54" s="276" t="s">
        <v>909</v>
      </c>
      <c r="FV54" s="273">
        <v>0</v>
      </c>
      <c r="FW54" s="273">
        <f t="shared" si="49"/>
        <v>0</v>
      </c>
      <c r="FX54" s="273">
        <v>0</v>
      </c>
      <c r="FY54" s="273">
        <v>0</v>
      </c>
      <c r="FZ54" s="273">
        <v>0</v>
      </c>
      <c r="GA54" s="273">
        <v>0</v>
      </c>
      <c r="GB54" s="273">
        <v>0</v>
      </c>
      <c r="GC54" s="273">
        <v>0</v>
      </c>
      <c r="GD54" s="273">
        <v>0</v>
      </c>
      <c r="GE54" s="273">
        <v>0</v>
      </c>
      <c r="GF54" s="273">
        <v>0</v>
      </c>
      <c r="GG54" s="273">
        <v>0</v>
      </c>
      <c r="GH54" s="273">
        <v>0</v>
      </c>
      <c r="GI54" s="273">
        <v>0</v>
      </c>
      <c r="GJ54" s="273">
        <v>0</v>
      </c>
      <c r="GK54" s="273">
        <v>0</v>
      </c>
      <c r="GL54" s="276" t="s">
        <v>909</v>
      </c>
      <c r="GM54" s="276" t="s">
        <v>909</v>
      </c>
      <c r="GN54" s="276" t="s">
        <v>909</v>
      </c>
      <c r="GO54" s="273">
        <v>0</v>
      </c>
      <c r="GP54" s="273">
        <v>0</v>
      </c>
      <c r="GQ54" s="273">
        <v>0</v>
      </c>
      <c r="GR54" s="273">
        <v>0</v>
      </c>
      <c r="GS54" s="273">
        <v>0</v>
      </c>
      <c r="GT54" s="273">
        <v>0</v>
      </c>
      <c r="GU54" s="273">
        <v>0</v>
      </c>
    </row>
    <row r="55" spans="1:20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50"/>
        <v>20</v>
      </c>
      <c r="E55" s="273">
        <f t="shared" si="51"/>
        <v>0</v>
      </c>
      <c r="F55" s="273">
        <f t="shared" si="52"/>
        <v>0</v>
      </c>
      <c r="G55" s="273">
        <f t="shared" si="53"/>
        <v>0</v>
      </c>
      <c r="H55" s="273">
        <f t="shared" si="54"/>
        <v>0</v>
      </c>
      <c r="I55" s="273">
        <f t="shared" si="55"/>
        <v>0</v>
      </c>
      <c r="J55" s="273">
        <f t="shared" si="56"/>
        <v>0</v>
      </c>
      <c r="K55" s="273">
        <f t="shared" si="57"/>
        <v>0</v>
      </c>
      <c r="L55" s="273">
        <f t="shared" si="58"/>
        <v>0</v>
      </c>
      <c r="M55" s="273">
        <f t="shared" si="59"/>
        <v>0</v>
      </c>
      <c r="N55" s="273">
        <f t="shared" si="60"/>
        <v>0</v>
      </c>
      <c r="O55" s="273">
        <f t="shared" si="61"/>
        <v>0</v>
      </c>
      <c r="P55" s="273">
        <f t="shared" si="62"/>
        <v>0</v>
      </c>
      <c r="Q55" s="273">
        <f t="shared" si="63"/>
        <v>0</v>
      </c>
      <c r="R55" s="273">
        <f t="shared" si="64"/>
        <v>0</v>
      </c>
      <c r="S55" s="273">
        <f t="shared" si="65"/>
        <v>20</v>
      </c>
      <c r="T55" s="273">
        <f t="shared" si="66"/>
        <v>0</v>
      </c>
      <c r="U55" s="273">
        <f t="shared" si="67"/>
        <v>0</v>
      </c>
      <c r="V55" s="273">
        <f t="shared" si="68"/>
        <v>0</v>
      </c>
      <c r="W55" s="273">
        <f t="shared" si="69"/>
        <v>0</v>
      </c>
      <c r="X55" s="273">
        <f t="shared" si="70"/>
        <v>0</v>
      </c>
      <c r="Y55" s="273">
        <f t="shared" si="71"/>
        <v>0</v>
      </c>
      <c r="Z55" s="273">
        <f t="shared" si="72"/>
        <v>0</v>
      </c>
      <c r="AA55" s="273">
        <f t="shared" si="73"/>
        <v>0</v>
      </c>
      <c r="AB55" s="273">
        <f t="shared" si="74"/>
        <v>0</v>
      </c>
      <c r="AC55" s="273">
        <f t="shared" si="43"/>
        <v>20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6" t="s">
        <v>909</v>
      </c>
      <c r="AQ55" s="276" t="s">
        <v>909</v>
      </c>
      <c r="AR55" s="273">
        <v>20</v>
      </c>
      <c r="AS55" s="276" t="s">
        <v>909</v>
      </c>
      <c r="AT55" s="276" t="s">
        <v>909</v>
      </c>
      <c r="AU55" s="273">
        <v>0</v>
      </c>
      <c r="AV55" s="276" t="s">
        <v>909</v>
      </c>
      <c r="AW55" s="273">
        <v>0</v>
      </c>
      <c r="AX55" s="276" t="s">
        <v>909</v>
      </c>
      <c r="AY55" s="273">
        <v>0</v>
      </c>
      <c r="AZ55" s="276" t="s">
        <v>909</v>
      </c>
      <c r="BA55" s="273">
        <v>0</v>
      </c>
      <c r="BB55" s="273">
        <f t="shared" si="44"/>
        <v>0</v>
      </c>
      <c r="BC55" s="273">
        <v>0</v>
      </c>
      <c r="BD55" s="273">
        <v>0</v>
      </c>
      <c r="BE55" s="273">
        <v>0</v>
      </c>
      <c r="BF55" s="273"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v>0</v>
      </c>
      <c r="BN55" s="273">
        <v>0</v>
      </c>
      <c r="BO55" s="276" t="s">
        <v>909</v>
      </c>
      <c r="BP55" s="276" t="s">
        <v>909</v>
      </c>
      <c r="BQ55" s="276" t="s">
        <v>909</v>
      </c>
      <c r="BR55" s="276" t="s">
        <v>909</v>
      </c>
      <c r="BS55" s="276" t="s">
        <v>909</v>
      </c>
      <c r="BT55" s="276" t="s">
        <v>909</v>
      </c>
      <c r="BU55" s="276" t="s">
        <v>909</v>
      </c>
      <c r="BV55" s="276" t="s">
        <v>909</v>
      </c>
      <c r="BW55" s="276" t="s">
        <v>909</v>
      </c>
      <c r="BX55" s="273">
        <v>0</v>
      </c>
      <c r="BY55" s="276" t="s">
        <v>909</v>
      </c>
      <c r="BZ55" s="273">
        <v>0</v>
      </c>
      <c r="CA55" s="273">
        <f t="shared" si="45"/>
        <v>0</v>
      </c>
      <c r="CB55" s="276" t="s">
        <v>909</v>
      </c>
      <c r="CC55" s="276" t="s">
        <v>909</v>
      </c>
      <c r="CD55" s="276" t="s">
        <v>909</v>
      </c>
      <c r="CE55" s="276" t="s">
        <v>909</v>
      </c>
      <c r="CF55" s="276" t="s">
        <v>909</v>
      </c>
      <c r="CG55" s="276" t="s">
        <v>909</v>
      </c>
      <c r="CH55" s="276" t="s">
        <v>909</v>
      </c>
      <c r="CI55" s="276" t="s">
        <v>909</v>
      </c>
      <c r="CJ55" s="276" t="s">
        <v>909</v>
      </c>
      <c r="CK55" s="276" t="s">
        <v>909</v>
      </c>
      <c r="CL55" s="276" t="s">
        <v>909</v>
      </c>
      <c r="CM55" s="276" t="s">
        <v>909</v>
      </c>
      <c r="CN55" s="273">
        <v>0</v>
      </c>
      <c r="CO55" s="276" t="s">
        <v>909</v>
      </c>
      <c r="CP55" s="276" t="s">
        <v>909</v>
      </c>
      <c r="CQ55" s="276" t="s">
        <v>909</v>
      </c>
      <c r="CR55" s="276" t="s">
        <v>909</v>
      </c>
      <c r="CS55" s="276" t="s">
        <v>909</v>
      </c>
      <c r="CT55" s="276" t="s">
        <v>909</v>
      </c>
      <c r="CU55" s="276" t="s">
        <v>909</v>
      </c>
      <c r="CV55" s="276" t="s">
        <v>909</v>
      </c>
      <c r="CW55" s="273">
        <v>0</v>
      </c>
      <c r="CX55" s="276" t="s">
        <v>909</v>
      </c>
      <c r="CY55" s="273">
        <v>0</v>
      </c>
      <c r="CZ55" s="273">
        <f t="shared" si="46"/>
        <v>0</v>
      </c>
      <c r="DA55" s="276" t="s">
        <v>909</v>
      </c>
      <c r="DB55" s="276" t="s">
        <v>909</v>
      </c>
      <c r="DC55" s="276" t="s">
        <v>909</v>
      </c>
      <c r="DD55" s="276" t="s">
        <v>909</v>
      </c>
      <c r="DE55" s="276" t="s">
        <v>909</v>
      </c>
      <c r="DF55" s="276" t="s">
        <v>909</v>
      </c>
      <c r="DG55" s="276" t="s">
        <v>909</v>
      </c>
      <c r="DH55" s="276" t="s">
        <v>909</v>
      </c>
      <c r="DI55" s="276" t="s">
        <v>909</v>
      </c>
      <c r="DJ55" s="276" t="s">
        <v>909</v>
      </c>
      <c r="DK55" s="276" t="s">
        <v>909</v>
      </c>
      <c r="DL55" s="276" t="s">
        <v>909</v>
      </c>
      <c r="DM55" s="276" t="s">
        <v>909</v>
      </c>
      <c r="DN55" s="273">
        <v>0</v>
      </c>
      <c r="DO55" s="276" t="s">
        <v>909</v>
      </c>
      <c r="DP55" s="276" t="s">
        <v>909</v>
      </c>
      <c r="DQ55" s="276" t="s">
        <v>909</v>
      </c>
      <c r="DR55" s="276" t="s">
        <v>909</v>
      </c>
      <c r="DS55" s="276" t="s">
        <v>909</v>
      </c>
      <c r="DT55" s="276" t="s">
        <v>909</v>
      </c>
      <c r="DU55" s="276" t="s">
        <v>909</v>
      </c>
      <c r="DV55" s="273">
        <v>0</v>
      </c>
      <c r="DW55" s="276" t="s">
        <v>909</v>
      </c>
      <c r="DX55" s="273">
        <v>0</v>
      </c>
      <c r="DY55" s="273">
        <f t="shared" si="47"/>
        <v>0</v>
      </c>
      <c r="DZ55" s="276" t="s">
        <v>909</v>
      </c>
      <c r="EA55" s="276" t="s">
        <v>909</v>
      </c>
      <c r="EB55" s="276" t="s">
        <v>909</v>
      </c>
      <c r="EC55" s="276" t="s">
        <v>909</v>
      </c>
      <c r="ED55" s="276" t="s">
        <v>909</v>
      </c>
      <c r="EE55" s="276" t="s">
        <v>909</v>
      </c>
      <c r="EF55" s="276" t="s">
        <v>909</v>
      </c>
      <c r="EG55" s="276" t="s">
        <v>909</v>
      </c>
      <c r="EH55" s="276" t="s">
        <v>909</v>
      </c>
      <c r="EI55" s="276" t="s">
        <v>909</v>
      </c>
      <c r="EJ55" s="276" t="s">
        <v>909</v>
      </c>
      <c r="EK55" s="276" t="s">
        <v>909</v>
      </c>
      <c r="EL55" s="273">
        <v>0</v>
      </c>
      <c r="EM55" s="276" t="s">
        <v>909</v>
      </c>
      <c r="EN55" s="276" t="s">
        <v>909</v>
      </c>
      <c r="EO55" s="276" t="s">
        <v>909</v>
      </c>
      <c r="EP55" s="273">
        <v>0</v>
      </c>
      <c r="EQ55" s="276" t="s">
        <v>909</v>
      </c>
      <c r="ER55" s="276" t="s">
        <v>909</v>
      </c>
      <c r="ES55" s="276" t="s">
        <v>909</v>
      </c>
      <c r="ET55" s="276" t="s">
        <v>909</v>
      </c>
      <c r="EU55" s="273">
        <v>0</v>
      </c>
      <c r="EV55" s="276" t="s">
        <v>909</v>
      </c>
      <c r="EW55" s="273">
        <v>0</v>
      </c>
      <c r="EX55" s="273">
        <f t="shared" si="48"/>
        <v>0</v>
      </c>
      <c r="EY55" s="273">
        <v>0</v>
      </c>
      <c r="EZ55" s="276" t="s">
        <v>909</v>
      </c>
      <c r="FA55" s="276" t="s">
        <v>909</v>
      </c>
      <c r="FB55" s="276" t="s">
        <v>909</v>
      </c>
      <c r="FC55" s="273">
        <v>0</v>
      </c>
      <c r="FD55" s="276" t="s">
        <v>909</v>
      </c>
      <c r="FE55" s="276" t="s">
        <v>909</v>
      </c>
      <c r="FF55" s="276" t="s">
        <v>909</v>
      </c>
      <c r="FG55" s="273">
        <v>0</v>
      </c>
      <c r="FH55" s="273">
        <v>0</v>
      </c>
      <c r="FI55" s="273">
        <v>0</v>
      </c>
      <c r="FJ55" s="276" t="s">
        <v>909</v>
      </c>
      <c r="FK55" s="276" t="s">
        <v>909</v>
      </c>
      <c r="FL55" s="276" t="s">
        <v>909</v>
      </c>
      <c r="FM55" s="276" t="s">
        <v>909</v>
      </c>
      <c r="FN55" s="273">
        <v>0</v>
      </c>
      <c r="FO55" s="273">
        <v>0</v>
      </c>
      <c r="FP55" s="276" t="s">
        <v>909</v>
      </c>
      <c r="FQ55" s="276" t="s">
        <v>909</v>
      </c>
      <c r="FR55" s="276" t="s">
        <v>909</v>
      </c>
      <c r="FS55" s="273">
        <v>0</v>
      </c>
      <c r="FT55" s="273">
        <v>0</v>
      </c>
      <c r="FU55" s="276" t="s">
        <v>909</v>
      </c>
      <c r="FV55" s="273">
        <v>0</v>
      </c>
      <c r="FW55" s="273">
        <f t="shared" si="49"/>
        <v>0</v>
      </c>
      <c r="FX55" s="273">
        <v>0</v>
      </c>
      <c r="FY55" s="273">
        <v>0</v>
      </c>
      <c r="FZ55" s="273">
        <v>0</v>
      </c>
      <c r="GA55" s="273">
        <v>0</v>
      </c>
      <c r="GB55" s="273">
        <v>0</v>
      </c>
      <c r="GC55" s="273">
        <v>0</v>
      </c>
      <c r="GD55" s="273">
        <v>0</v>
      </c>
      <c r="GE55" s="273">
        <v>0</v>
      </c>
      <c r="GF55" s="273">
        <v>0</v>
      </c>
      <c r="GG55" s="273">
        <v>0</v>
      </c>
      <c r="GH55" s="273">
        <v>0</v>
      </c>
      <c r="GI55" s="273">
        <v>0</v>
      </c>
      <c r="GJ55" s="273">
        <v>0</v>
      </c>
      <c r="GK55" s="273">
        <v>0</v>
      </c>
      <c r="GL55" s="276" t="s">
        <v>909</v>
      </c>
      <c r="GM55" s="276" t="s">
        <v>909</v>
      </c>
      <c r="GN55" s="276" t="s">
        <v>909</v>
      </c>
      <c r="GO55" s="273">
        <v>0</v>
      </c>
      <c r="GP55" s="273">
        <v>0</v>
      </c>
      <c r="GQ55" s="273">
        <v>0</v>
      </c>
      <c r="GR55" s="273">
        <v>0</v>
      </c>
      <c r="GS55" s="273">
        <v>0</v>
      </c>
      <c r="GT55" s="273">
        <v>0</v>
      </c>
      <c r="GU55" s="273">
        <v>0</v>
      </c>
    </row>
    <row r="56" spans="1:20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50"/>
        <v>0</v>
      </c>
      <c r="E56" s="273">
        <f t="shared" si="51"/>
        <v>0</v>
      </c>
      <c r="F56" s="273">
        <f t="shared" si="52"/>
        <v>0</v>
      </c>
      <c r="G56" s="273">
        <f t="shared" si="53"/>
        <v>0</v>
      </c>
      <c r="H56" s="273">
        <f t="shared" si="54"/>
        <v>0</v>
      </c>
      <c r="I56" s="273">
        <f t="shared" si="55"/>
        <v>0</v>
      </c>
      <c r="J56" s="273">
        <f t="shared" si="56"/>
        <v>0</v>
      </c>
      <c r="K56" s="273">
        <f t="shared" si="57"/>
        <v>0</v>
      </c>
      <c r="L56" s="273">
        <f t="shared" si="58"/>
        <v>0</v>
      </c>
      <c r="M56" s="273">
        <f t="shared" si="59"/>
        <v>0</v>
      </c>
      <c r="N56" s="273">
        <f t="shared" si="60"/>
        <v>0</v>
      </c>
      <c r="O56" s="273">
        <f t="shared" si="61"/>
        <v>0</v>
      </c>
      <c r="P56" s="273">
        <f t="shared" si="62"/>
        <v>0</v>
      </c>
      <c r="Q56" s="273">
        <f t="shared" si="63"/>
        <v>0</v>
      </c>
      <c r="R56" s="273">
        <f t="shared" si="64"/>
        <v>0</v>
      </c>
      <c r="S56" s="273">
        <f t="shared" si="65"/>
        <v>0</v>
      </c>
      <c r="T56" s="273">
        <f t="shared" si="66"/>
        <v>0</v>
      </c>
      <c r="U56" s="273">
        <f t="shared" si="67"/>
        <v>0</v>
      </c>
      <c r="V56" s="273">
        <f t="shared" si="68"/>
        <v>0</v>
      </c>
      <c r="W56" s="273">
        <f t="shared" si="69"/>
        <v>0</v>
      </c>
      <c r="X56" s="273">
        <f t="shared" si="70"/>
        <v>0</v>
      </c>
      <c r="Y56" s="273">
        <f t="shared" si="71"/>
        <v>0</v>
      </c>
      <c r="Z56" s="273">
        <f t="shared" si="72"/>
        <v>0</v>
      </c>
      <c r="AA56" s="273">
        <f t="shared" si="73"/>
        <v>0</v>
      </c>
      <c r="AB56" s="273">
        <f t="shared" si="74"/>
        <v>0</v>
      </c>
      <c r="AC56" s="273">
        <f t="shared" si="43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6" t="s">
        <v>909</v>
      </c>
      <c r="AQ56" s="276" t="s">
        <v>909</v>
      </c>
      <c r="AR56" s="273">
        <v>0</v>
      </c>
      <c r="AS56" s="276" t="s">
        <v>909</v>
      </c>
      <c r="AT56" s="276" t="s">
        <v>909</v>
      </c>
      <c r="AU56" s="273">
        <v>0</v>
      </c>
      <c r="AV56" s="276" t="s">
        <v>909</v>
      </c>
      <c r="AW56" s="273">
        <v>0</v>
      </c>
      <c r="AX56" s="276" t="s">
        <v>909</v>
      </c>
      <c r="AY56" s="273">
        <v>0</v>
      </c>
      <c r="AZ56" s="276" t="s">
        <v>909</v>
      </c>
      <c r="BA56" s="273">
        <v>0</v>
      </c>
      <c r="BB56" s="273">
        <f t="shared" si="44"/>
        <v>0</v>
      </c>
      <c r="BC56" s="273">
        <v>0</v>
      </c>
      <c r="BD56" s="273">
        <v>0</v>
      </c>
      <c r="BE56" s="273">
        <v>0</v>
      </c>
      <c r="BF56" s="273"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v>0</v>
      </c>
      <c r="BN56" s="273">
        <v>0</v>
      </c>
      <c r="BO56" s="276" t="s">
        <v>909</v>
      </c>
      <c r="BP56" s="276" t="s">
        <v>909</v>
      </c>
      <c r="BQ56" s="276" t="s">
        <v>909</v>
      </c>
      <c r="BR56" s="276" t="s">
        <v>909</v>
      </c>
      <c r="BS56" s="276" t="s">
        <v>909</v>
      </c>
      <c r="BT56" s="276" t="s">
        <v>909</v>
      </c>
      <c r="BU56" s="276" t="s">
        <v>909</v>
      </c>
      <c r="BV56" s="276" t="s">
        <v>909</v>
      </c>
      <c r="BW56" s="276" t="s">
        <v>909</v>
      </c>
      <c r="BX56" s="273">
        <v>0</v>
      </c>
      <c r="BY56" s="276" t="s">
        <v>909</v>
      </c>
      <c r="BZ56" s="273">
        <v>0</v>
      </c>
      <c r="CA56" s="273">
        <f t="shared" si="45"/>
        <v>0</v>
      </c>
      <c r="CB56" s="276" t="s">
        <v>909</v>
      </c>
      <c r="CC56" s="276" t="s">
        <v>909</v>
      </c>
      <c r="CD56" s="276" t="s">
        <v>909</v>
      </c>
      <c r="CE56" s="276" t="s">
        <v>909</v>
      </c>
      <c r="CF56" s="276" t="s">
        <v>909</v>
      </c>
      <c r="CG56" s="276" t="s">
        <v>909</v>
      </c>
      <c r="CH56" s="276" t="s">
        <v>909</v>
      </c>
      <c r="CI56" s="276" t="s">
        <v>909</v>
      </c>
      <c r="CJ56" s="276" t="s">
        <v>909</v>
      </c>
      <c r="CK56" s="276" t="s">
        <v>909</v>
      </c>
      <c r="CL56" s="276" t="s">
        <v>909</v>
      </c>
      <c r="CM56" s="276" t="s">
        <v>909</v>
      </c>
      <c r="CN56" s="273">
        <v>0</v>
      </c>
      <c r="CO56" s="276" t="s">
        <v>909</v>
      </c>
      <c r="CP56" s="276" t="s">
        <v>909</v>
      </c>
      <c r="CQ56" s="276" t="s">
        <v>909</v>
      </c>
      <c r="CR56" s="276" t="s">
        <v>909</v>
      </c>
      <c r="CS56" s="276" t="s">
        <v>909</v>
      </c>
      <c r="CT56" s="276" t="s">
        <v>909</v>
      </c>
      <c r="CU56" s="276" t="s">
        <v>909</v>
      </c>
      <c r="CV56" s="276" t="s">
        <v>909</v>
      </c>
      <c r="CW56" s="273">
        <v>0</v>
      </c>
      <c r="CX56" s="276" t="s">
        <v>909</v>
      </c>
      <c r="CY56" s="273">
        <v>0</v>
      </c>
      <c r="CZ56" s="273">
        <f t="shared" si="46"/>
        <v>0</v>
      </c>
      <c r="DA56" s="276" t="s">
        <v>909</v>
      </c>
      <c r="DB56" s="276" t="s">
        <v>909</v>
      </c>
      <c r="DC56" s="276" t="s">
        <v>909</v>
      </c>
      <c r="DD56" s="276" t="s">
        <v>909</v>
      </c>
      <c r="DE56" s="276" t="s">
        <v>909</v>
      </c>
      <c r="DF56" s="276" t="s">
        <v>909</v>
      </c>
      <c r="DG56" s="276" t="s">
        <v>909</v>
      </c>
      <c r="DH56" s="276" t="s">
        <v>909</v>
      </c>
      <c r="DI56" s="276" t="s">
        <v>909</v>
      </c>
      <c r="DJ56" s="276" t="s">
        <v>909</v>
      </c>
      <c r="DK56" s="276" t="s">
        <v>909</v>
      </c>
      <c r="DL56" s="276" t="s">
        <v>909</v>
      </c>
      <c r="DM56" s="276" t="s">
        <v>909</v>
      </c>
      <c r="DN56" s="273">
        <v>0</v>
      </c>
      <c r="DO56" s="276" t="s">
        <v>909</v>
      </c>
      <c r="DP56" s="276" t="s">
        <v>909</v>
      </c>
      <c r="DQ56" s="276" t="s">
        <v>909</v>
      </c>
      <c r="DR56" s="276" t="s">
        <v>909</v>
      </c>
      <c r="DS56" s="276" t="s">
        <v>909</v>
      </c>
      <c r="DT56" s="276" t="s">
        <v>909</v>
      </c>
      <c r="DU56" s="276" t="s">
        <v>909</v>
      </c>
      <c r="DV56" s="273">
        <v>0</v>
      </c>
      <c r="DW56" s="276" t="s">
        <v>909</v>
      </c>
      <c r="DX56" s="273">
        <v>0</v>
      </c>
      <c r="DY56" s="273">
        <f t="shared" si="47"/>
        <v>0</v>
      </c>
      <c r="DZ56" s="276" t="s">
        <v>909</v>
      </c>
      <c r="EA56" s="276" t="s">
        <v>909</v>
      </c>
      <c r="EB56" s="276" t="s">
        <v>909</v>
      </c>
      <c r="EC56" s="276" t="s">
        <v>909</v>
      </c>
      <c r="ED56" s="276" t="s">
        <v>909</v>
      </c>
      <c r="EE56" s="276" t="s">
        <v>909</v>
      </c>
      <c r="EF56" s="276" t="s">
        <v>909</v>
      </c>
      <c r="EG56" s="276" t="s">
        <v>909</v>
      </c>
      <c r="EH56" s="276" t="s">
        <v>909</v>
      </c>
      <c r="EI56" s="276" t="s">
        <v>909</v>
      </c>
      <c r="EJ56" s="276" t="s">
        <v>909</v>
      </c>
      <c r="EK56" s="276" t="s">
        <v>909</v>
      </c>
      <c r="EL56" s="273">
        <v>0</v>
      </c>
      <c r="EM56" s="276" t="s">
        <v>909</v>
      </c>
      <c r="EN56" s="276" t="s">
        <v>909</v>
      </c>
      <c r="EO56" s="276" t="s">
        <v>909</v>
      </c>
      <c r="EP56" s="273">
        <v>0</v>
      </c>
      <c r="EQ56" s="276" t="s">
        <v>909</v>
      </c>
      <c r="ER56" s="276" t="s">
        <v>909</v>
      </c>
      <c r="ES56" s="276" t="s">
        <v>909</v>
      </c>
      <c r="ET56" s="276" t="s">
        <v>909</v>
      </c>
      <c r="EU56" s="273">
        <v>0</v>
      </c>
      <c r="EV56" s="276" t="s">
        <v>909</v>
      </c>
      <c r="EW56" s="273">
        <v>0</v>
      </c>
      <c r="EX56" s="273">
        <f t="shared" si="48"/>
        <v>0</v>
      </c>
      <c r="EY56" s="273">
        <v>0</v>
      </c>
      <c r="EZ56" s="276" t="s">
        <v>909</v>
      </c>
      <c r="FA56" s="276" t="s">
        <v>909</v>
      </c>
      <c r="FB56" s="276" t="s">
        <v>909</v>
      </c>
      <c r="FC56" s="273">
        <v>0</v>
      </c>
      <c r="FD56" s="276" t="s">
        <v>909</v>
      </c>
      <c r="FE56" s="276" t="s">
        <v>909</v>
      </c>
      <c r="FF56" s="276" t="s">
        <v>909</v>
      </c>
      <c r="FG56" s="273">
        <v>0</v>
      </c>
      <c r="FH56" s="273">
        <v>0</v>
      </c>
      <c r="FI56" s="273">
        <v>0</v>
      </c>
      <c r="FJ56" s="276" t="s">
        <v>909</v>
      </c>
      <c r="FK56" s="276" t="s">
        <v>909</v>
      </c>
      <c r="FL56" s="276" t="s">
        <v>909</v>
      </c>
      <c r="FM56" s="276" t="s">
        <v>909</v>
      </c>
      <c r="FN56" s="273">
        <v>0</v>
      </c>
      <c r="FO56" s="273">
        <v>0</v>
      </c>
      <c r="FP56" s="276" t="s">
        <v>909</v>
      </c>
      <c r="FQ56" s="276" t="s">
        <v>909</v>
      </c>
      <c r="FR56" s="276" t="s">
        <v>909</v>
      </c>
      <c r="FS56" s="273">
        <v>0</v>
      </c>
      <c r="FT56" s="273">
        <v>0</v>
      </c>
      <c r="FU56" s="276" t="s">
        <v>909</v>
      </c>
      <c r="FV56" s="273">
        <v>0</v>
      </c>
      <c r="FW56" s="273">
        <f t="shared" si="49"/>
        <v>0</v>
      </c>
      <c r="FX56" s="273">
        <v>0</v>
      </c>
      <c r="FY56" s="273">
        <v>0</v>
      </c>
      <c r="FZ56" s="273">
        <v>0</v>
      </c>
      <c r="GA56" s="273">
        <v>0</v>
      </c>
      <c r="GB56" s="273">
        <v>0</v>
      </c>
      <c r="GC56" s="273">
        <v>0</v>
      </c>
      <c r="GD56" s="273">
        <v>0</v>
      </c>
      <c r="GE56" s="273">
        <v>0</v>
      </c>
      <c r="GF56" s="273">
        <v>0</v>
      </c>
      <c r="GG56" s="273">
        <v>0</v>
      </c>
      <c r="GH56" s="273">
        <v>0</v>
      </c>
      <c r="GI56" s="273">
        <v>0</v>
      </c>
      <c r="GJ56" s="273">
        <v>0</v>
      </c>
      <c r="GK56" s="273">
        <v>0</v>
      </c>
      <c r="GL56" s="276" t="s">
        <v>909</v>
      </c>
      <c r="GM56" s="276" t="s">
        <v>909</v>
      </c>
      <c r="GN56" s="276" t="s">
        <v>909</v>
      </c>
      <c r="GO56" s="273">
        <v>0</v>
      </c>
      <c r="GP56" s="273">
        <v>0</v>
      </c>
      <c r="GQ56" s="273">
        <v>0</v>
      </c>
      <c r="GR56" s="273">
        <v>0</v>
      </c>
      <c r="GS56" s="273">
        <v>0</v>
      </c>
      <c r="GT56" s="273">
        <v>0</v>
      </c>
      <c r="GU56" s="273">
        <v>0</v>
      </c>
    </row>
    <row r="57" spans="1:20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50"/>
        <v>107</v>
      </c>
      <c r="E57" s="273">
        <f t="shared" si="51"/>
        <v>0</v>
      </c>
      <c r="F57" s="273">
        <f t="shared" si="52"/>
        <v>0</v>
      </c>
      <c r="G57" s="273">
        <f t="shared" si="53"/>
        <v>13</v>
      </c>
      <c r="H57" s="273">
        <f t="shared" si="54"/>
        <v>0</v>
      </c>
      <c r="I57" s="273">
        <f t="shared" si="55"/>
        <v>0</v>
      </c>
      <c r="J57" s="273">
        <f t="shared" si="56"/>
        <v>23</v>
      </c>
      <c r="K57" s="273">
        <f t="shared" si="57"/>
        <v>6</v>
      </c>
      <c r="L57" s="273">
        <f t="shared" si="58"/>
        <v>0</v>
      </c>
      <c r="M57" s="273">
        <f t="shared" si="59"/>
        <v>48</v>
      </c>
      <c r="N57" s="273">
        <f t="shared" si="60"/>
        <v>8</v>
      </c>
      <c r="O57" s="273">
        <f t="shared" si="61"/>
        <v>0</v>
      </c>
      <c r="P57" s="273">
        <f t="shared" si="62"/>
        <v>0</v>
      </c>
      <c r="Q57" s="273">
        <f t="shared" si="63"/>
        <v>0</v>
      </c>
      <c r="R57" s="273">
        <f t="shared" si="64"/>
        <v>0</v>
      </c>
      <c r="S57" s="273">
        <f t="shared" si="65"/>
        <v>0</v>
      </c>
      <c r="T57" s="273">
        <f t="shared" si="66"/>
        <v>2</v>
      </c>
      <c r="U57" s="273">
        <f t="shared" si="67"/>
        <v>0</v>
      </c>
      <c r="V57" s="273">
        <f t="shared" si="68"/>
        <v>0</v>
      </c>
      <c r="W57" s="273">
        <f t="shared" si="69"/>
        <v>0</v>
      </c>
      <c r="X57" s="273">
        <f t="shared" si="70"/>
        <v>0</v>
      </c>
      <c r="Y57" s="273">
        <f t="shared" si="71"/>
        <v>0</v>
      </c>
      <c r="Z57" s="273">
        <f t="shared" si="72"/>
        <v>0</v>
      </c>
      <c r="AA57" s="273">
        <f t="shared" si="73"/>
        <v>0</v>
      </c>
      <c r="AB57" s="273">
        <f t="shared" si="74"/>
        <v>7</v>
      </c>
      <c r="AC57" s="273">
        <f t="shared" si="43"/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6" t="s">
        <v>909</v>
      </c>
      <c r="AQ57" s="276" t="s">
        <v>909</v>
      </c>
      <c r="AR57" s="273">
        <v>0</v>
      </c>
      <c r="AS57" s="276" t="s">
        <v>909</v>
      </c>
      <c r="AT57" s="276" t="s">
        <v>909</v>
      </c>
      <c r="AU57" s="273">
        <v>0</v>
      </c>
      <c r="AV57" s="276" t="s">
        <v>909</v>
      </c>
      <c r="AW57" s="273">
        <v>0</v>
      </c>
      <c r="AX57" s="276" t="s">
        <v>909</v>
      </c>
      <c r="AY57" s="273">
        <v>0</v>
      </c>
      <c r="AZ57" s="276" t="s">
        <v>909</v>
      </c>
      <c r="BA57" s="273">
        <v>0</v>
      </c>
      <c r="BB57" s="273">
        <f t="shared" si="44"/>
        <v>0</v>
      </c>
      <c r="BC57" s="273">
        <v>0</v>
      </c>
      <c r="BD57" s="273">
        <v>0</v>
      </c>
      <c r="BE57" s="273">
        <v>0</v>
      </c>
      <c r="BF57" s="273"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6" t="s">
        <v>909</v>
      </c>
      <c r="BP57" s="276" t="s">
        <v>909</v>
      </c>
      <c r="BQ57" s="276" t="s">
        <v>909</v>
      </c>
      <c r="BR57" s="276" t="s">
        <v>909</v>
      </c>
      <c r="BS57" s="276" t="s">
        <v>909</v>
      </c>
      <c r="BT57" s="276" t="s">
        <v>909</v>
      </c>
      <c r="BU57" s="276" t="s">
        <v>909</v>
      </c>
      <c r="BV57" s="276" t="s">
        <v>909</v>
      </c>
      <c r="BW57" s="276" t="s">
        <v>909</v>
      </c>
      <c r="BX57" s="273">
        <v>0</v>
      </c>
      <c r="BY57" s="276" t="s">
        <v>909</v>
      </c>
      <c r="BZ57" s="273">
        <v>0</v>
      </c>
      <c r="CA57" s="273">
        <f t="shared" si="45"/>
        <v>0</v>
      </c>
      <c r="CB57" s="276" t="s">
        <v>909</v>
      </c>
      <c r="CC57" s="276" t="s">
        <v>909</v>
      </c>
      <c r="CD57" s="276" t="s">
        <v>909</v>
      </c>
      <c r="CE57" s="276" t="s">
        <v>909</v>
      </c>
      <c r="CF57" s="276" t="s">
        <v>909</v>
      </c>
      <c r="CG57" s="276" t="s">
        <v>909</v>
      </c>
      <c r="CH57" s="276" t="s">
        <v>909</v>
      </c>
      <c r="CI57" s="276" t="s">
        <v>909</v>
      </c>
      <c r="CJ57" s="276" t="s">
        <v>909</v>
      </c>
      <c r="CK57" s="276" t="s">
        <v>909</v>
      </c>
      <c r="CL57" s="276" t="s">
        <v>909</v>
      </c>
      <c r="CM57" s="276" t="s">
        <v>909</v>
      </c>
      <c r="CN57" s="273">
        <v>0</v>
      </c>
      <c r="CO57" s="276" t="s">
        <v>909</v>
      </c>
      <c r="CP57" s="276" t="s">
        <v>909</v>
      </c>
      <c r="CQ57" s="276" t="s">
        <v>909</v>
      </c>
      <c r="CR57" s="276" t="s">
        <v>909</v>
      </c>
      <c r="CS57" s="276" t="s">
        <v>909</v>
      </c>
      <c r="CT57" s="276" t="s">
        <v>909</v>
      </c>
      <c r="CU57" s="276" t="s">
        <v>909</v>
      </c>
      <c r="CV57" s="276" t="s">
        <v>909</v>
      </c>
      <c r="CW57" s="273">
        <v>0</v>
      </c>
      <c r="CX57" s="276" t="s">
        <v>909</v>
      </c>
      <c r="CY57" s="273">
        <v>0</v>
      </c>
      <c r="CZ57" s="273">
        <f t="shared" si="46"/>
        <v>0</v>
      </c>
      <c r="DA57" s="276" t="s">
        <v>909</v>
      </c>
      <c r="DB57" s="276" t="s">
        <v>909</v>
      </c>
      <c r="DC57" s="276" t="s">
        <v>909</v>
      </c>
      <c r="DD57" s="276" t="s">
        <v>909</v>
      </c>
      <c r="DE57" s="276" t="s">
        <v>909</v>
      </c>
      <c r="DF57" s="276" t="s">
        <v>909</v>
      </c>
      <c r="DG57" s="276" t="s">
        <v>909</v>
      </c>
      <c r="DH57" s="276" t="s">
        <v>909</v>
      </c>
      <c r="DI57" s="276" t="s">
        <v>909</v>
      </c>
      <c r="DJ57" s="276" t="s">
        <v>909</v>
      </c>
      <c r="DK57" s="276" t="s">
        <v>909</v>
      </c>
      <c r="DL57" s="276" t="s">
        <v>909</v>
      </c>
      <c r="DM57" s="276" t="s">
        <v>909</v>
      </c>
      <c r="DN57" s="273">
        <v>0</v>
      </c>
      <c r="DO57" s="276" t="s">
        <v>909</v>
      </c>
      <c r="DP57" s="276" t="s">
        <v>909</v>
      </c>
      <c r="DQ57" s="276" t="s">
        <v>909</v>
      </c>
      <c r="DR57" s="276" t="s">
        <v>909</v>
      </c>
      <c r="DS57" s="276" t="s">
        <v>909</v>
      </c>
      <c r="DT57" s="276" t="s">
        <v>909</v>
      </c>
      <c r="DU57" s="276" t="s">
        <v>909</v>
      </c>
      <c r="DV57" s="273">
        <v>0</v>
      </c>
      <c r="DW57" s="276" t="s">
        <v>909</v>
      </c>
      <c r="DX57" s="273">
        <v>0</v>
      </c>
      <c r="DY57" s="273">
        <f t="shared" si="47"/>
        <v>0</v>
      </c>
      <c r="DZ57" s="276" t="s">
        <v>909</v>
      </c>
      <c r="EA57" s="276" t="s">
        <v>909</v>
      </c>
      <c r="EB57" s="276" t="s">
        <v>909</v>
      </c>
      <c r="EC57" s="276" t="s">
        <v>909</v>
      </c>
      <c r="ED57" s="276" t="s">
        <v>909</v>
      </c>
      <c r="EE57" s="276" t="s">
        <v>909</v>
      </c>
      <c r="EF57" s="276" t="s">
        <v>909</v>
      </c>
      <c r="EG57" s="276" t="s">
        <v>909</v>
      </c>
      <c r="EH57" s="276" t="s">
        <v>909</v>
      </c>
      <c r="EI57" s="276" t="s">
        <v>909</v>
      </c>
      <c r="EJ57" s="276" t="s">
        <v>909</v>
      </c>
      <c r="EK57" s="276" t="s">
        <v>909</v>
      </c>
      <c r="EL57" s="273">
        <v>0</v>
      </c>
      <c r="EM57" s="276" t="s">
        <v>909</v>
      </c>
      <c r="EN57" s="276" t="s">
        <v>909</v>
      </c>
      <c r="EO57" s="276" t="s">
        <v>909</v>
      </c>
      <c r="EP57" s="273">
        <v>0</v>
      </c>
      <c r="EQ57" s="276" t="s">
        <v>909</v>
      </c>
      <c r="ER57" s="276" t="s">
        <v>909</v>
      </c>
      <c r="ES57" s="276" t="s">
        <v>909</v>
      </c>
      <c r="ET57" s="276" t="s">
        <v>909</v>
      </c>
      <c r="EU57" s="273">
        <v>0</v>
      </c>
      <c r="EV57" s="276" t="s">
        <v>909</v>
      </c>
      <c r="EW57" s="273">
        <v>0</v>
      </c>
      <c r="EX57" s="273">
        <f t="shared" si="48"/>
        <v>2</v>
      </c>
      <c r="EY57" s="273">
        <v>0</v>
      </c>
      <c r="EZ57" s="276" t="s">
        <v>909</v>
      </c>
      <c r="FA57" s="276" t="s">
        <v>909</v>
      </c>
      <c r="FB57" s="276" t="s">
        <v>909</v>
      </c>
      <c r="FC57" s="273">
        <v>0</v>
      </c>
      <c r="FD57" s="276" t="s">
        <v>909</v>
      </c>
      <c r="FE57" s="276" t="s">
        <v>909</v>
      </c>
      <c r="FF57" s="276" t="s">
        <v>909</v>
      </c>
      <c r="FG57" s="273">
        <v>0</v>
      </c>
      <c r="FH57" s="273">
        <v>0</v>
      </c>
      <c r="FI57" s="273">
        <v>0</v>
      </c>
      <c r="FJ57" s="276" t="s">
        <v>909</v>
      </c>
      <c r="FK57" s="276" t="s">
        <v>909</v>
      </c>
      <c r="FL57" s="276" t="s">
        <v>909</v>
      </c>
      <c r="FM57" s="276" t="s">
        <v>909</v>
      </c>
      <c r="FN57" s="273">
        <v>2</v>
      </c>
      <c r="FO57" s="273">
        <v>0</v>
      </c>
      <c r="FP57" s="276" t="s">
        <v>909</v>
      </c>
      <c r="FQ57" s="276" t="s">
        <v>909</v>
      </c>
      <c r="FR57" s="276" t="s">
        <v>909</v>
      </c>
      <c r="FS57" s="273">
        <v>0</v>
      </c>
      <c r="FT57" s="273">
        <v>0</v>
      </c>
      <c r="FU57" s="276" t="s">
        <v>909</v>
      </c>
      <c r="FV57" s="273">
        <v>0</v>
      </c>
      <c r="FW57" s="273">
        <f t="shared" si="49"/>
        <v>105</v>
      </c>
      <c r="FX57" s="273">
        <v>0</v>
      </c>
      <c r="FY57" s="273">
        <v>0</v>
      </c>
      <c r="FZ57" s="273">
        <v>13</v>
      </c>
      <c r="GA57" s="273">
        <v>0</v>
      </c>
      <c r="GB57" s="273">
        <v>0</v>
      </c>
      <c r="GC57" s="273">
        <v>23</v>
      </c>
      <c r="GD57" s="273">
        <v>6</v>
      </c>
      <c r="GE57" s="273">
        <v>0</v>
      </c>
      <c r="GF57" s="273">
        <v>48</v>
      </c>
      <c r="GG57" s="273">
        <v>8</v>
      </c>
      <c r="GH57" s="273">
        <v>0</v>
      </c>
      <c r="GI57" s="273">
        <v>0</v>
      </c>
      <c r="GJ57" s="273">
        <v>0</v>
      </c>
      <c r="GK57" s="273">
        <v>0</v>
      </c>
      <c r="GL57" s="276" t="s">
        <v>909</v>
      </c>
      <c r="GM57" s="276" t="s">
        <v>909</v>
      </c>
      <c r="GN57" s="276" t="s">
        <v>909</v>
      </c>
      <c r="GO57" s="273">
        <v>0</v>
      </c>
      <c r="GP57" s="273">
        <v>0</v>
      </c>
      <c r="GQ57" s="273">
        <v>0</v>
      </c>
      <c r="GR57" s="273">
        <v>0</v>
      </c>
      <c r="GS57" s="273">
        <v>0</v>
      </c>
      <c r="GT57" s="273">
        <v>0</v>
      </c>
      <c r="GU57" s="273">
        <v>7</v>
      </c>
    </row>
    <row r="58" spans="1:20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50"/>
        <v>5</v>
      </c>
      <c r="E58" s="273">
        <f t="shared" si="51"/>
        <v>0</v>
      </c>
      <c r="F58" s="273">
        <f t="shared" si="52"/>
        <v>0</v>
      </c>
      <c r="G58" s="273">
        <f t="shared" si="53"/>
        <v>0</v>
      </c>
      <c r="H58" s="273">
        <f t="shared" si="54"/>
        <v>0</v>
      </c>
      <c r="I58" s="273">
        <f t="shared" si="55"/>
        <v>3</v>
      </c>
      <c r="J58" s="273">
        <f t="shared" si="56"/>
        <v>0</v>
      </c>
      <c r="K58" s="273">
        <f t="shared" si="57"/>
        <v>0</v>
      </c>
      <c r="L58" s="273">
        <f t="shared" si="58"/>
        <v>0</v>
      </c>
      <c r="M58" s="273">
        <f t="shared" si="59"/>
        <v>1</v>
      </c>
      <c r="N58" s="273">
        <f t="shared" si="60"/>
        <v>0</v>
      </c>
      <c r="O58" s="273">
        <f t="shared" si="61"/>
        <v>0</v>
      </c>
      <c r="P58" s="273">
        <f t="shared" si="62"/>
        <v>0</v>
      </c>
      <c r="Q58" s="273">
        <f t="shared" si="63"/>
        <v>0</v>
      </c>
      <c r="R58" s="273">
        <f t="shared" si="64"/>
        <v>0</v>
      </c>
      <c r="S58" s="273">
        <f t="shared" si="65"/>
        <v>0</v>
      </c>
      <c r="T58" s="273">
        <f t="shared" si="66"/>
        <v>0</v>
      </c>
      <c r="U58" s="273">
        <f t="shared" si="67"/>
        <v>0</v>
      </c>
      <c r="V58" s="273">
        <f t="shared" si="68"/>
        <v>0</v>
      </c>
      <c r="W58" s="273">
        <f t="shared" si="69"/>
        <v>0</v>
      </c>
      <c r="X58" s="273">
        <f t="shared" si="70"/>
        <v>0</v>
      </c>
      <c r="Y58" s="273">
        <f t="shared" si="71"/>
        <v>0</v>
      </c>
      <c r="Z58" s="273">
        <f t="shared" si="72"/>
        <v>0</v>
      </c>
      <c r="AA58" s="273">
        <f t="shared" si="73"/>
        <v>0</v>
      </c>
      <c r="AB58" s="273">
        <f t="shared" si="74"/>
        <v>1</v>
      </c>
      <c r="AC58" s="273">
        <f t="shared" si="43"/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6" t="s">
        <v>909</v>
      </c>
      <c r="AQ58" s="276" t="s">
        <v>909</v>
      </c>
      <c r="AR58" s="273">
        <v>0</v>
      </c>
      <c r="AS58" s="276" t="s">
        <v>909</v>
      </c>
      <c r="AT58" s="276" t="s">
        <v>909</v>
      </c>
      <c r="AU58" s="273">
        <v>0</v>
      </c>
      <c r="AV58" s="276" t="s">
        <v>909</v>
      </c>
      <c r="AW58" s="273">
        <v>0</v>
      </c>
      <c r="AX58" s="276" t="s">
        <v>909</v>
      </c>
      <c r="AY58" s="273">
        <v>0</v>
      </c>
      <c r="AZ58" s="276" t="s">
        <v>909</v>
      </c>
      <c r="BA58" s="273">
        <v>0</v>
      </c>
      <c r="BB58" s="273">
        <f t="shared" si="44"/>
        <v>5</v>
      </c>
      <c r="BC58" s="273">
        <v>0</v>
      </c>
      <c r="BD58" s="273">
        <v>0</v>
      </c>
      <c r="BE58" s="273">
        <v>0</v>
      </c>
      <c r="BF58" s="273">
        <v>0</v>
      </c>
      <c r="BG58" s="273">
        <v>3</v>
      </c>
      <c r="BH58" s="273">
        <v>0</v>
      </c>
      <c r="BI58" s="273">
        <v>0</v>
      </c>
      <c r="BJ58" s="273">
        <v>0</v>
      </c>
      <c r="BK58" s="273">
        <v>1</v>
      </c>
      <c r="BL58" s="273">
        <v>0</v>
      </c>
      <c r="BM58" s="273">
        <v>0</v>
      </c>
      <c r="BN58" s="273">
        <v>0</v>
      </c>
      <c r="BO58" s="276" t="s">
        <v>909</v>
      </c>
      <c r="BP58" s="276" t="s">
        <v>909</v>
      </c>
      <c r="BQ58" s="276" t="s">
        <v>909</v>
      </c>
      <c r="BR58" s="276" t="s">
        <v>909</v>
      </c>
      <c r="BS58" s="276" t="s">
        <v>909</v>
      </c>
      <c r="BT58" s="276" t="s">
        <v>909</v>
      </c>
      <c r="BU58" s="276" t="s">
        <v>909</v>
      </c>
      <c r="BV58" s="276" t="s">
        <v>909</v>
      </c>
      <c r="BW58" s="276" t="s">
        <v>909</v>
      </c>
      <c r="BX58" s="273">
        <v>0</v>
      </c>
      <c r="BY58" s="276" t="s">
        <v>909</v>
      </c>
      <c r="BZ58" s="273">
        <v>1</v>
      </c>
      <c r="CA58" s="273">
        <f t="shared" si="45"/>
        <v>0</v>
      </c>
      <c r="CB58" s="276" t="s">
        <v>909</v>
      </c>
      <c r="CC58" s="276" t="s">
        <v>909</v>
      </c>
      <c r="CD58" s="276" t="s">
        <v>909</v>
      </c>
      <c r="CE58" s="276" t="s">
        <v>909</v>
      </c>
      <c r="CF58" s="276" t="s">
        <v>909</v>
      </c>
      <c r="CG58" s="276" t="s">
        <v>909</v>
      </c>
      <c r="CH58" s="276" t="s">
        <v>909</v>
      </c>
      <c r="CI58" s="276" t="s">
        <v>909</v>
      </c>
      <c r="CJ58" s="276" t="s">
        <v>909</v>
      </c>
      <c r="CK58" s="276" t="s">
        <v>909</v>
      </c>
      <c r="CL58" s="276" t="s">
        <v>909</v>
      </c>
      <c r="CM58" s="276" t="s">
        <v>909</v>
      </c>
      <c r="CN58" s="273">
        <v>0</v>
      </c>
      <c r="CO58" s="276" t="s">
        <v>909</v>
      </c>
      <c r="CP58" s="276" t="s">
        <v>909</v>
      </c>
      <c r="CQ58" s="276" t="s">
        <v>909</v>
      </c>
      <c r="CR58" s="276" t="s">
        <v>909</v>
      </c>
      <c r="CS58" s="276" t="s">
        <v>909</v>
      </c>
      <c r="CT58" s="276" t="s">
        <v>909</v>
      </c>
      <c r="CU58" s="276" t="s">
        <v>909</v>
      </c>
      <c r="CV58" s="276" t="s">
        <v>909</v>
      </c>
      <c r="CW58" s="273">
        <v>0</v>
      </c>
      <c r="CX58" s="276" t="s">
        <v>909</v>
      </c>
      <c r="CY58" s="273">
        <v>0</v>
      </c>
      <c r="CZ58" s="273">
        <f t="shared" si="46"/>
        <v>0</v>
      </c>
      <c r="DA58" s="276" t="s">
        <v>909</v>
      </c>
      <c r="DB58" s="276" t="s">
        <v>909</v>
      </c>
      <c r="DC58" s="276" t="s">
        <v>909</v>
      </c>
      <c r="DD58" s="276" t="s">
        <v>909</v>
      </c>
      <c r="DE58" s="276" t="s">
        <v>909</v>
      </c>
      <c r="DF58" s="276" t="s">
        <v>909</v>
      </c>
      <c r="DG58" s="276" t="s">
        <v>909</v>
      </c>
      <c r="DH58" s="276" t="s">
        <v>909</v>
      </c>
      <c r="DI58" s="276" t="s">
        <v>909</v>
      </c>
      <c r="DJ58" s="276" t="s">
        <v>909</v>
      </c>
      <c r="DK58" s="276" t="s">
        <v>909</v>
      </c>
      <c r="DL58" s="276" t="s">
        <v>909</v>
      </c>
      <c r="DM58" s="276" t="s">
        <v>909</v>
      </c>
      <c r="DN58" s="273">
        <v>0</v>
      </c>
      <c r="DO58" s="276" t="s">
        <v>909</v>
      </c>
      <c r="DP58" s="276" t="s">
        <v>909</v>
      </c>
      <c r="DQ58" s="276" t="s">
        <v>909</v>
      </c>
      <c r="DR58" s="276" t="s">
        <v>909</v>
      </c>
      <c r="DS58" s="276" t="s">
        <v>909</v>
      </c>
      <c r="DT58" s="276" t="s">
        <v>909</v>
      </c>
      <c r="DU58" s="276" t="s">
        <v>909</v>
      </c>
      <c r="DV58" s="273">
        <v>0</v>
      </c>
      <c r="DW58" s="276" t="s">
        <v>909</v>
      </c>
      <c r="DX58" s="273">
        <v>0</v>
      </c>
      <c r="DY58" s="273">
        <f t="shared" si="47"/>
        <v>0</v>
      </c>
      <c r="DZ58" s="276" t="s">
        <v>909</v>
      </c>
      <c r="EA58" s="276" t="s">
        <v>909</v>
      </c>
      <c r="EB58" s="276" t="s">
        <v>909</v>
      </c>
      <c r="EC58" s="276" t="s">
        <v>909</v>
      </c>
      <c r="ED58" s="276" t="s">
        <v>909</v>
      </c>
      <c r="EE58" s="276" t="s">
        <v>909</v>
      </c>
      <c r="EF58" s="276" t="s">
        <v>909</v>
      </c>
      <c r="EG58" s="276" t="s">
        <v>909</v>
      </c>
      <c r="EH58" s="276" t="s">
        <v>909</v>
      </c>
      <c r="EI58" s="276" t="s">
        <v>909</v>
      </c>
      <c r="EJ58" s="276" t="s">
        <v>909</v>
      </c>
      <c r="EK58" s="276" t="s">
        <v>909</v>
      </c>
      <c r="EL58" s="273">
        <v>0</v>
      </c>
      <c r="EM58" s="276" t="s">
        <v>909</v>
      </c>
      <c r="EN58" s="276" t="s">
        <v>909</v>
      </c>
      <c r="EO58" s="276" t="s">
        <v>909</v>
      </c>
      <c r="EP58" s="273">
        <v>0</v>
      </c>
      <c r="EQ58" s="276" t="s">
        <v>909</v>
      </c>
      <c r="ER58" s="276" t="s">
        <v>909</v>
      </c>
      <c r="ES58" s="276" t="s">
        <v>909</v>
      </c>
      <c r="ET58" s="276" t="s">
        <v>909</v>
      </c>
      <c r="EU58" s="273">
        <v>0</v>
      </c>
      <c r="EV58" s="276" t="s">
        <v>909</v>
      </c>
      <c r="EW58" s="273">
        <v>0</v>
      </c>
      <c r="EX58" s="273">
        <f t="shared" si="48"/>
        <v>0</v>
      </c>
      <c r="EY58" s="273">
        <v>0</v>
      </c>
      <c r="EZ58" s="276" t="s">
        <v>909</v>
      </c>
      <c r="FA58" s="276" t="s">
        <v>909</v>
      </c>
      <c r="FB58" s="276" t="s">
        <v>909</v>
      </c>
      <c r="FC58" s="273">
        <v>0</v>
      </c>
      <c r="FD58" s="276" t="s">
        <v>909</v>
      </c>
      <c r="FE58" s="276" t="s">
        <v>909</v>
      </c>
      <c r="FF58" s="276" t="s">
        <v>909</v>
      </c>
      <c r="FG58" s="273">
        <v>0</v>
      </c>
      <c r="FH58" s="273">
        <v>0</v>
      </c>
      <c r="FI58" s="273">
        <v>0</v>
      </c>
      <c r="FJ58" s="276" t="s">
        <v>909</v>
      </c>
      <c r="FK58" s="276" t="s">
        <v>909</v>
      </c>
      <c r="FL58" s="276" t="s">
        <v>909</v>
      </c>
      <c r="FM58" s="276" t="s">
        <v>909</v>
      </c>
      <c r="FN58" s="273">
        <v>0</v>
      </c>
      <c r="FO58" s="273">
        <v>0</v>
      </c>
      <c r="FP58" s="276" t="s">
        <v>909</v>
      </c>
      <c r="FQ58" s="276" t="s">
        <v>909</v>
      </c>
      <c r="FR58" s="276" t="s">
        <v>909</v>
      </c>
      <c r="FS58" s="273">
        <v>0</v>
      </c>
      <c r="FT58" s="273">
        <v>0</v>
      </c>
      <c r="FU58" s="276" t="s">
        <v>909</v>
      </c>
      <c r="FV58" s="273">
        <v>0</v>
      </c>
      <c r="FW58" s="273">
        <f t="shared" si="49"/>
        <v>0</v>
      </c>
      <c r="FX58" s="273">
        <v>0</v>
      </c>
      <c r="FY58" s="273">
        <v>0</v>
      </c>
      <c r="FZ58" s="273">
        <v>0</v>
      </c>
      <c r="GA58" s="273">
        <v>0</v>
      </c>
      <c r="GB58" s="273">
        <v>0</v>
      </c>
      <c r="GC58" s="273">
        <v>0</v>
      </c>
      <c r="GD58" s="273">
        <v>0</v>
      </c>
      <c r="GE58" s="273">
        <v>0</v>
      </c>
      <c r="GF58" s="273">
        <v>0</v>
      </c>
      <c r="GG58" s="273">
        <v>0</v>
      </c>
      <c r="GH58" s="273">
        <v>0</v>
      </c>
      <c r="GI58" s="273">
        <v>0</v>
      </c>
      <c r="GJ58" s="273">
        <v>0</v>
      </c>
      <c r="GK58" s="273">
        <v>0</v>
      </c>
      <c r="GL58" s="276" t="s">
        <v>909</v>
      </c>
      <c r="GM58" s="276" t="s">
        <v>909</v>
      </c>
      <c r="GN58" s="276" t="s">
        <v>909</v>
      </c>
      <c r="GO58" s="273">
        <v>0</v>
      </c>
      <c r="GP58" s="273">
        <v>0</v>
      </c>
      <c r="GQ58" s="273">
        <v>0</v>
      </c>
      <c r="GR58" s="273">
        <v>0</v>
      </c>
      <c r="GS58" s="273">
        <v>0</v>
      </c>
      <c r="GT58" s="273">
        <v>0</v>
      </c>
      <c r="GU58" s="273">
        <v>0</v>
      </c>
    </row>
    <row r="59" spans="1:20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50"/>
        <v>14</v>
      </c>
      <c r="E59" s="273">
        <f t="shared" si="51"/>
        <v>0</v>
      </c>
      <c r="F59" s="273">
        <f t="shared" si="52"/>
        <v>0</v>
      </c>
      <c r="G59" s="273">
        <f t="shared" si="53"/>
        <v>0</v>
      </c>
      <c r="H59" s="273">
        <f t="shared" si="54"/>
        <v>0</v>
      </c>
      <c r="I59" s="273">
        <f t="shared" si="55"/>
        <v>0</v>
      </c>
      <c r="J59" s="273">
        <f t="shared" si="56"/>
        <v>0</v>
      </c>
      <c r="K59" s="273">
        <f t="shared" si="57"/>
        <v>0</v>
      </c>
      <c r="L59" s="273">
        <f t="shared" si="58"/>
        <v>0</v>
      </c>
      <c r="M59" s="273">
        <f t="shared" si="59"/>
        <v>0</v>
      </c>
      <c r="N59" s="273">
        <f t="shared" si="60"/>
        <v>0</v>
      </c>
      <c r="O59" s="273">
        <f t="shared" si="61"/>
        <v>0</v>
      </c>
      <c r="P59" s="273">
        <f t="shared" si="62"/>
        <v>0</v>
      </c>
      <c r="Q59" s="273">
        <f t="shared" si="63"/>
        <v>0</v>
      </c>
      <c r="R59" s="273">
        <f t="shared" si="64"/>
        <v>0</v>
      </c>
      <c r="S59" s="273">
        <f t="shared" si="65"/>
        <v>11</v>
      </c>
      <c r="T59" s="273">
        <f t="shared" si="66"/>
        <v>0</v>
      </c>
      <c r="U59" s="273">
        <f t="shared" si="67"/>
        <v>0</v>
      </c>
      <c r="V59" s="273">
        <f t="shared" si="68"/>
        <v>0</v>
      </c>
      <c r="W59" s="273">
        <f t="shared" si="69"/>
        <v>0</v>
      </c>
      <c r="X59" s="273">
        <f t="shared" si="70"/>
        <v>0</v>
      </c>
      <c r="Y59" s="273">
        <f t="shared" si="71"/>
        <v>0</v>
      </c>
      <c r="Z59" s="273">
        <f t="shared" si="72"/>
        <v>0</v>
      </c>
      <c r="AA59" s="273">
        <f t="shared" si="73"/>
        <v>0</v>
      </c>
      <c r="AB59" s="273">
        <f t="shared" si="74"/>
        <v>3</v>
      </c>
      <c r="AC59" s="273">
        <f t="shared" si="43"/>
        <v>11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6" t="s">
        <v>909</v>
      </c>
      <c r="AQ59" s="276" t="s">
        <v>909</v>
      </c>
      <c r="AR59" s="273">
        <v>11</v>
      </c>
      <c r="AS59" s="276" t="s">
        <v>909</v>
      </c>
      <c r="AT59" s="276" t="s">
        <v>909</v>
      </c>
      <c r="AU59" s="273">
        <v>0</v>
      </c>
      <c r="AV59" s="276" t="s">
        <v>909</v>
      </c>
      <c r="AW59" s="273">
        <v>0</v>
      </c>
      <c r="AX59" s="276" t="s">
        <v>909</v>
      </c>
      <c r="AY59" s="273">
        <v>0</v>
      </c>
      <c r="AZ59" s="276" t="s">
        <v>909</v>
      </c>
      <c r="BA59" s="273">
        <v>0</v>
      </c>
      <c r="BB59" s="273">
        <f t="shared" si="44"/>
        <v>2</v>
      </c>
      <c r="BC59" s="273">
        <v>0</v>
      </c>
      <c r="BD59" s="273">
        <v>0</v>
      </c>
      <c r="BE59" s="273">
        <v>0</v>
      </c>
      <c r="BF59" s="273"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v>0</v>
      </c>
      <c r="BN59" s="273">
        <v>0</v>
      </c>
      <c r="BO59" s="276" t="s">
        <v>909</v>
      </c>
      <c r="BP59" s="276" t="s">
        <v>909</v>
      </c>
      <c r="BQ59" s="276" t="s">
        <v>909</v>
      </c>
      <c r="BR59" s="276" t="s">
        <v>909</v>
      </c>
      <c r="BS59" s="276" t="s">
        <v>909</v>
      </c>
      <c r="BT59" s="276" t="s">
        <v>909</v>
      </c>
      <c r="BU59" s="276" t="s">
        <v>909</v>
      </c>
      <c r="BV59" s="276" t="s">
        <v>909</v>
      </c>
      <c r="BW59" s="276" t="s">
        <v>909</v>
      </c>
      <c r="BX59" s="273">
        <v>0</v>
      </c>
      <c r="BY59" s="276" t="s">
        <v>909</v>
      </c>
      <c r="BZ59" s="273">
        <v>2</v>
      </c>
      <c r="CA59" s="273">
        <f t="shared" si="45"/>
        <v>0</v>
      </c>
      <c r="CB59" s="276" t="s">
        <v>909</v>
      </c>
      <c r="CC59" s="276" t="s">
        <v>909</v>
      </c>
      <c r="CD59" s="276" t="s">
        <v>909</v>
      </c>
      <c r="CE59" s="276" t="s">
        <v>909</v>
      </c>
      <c r="CF59" s="276" t="s">
        <v>909</v>
      </c>
      <c r="CG59" s="276" t="s">
        <v>909</v>
      </c>
      <c r="CH59" s="276" t="s">
        <v>909</v>
      </c>
      <c r="CI59" s="276" t="s">
        <v>909</v>
      </c>
      <c r="CJ59" s="276" t="s">
        <v>909</v>
      </c>
      <c r="CK59" s="276" t="s">
        <v>909</v>
      </c>
      <c r="CL59" s="276" t="s">
        <v>909</v>
      </c>
      <c r="CM59" s="276" t="s">
        <v>909</v>
      </c>
      <c r="CN59" s="273">
        <v>0</v>
      </c>
      <c r="CO59" s="276" t="s">
        <v>909</v>
      </c>
      <c r="CP59" s="276" t="s">
        <v>909</v>
      </c>
      <c r="CQ59" s="276" t="s">
        <v>909</v>
      </c>
      <c r="CR59" s="276" t="s">
        <v>909</v>
      </c>
      <c r="CS59" s="276" t="s">
        <v>909</v>
      </c>
      <c r="CT59" s="276" t="s">
        <v>909</v>
      </c>
      <c r="CU59" s="276" t="s">
        <v>909</v>
      </c>
      <c r="CV59" s="276" t="s">
        <v>909</v>
      </c>
      <c r="CW59" s="273">
        <v>0</v>
      </c>
      <c r="CX59" s="276" t="s">
        <v>909</v>
      </c>
      <c r="CY59" s="273">
        <v>0</v>
      </c>
      <c r="CZ59" s="273">
        <f t="shared" si="46"/>
        <v>0</v>
      </c>
      <c r="DA59" s="276" t="s">
        <v>909</v>
      </c>
      <c r="DB59" s="276" t="s">
        <v>909</v>
      </c>
      <c r="DC59" s="276" t="s">
        <v>909</v>
      </c>
      <c r="DD59" s="276" t="s">
        <v>909</v>
      </c>
      <c r="DE59" s="276" t="s">
        <v>909</v>
      </c>
      <c r="DF59" s="276" t="s">
        <v>909</v>
      </c>
      <c r="DG59" s="276" t="s">
        <v>909</v>
      </c>
      <c r="DH59" s="276" t="s">
        <v>909</v>
      </c>
      <c r="DI59" s="276" t="s">
        <v>909</v>
      </c>
      <c r="DJ59" s="276" t="s">
        <v>909</v>
      </c>
      <c r="DK59" s="276" t="s">
        <v>909</v>
      </c>
      <c r="DL59" s="276" t="s">
        <v>909</v>
      </c>
      <c r="DM59" s="276" t="s">
        <v>909</v>
      </c>
      <c r="DN59" s="273">
        <v>0</v>
      </c>
      <c r="DO59" s="276" t="s">
        <v>909</v>
      </c>
      <c r="DP59" s="276" t="s">
        <v>909</v>
      </c>
      <c r="DQ59" s="276" t="s">
        <v>909</v>
      </c>
      <c r="DR59" s="276" t="s">
        <v>909</v>
      </c>
      <c r="DS59" s="276" t="s">
        <v>909</v>
      </c>
      <c r="DT59" s="276" t="s">
        <v>909</v>
      </c>
      <c r="DU59" s="276" t="s">
        <v>909</v>
      </c>
      <c r="DV59" s="273">
        <v>0</v>
      </c>
      <c r="DW59" s="276" t="s">
        <v>909</v>
      </c>
      <c r="DX59" s="273">
        <v>0</v>
      </c>
      <c r="DY59" s="273">
        <f t="shared" si="47"/>
        <v>0</v>
      </c>
      <c r="DZ59" s="276" t="s">
        <v>909</v>
      </c>
      <c r="EA59" s="276" t="s">
        <v>909</v>
      </c>
      <c r="EB59" s="276" t="s">
        <v>909</v>
      </c>
      <c r="EC59" s="276" t="s">
        <v>909</v>
      </c>
      <c r="ED59" s="276" t="s">
        <v>909</v>
      </c>
      <c r="EE59" s="276" t="s">
        <v>909</v>
      </c>
      <c r="EF59" s="276" t="s">
        <v>909</v>
      </c>
      <c r="EG59" s="276" t="s">
        <v>909</v>
      </c>
      <c r="EH59" s="276" t="s">
        <v>909</v>
      </c>
      <c r="EI59" s="276" t="s">
        <v>909</v>
      </c>
      <c r="EJ59" s="276" t="s">
        <v>909</v>
      </c>
      <c r="EK59" s="276" t="s">
        <v>909</v>
      </c>
      <c r="EL59" s="273">
        <v>0</v>
      </c>
      <c r="EM59" s="276" t="s">
        <v>909</v>
      </c>
      <c r="EN59" s="276" t="s">
        <v>909</v>
      </c>
      <c r="EO59" s="276" t="s">
        <v>909</v>
      </c>
      <c r="EP59" s="273">
        <v>0</v>
      </c>
      <c r="EQ59" s="276" t="s">
        <v>909</v>
      </c>
      <c r="ER59" s="276" t="s">
        <v>909</v>
      </c>
      <c r="ES59" s="276" t="s">
        <v>909</v>
      </c>
      <c r="ET59" s="276" t="s">
        <v>909</v>
      </c>
      <c r="EU59" s="273">
        <v>0</v>
      </c>
      <c r="EV59" s="276" t="s">
        <v>909</v>
      </c>
      <c r="EW59" s="273">
        <v>0</v>
      </c>
      <c r="EX59" s="273">
        <f t="shared" si="48"/>
        <v>0</v>
      </c>
      <c r="EY59" s="273">
        <v>0</v>
      </c>
      <c r="EZ59" s="276" t="s">
        <v>909</v>
      </c>
      <c r="FA59" s="276" t="s">
        <v>909</v>
      </c>
      <c r="FB59" s="276" t="s">
        <v>909</v>
      </c>
      <c r="FC59" s="273">
        <v>0</v>
      </c>
      <c r="FD59" s="276" t="s">
        <v>909</v>
      </c>
      <c r="FE59" s="276" t="s">
        <v>909</v>
      </c>
      <c r="FF59" s="276" t="s">
        <v>909</v>
      </c>
      <c r="FG59" s="273">
        <v>0</v>
      </c>
      <c r="FH59" s="273">
        <v>0</v>
      </c>
      <c r="FI59" s="273">
        <v>0</v>
      </c>
      <c r="FJ59" s="276" t="s">
        <v>909</v>
      </c>
      <c r="FK59" s="276" t="s">
        <v>909</v>
      </c>
      <c r="FL59" s="276" t="s">
        <v>909</v>
      </c>
      <c r="FM59" s="276" t="s">
        <v>909</v>
      </c>
      <c r="FN59" s="273">
        <v>0</v>
      </c>
      <c r="FO59" s="273">
        <v>0</v>
      </c>
      <c r="FP59" s="276" t="s">
        <v>909</v>
      </c>
      <c r="FQ59" s="276" t="s">
        <v>909</v>
      </c>
      <c r="FR59" s="276" t="s">
        <v>909</v>
      </c>
      <c r="FS59" s="273">
        <v>0</v>
      </c>
      <c r="FT59" s="273">
        <v>0</v>
      </c>
      <c r="FU59" s="276" t="s">
        <v>909</v>
      </c>
      <c r="FV59" s="273">
        <v>0</v>
      </c>
      <c r="FW59" s="273">
        <f t="shared" si="49"/>
        <v>1</v>
      </c>
      <c r="FX59" s="273">
        <v>0</v>
      </c>
      <c r="FY59" s="273">
        <v>0</v>
      </c>
      <c r="FZ59" s="273">
        <v>0</v>
      </c>
      <c r="GA59" s="273">
        <v>0</v>
      </c>
      <c r="GB59" s="273">
        <v>0</v>
      </c>
      <c r="GC59" s="273">
        <v>0</v>
      </c>
      <c r="GD59" s="273">
        <v>0</v>
      </c>
      <c r="GE59" s="273">
        <v>0</v>
      </c>
      <c r="GF59" s="273">
        <v>0</v>
      </c>
      <c r="GG59" s="273">
        <v>0</v>
      </c>
      <c r="GH59" s="273">
        <v>0</v>
      </c>
      <c r="GI59" s="273">
        <v>0</v>
      </c>
      <c r="GJ59" s="273">
        <v>0</v>
      </c>
      <c r="GK59" s="273">
        <v>0</v>
      </c>
      <c r="GL59" s="276" t="s">
        <v>909</v>
      </c>
      <c r="GM59" s="276" t="s">
        <v>909</v>
      </c>
      <c r="GN59" s="276" t="s">
        <v>909</v>
      </c>
      <c r="GO59" s="273">
        <v>0</v>
      </c>
      <c r="GP59" s="273">
        <v>0</v>
      </c>
      <c r="GQ59" s="273">
        <v>0</v>
      </c>
      <c r="GR59" s="273">
        <v>0</v>
      </c>
      <c r="GS59" s="273">
        <v>0</v>
      </c>
      <c r="GT59" s="273">
        <v>0</v>
      </c>
      <c r="GU59" s="273">
        <v>1</v>
      </c>
    </row>
    <row r="60" spans="1:20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50"/>
        <v>117</v>
      </c>
      <c r="E60" s="273">
        <f t="shared" si="51"/>
        <v>0</v>
      </c>
      <c r="F60" s="273">
        <f t="shared" si="52"/>
        <v>0</v>
      </c>
      <c r="G60" s="273">
        <f t="shared" si="53"/>
        <v>0</v>
      </c>
      <c r="H60" s="273">
        <f t="shared" si="54"/>
        <v>0</v>
      </c>
      <c r="I60" s="273">
        <f t="shared" si="55"/>
        <v>26</v>
      </c>
      <c r="J60" s="273">
        <f t="shared" si="56"/>
        <v>0</v>
      </c>
      <c r="K60" s="273">
        <f t="shared" si="57"/>
        <v>0</v>
      </c>
      <c r="L60" s="273">
        <f t="shared" si="58"/>
        <v>0</v>
      </c>
      <c r="M60" s="273">
        <f t="shared" si="59"/>
        <v>0</v>
      </c>
      <c r="N60" s="273">
        <f t="shared" si="60"/>
        <v>0</v>
      </c>
      <c r="O60" s="273">
        <f t="shared" si="61"/>
        <v>0</v>
      </c>
      <c r="P60" s="273">
        <f t="shared" si="62"/>
        <v>0</v>
      </c>
      <c r="Q60" s="273">
        <f t="shared" si="63"/>
        <v>91</v>
      </c>
      <c r="R60" s="273">
        <f t="shared" si="64"/>
        <v>0</v>
      </c>
      <c r="S60" s="273">
        <f t="shared" si="65"/>
        <v>0</v>
      </c>
      <c r="T60" s="273">
        <f t="shared" si="66"/>
        <v>0</v>
      </c>
      <c r="U60" s="273">
        <f t="shared" si="67"/>
        <v>0</v>
      </c>
      <c r="V60" s="273">
        <f t="shared" si="68"/>
        <v>0</v>
      </c>
      <c r="W60" s="273">
        <f t="shared" si="69"/>
        <v>0</v>
      </c>
      <c r="X60" s="273">
        <f t="shared" si="70"/>
        <v>0</v>
      </c>
      <c r="Y60" s="273">
        <f t="shared" si="71"/>
        <v>0</v>
      </c>
      <c r="Z60" s="273">
        <f t="shared" si="72"/>
        <v>0</v>
      </c>
      <c r="AA60" s="273">
        <f t="shared" si="73"/>
        <v>0</v>
      </c>
      <c r="AB60" s="273">
        <f t="shared" si="74"/>
        <v>0</v>
      </c>
      <c r="AC60" s="273">
        <f t="shared" si="43"/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6" t="s">
        <v>909</v>
      </c>
      <c r="AQ60" s="276" t="s">
        <v>909</v>
      </c>
      <c r="AR60" s="273">
        <v>0</v>
      </c>
      <c r="AS60" s="276" t="s">
        <v>909</v>
      </c>
      <c r="AT60" s="276" t="s">
        <v>909</v>
      </c>
      <c r="AU60" s="273">
        <v>0</v>
      </c>
      <c r="AV60" s="276" t="s">
        <v>909</v>
      </c>
      <c r="AW60" s="273">
        <v>0</v>
      </c>
      <c r="AX60" s="276" t="s">
        <v>909</v>
      </c>
      <c r="AY60" s="273">
        <v>0</v>
      </c>
      <c r="AZ60" s="276" t="s">
        <v>909</v>
      </c>
      <c r="BA60" s="273">
        <v>0</v>
      </c>
      <c r="BB60" s="273">
        <f t="shared" si="44"/>
        <v>0</v>
      </c>
      <c r="BC60" s="273">
        <v>0</v>
      </c>
      <c r="BD60" s="273">
        <v>0</v>
      </c>
      <c r="BE60" s="273">
        <v>0</v>
      </c>
      <c r="BF60" s="273"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v>0</v>
      </c>
      <c r="BN60" s="273">
        <v>0</v>
      </c>
      <c r="BO60" s="276" t="s">
        <v>909</v>
      </c>
      <c r="BP60" s="276" t="s">
        <v>909</v>
      </c>
      <c r="BQ60" s="276" t="s">
        <v>909</v>
      </c>
      <c r="BR60" s="276" t="s">
        <v>909</v>
      </c>
      <c r="BS60" s="276" t="s">
        <v>909</v>
      </c>
      <c r="BT60" s="276" t="s">
        <v>909</v>
      </c>
      <c r="BU60" s="276" t="s">
        <v>909</v>
      </c>
      <c r="BV60" s="276" t="s">
        <v>909</v>
      </c>
      <c r="BW60" s="276" t="s">
        <v>909</v>
      </c>
      <c r="BX60" s="273">
        <v>0</v>
      </c>
      <c r="BY60" s="276" t="s">
        <v>909</v>
      </c>
      <c r="BZ60" s="273">
        <v>0</v>
      </c>
      <c r="CA60" s="273">
        <f t="shared" si="45"/>
        <v>91</v>
      </c>
      <c r="CB60" s="276" t="s">
        <v>909</v>
      </c>
      <c r="CC60" s="276" t="s">
        <v>909</v>
      </c>
      <c r="CD60" s="276" t="s">
        <v>909</v>
      </c>
      <c r="CE60" s="276" t="s">
        <v>909</v>
      </c>
      <c r="CF60" s="276" t="s">
        <v>909</v>
      </c>
      <c r="CG60" s="276" t="s">
        <v>909</v>
      </c>
      <c r="CH60" s="276" t="s">
        <v>909</v>
      </c>
      <c r="CI60" s="276" t="s">
        <v>909</v>
      </c>
      <c r="CJ60" s="276" t="s">
        <v>909</v>
      </c>
      <c r="CK60" s="276" t="s">
        <v>909</v>
      </c>
      <c r="CL60" s="276" t="s">
        <v>909</v>
      </c>
      <c r="CM60" s="276" t="s">
        <v>909</v>
      </c>
      <c r="CN60" s="273">
        <v>91</v>
      </c>
      <c r="CO60" s="276" t="s">
        <v>909</v>
      </c>
      <c r="CP60" s="276" t="s">
        <v>909</v>
      </c>
      <c r="CQ60" s="276" t="s">
        <v>909</v>
      </c>
      <c r="CR60" s="276" t="s">
        <v>909</v>
      </c>
      <c r="CS60" s="276" t="s">
        <v>909</v>
      </c>
      <c r="CT60" s="276" t="s">
        <v>909</v>
      </c>
      <c r="CU60" s="276" t="s">
        <v>909</v>
      </c>
      <c r="CV60" s="276" t="s">
        <v>909</v>
      </c>
      <c r="CW60" s="273">
        <v>0</v>
      </c>
      <c r="CX60" s="276" t="s">
        <v>909</v>
      </c>
      <c r="CY60" s="273">
        <v>0</v>
      </c>
      <c r="CZ60" s="273">
        <f t="shared" si="46"/>
        <v>0</v>
      </c>
      <c r="DA60" s="276" t="s">
        <v>909</v>
      </c>
      <c r="DB60" s="276" t="s">
        <v>909</v>
      </c>
      <c r="DC60" s="276" t="s">
        <v>909</v>
      </c>
      <c r="DD60" s="276" t="s">
        <v>909</v>
      </c>
      <c r="DE60" s="276" t="s">
        <v>909</v>
      </c>
      <c r="DF60" s="276" t="s">
        <v>909</v>
      </c>
      <c r="DG60" s="276" t="s">
        <v>909</v>
      </c>
      <c r="DH60" s="276" t="s">
        <v>909</v>
      </c>
      <c r="DI60" s="276" t="s">
        <v>909</v>
      </c>
      <c r="DJ60" s="276" t="s">
        <v>909</v>
      </c>
      <c r="DK60" s="276" t="s">
        <v>909</v>
      </c>
      <c r="DL60" s="276" t="s">
        <v>909</v>
      </c>
      <c r="DM60" s="276" t="s">
        <v>909</v>
      </c>
      <c r="DN60" s="273">
        <v>0</v>
      </c>
      <c r="DO60" s="276" t="s">
        <v>909</v>
      </c>
      <c r="DP60" s="276" t="s">
        <v>909</v>
      </c>
      <c r="DQ60" s="276" t="s">
        <v>909</v>
      </c>
      <c r="DR60" s="276" t="s">
        <v>909</v>
      </c>
      <c r="DS60" s="276" t="s">
        <v>909</v>
      </c>
      <c r="DT60" s="276" t="s">
        <v>909</v>
      </c>
      <c r="DU60" s="276" t="s">
        <v>909</v>
      </c>
      <c r="DV60" s="273">
        <v>0</v>
      </c>
      <c r="DW60" s="276" t="s">
        <v>909</v>
      </c>
      <c r="DX60" s="273">
        <v>0</v>
      </c>
      <c r="DY60" s="273">
        <f t="shared" si="47"/>
        <v>0</v>
      </c>
      <c r="DZ60" s="276" t="s">
        <v>909</v>
      </c>
      <c r="EA60" s="276" t="s">
        <v>909</v>
      </c>
      <c r="EB60" s="276" t="s">
        <v>909</v>
      </c>
      <c r="EC60" s="276" t="s">
        <v>909</v>
      </c>
      <c r="ED60" s="276" t="s">
        <v>909</v>
      </c>
      <c r="EE60" s="276" t="s">
        <v>909</v>
      </c>
      <c r="EF60" s="276" t="s">
        <v>909</v>
      </c>
      <c r="EG60" s="276" t="s">
        <v>909</v>
      </c>
      <c r="EH60" s="276" t="s">
        <v>909</v>
      </c>
      <c r="EI60" s="276" t="s">
        <v>909</v>
      </c>
      <c r="EJ60" s="276" t="s">
        <v>909</v>
      </c>
      <c r="EK60" s="276" t="s">
        <v>909</v>
      </c>
      <c r="EL60" s="273">
        <v>0</v>
      </c>
      <c r="EM60" s="276" t="s">
        <v>909</v>
      </c>
      <c r="EN60" s="276" t="s">
        <v>909</v>
      </c>
      <c r="EO60" s="276" t="s">
        <v>909</v>
      </c>
      <c r="EP60" s="273">
        <v>0</v>
      </c>
      <c r="EQ60" s="276" t="s">
        <v>909</v>
      </c>
      <c r="ER60" s="276" t="s">
        <v>909</v>
      </c>
      <c r="ES60" s="276" t="s">
        <v>909</v>
      </c>
      <c r="ET60" s="276" t="s">
        <v>909</v>
      </c>
      <c r="EU60" s="273">
        <v>0</v>
      </c>
      <c r="EV60" s="276" t="s">
        <v>909</v>
      </c>
      <c r="EW60" s="273">
        <v>0</v>
      </c>
      <c r="EX60" s="273">
        <f t="shared" si="48"/>
        <v>0</v>
      </c>
      <c r="EY60" s="273">
        <v>0</v>
      </c>
      <c r="EZ60" s="276" t="s">
        <v>909</v>
      </c>
      <c r="FA60" s="276" t="s">
        <v>909</v>
      </c>
      <c r="FB60" s="276" t="s">
        <v>909</v>
      </c>
      <c r="FC60" s="273">
        <v>0</v>
      </c>
      <c r="FD60" s="276" t="s">
        <v>909</v>
      </c>
      <c r="FE60" s="276" t="s">
        <v>909</v>
      </c>
      <c r="FF60" s="276" t="s">
        <v>909</v>
      </c>
      <c r="FG60" s="273">
        <v>0</v>
      </c>
      <c r="FH60" s="273">
        <v>0</v>
      </c>
      <c r="FI60" s="273">
        <v>0</v>
      </c>
      <c r="FJ60" s="276" t="s">
        <v>909</v>
      </c>
      <c r="FK60" s="276" t="s">
        <v>909</v>
      </c>
      <c r="FL60" s="276" t="s">
        <v>909</v>
      </c>
      <c r="FM60" s="276" t="s">
        <v>909</v>
      </c>
      <c r="FN60" s="273">
        <v>0</v>
      </c>
      <c r="FO60" s="273">
        <v>0</v>
      </c>
      <c r="FP60" s="276" t="s">
        <v>909</v>
      </c>
      <c r="FQ60" s="276" t="s">
        <v>909</v>
      </c>
      <c r="FR60" s="276" t="s">
        <v>909</v>
      </c>
      <c r="FS60" s="273">
        <v>0</v>
      </c>
      <c r="FT60" s="273">
        <v>0</v>
      </c>
      <c r="FU60" s="276" t="s">
        <v>909</v>
      </c>
      <c r="FV60" s="273">
        <v>0</v>
      </c>
      <c r="FW60" s="273">
        <f t="shared" si="49"/>
        <v>26</v>
      </c>
      <c r="FX60" s="273">
        <v>0</v>
      </c>
      <c r="FY60" s="273">
        <v>0</v>
      </c>
      <c r="FZ60" s="273">
        <v>0</v>
      </c>
      <c r="GA60" s="273">
        <v>0</v>
      </c>
      <c r="GB60" s="273">
        <v>26</v>
      </c>
      <c r="GC60" s="273">
        <v>0</v>
      </c>
      <c r="GD60" s="273">
        <v>0</v>
      </c>
      <c r="GE60" s="273">
        <v>0</v>
      </c>
      <c r="GF60" s="273">
        <v>0</v>
      </c>
      <c r="GG60" s="273">
        <v>0</v>
      </c>
      <c r="GH60" s="273">
        <v>0</v>
      </c>
      <c r="GI60" s="273">
        <v>0</v>
      </c>
      <c r="GJ60" s="273">
        <v>0</v>
      </c>
      <c r="GK60" s="273">
        <v>0</v>
      </c>
      <c r="GL60" s="276" t="s">
        <v>909</v>
      </c>
      <c r="GM60" s="276" t="s">
        <v>909</v>
      </c>
      <c r="GN60" s="276" t="s">
        <v>909</v>
      </c>
      <c r="GO60" s="273">
        <v>0</v>
      </c>
      <c r="GP60" s="273">
        <v>0</v>
      </c>
      <c r="GQ60" s="273">
        <v>0</v>
      </c>
      <c r="GR60" s="273">
        <v>0</v>
      </c>
      <c r="GS60" s="273">
        <v>0</v>
      </c>
      <c r="GT60" s="273">
        <v>0</v>
      </c>
      <c r="GU60" s="273">
        <v>0</v>
      </c>
    </row>
    <row r="61" spans="1:20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50"/>
        <v>115</v>
      </c>
      <c r="E61" s="273">
        <f t="shared" si="51"/>
        <v>0</v>
      </c>
      <c r="F61" s="273">
        <f t="shared" si="52"/>
        <v>0</v>
      </c>
      <c r="G61" s="273">
        <f t="shared" si="53"/>
        <v>0</v>
      </c>
      <c r="H61" s="273">
        <f t="shared" si="54"/>
        <v>0</v>
      </c>
      <c r="I61" s="273">
        <f t="shared" si="55"/>
        <v>23</v>
      </c>
      <c r="J61" s="273">
        <f t="shared" si="56"/>
        <v>0</v>
      </c>
      <c r="K61" s="273">
        <f t="shared" si="57"/>
        <v>0</v>
      </c>
      <c r="L61" s="273">
        <f t="shared" si="58"/>
        <v>0</v>
      </c>
      <c r="M61" s="273">
        <f t="shared" si="59"/>
        <v>0</v>
      </c>
      <c r="N61" s="273">
        <f t="shared" si="60"/>
        <v>0</v>
      </c>
      <c r="O61" s="273">
        <f t="shared" si="61"/>
        <v>0</v>
      </c>
      <c r="P61" s="273">
        <f t="shared" si="62"/>
        <v>0</v>
      </c>
      <c r="Q61" s="273">
        <f t="shared" si="63"/>
        <v>92</v>
      </c>
      <c r="R61" s="273">
        <f t="shared" si="64"/>
        <v>0</v>
      </c>
      <c r="S61" s="273">
        <f t="shared" si="65"/>
        <v>0</v>
      </c>
      <c r="T61" s="273">
        <f t="shared" si="66"/>
        <v>0</v>
      </c>
      <c r="U61" s="273">
        <f t="shared" si="67"/>
        <v>0</v>
      </c>
      <c r="V61" s="273">
        <f t="shared" si="68"/>
        <v>0</v>
      </c>
      <c r="W61" s="273">
        <f t="shared" si="69"/>
        <v>0</v>
      </c>
      <c r="X61" s="273">
        <f t="shared" si="70"/>
        <v>0</v>
      </c>
      <c r="Y61" s="273">
        <f t="shared" si="71"/>
        <v>0</v>
      </c>
      <c r="Z61" s="273">
        <f t="shared" si="72"/>
        <v>0</v>
      </c>
      <c r="AA61" s="273">
        <f t="shared" si="73"/>
        <v>0</v>
      </c>
      <c r="AB61" s="273">
        <f t="shared" si="74"/>
        <v>0</v>
      </c>
      <c r="AC61" s="273">
        <f t="shared" si="43"/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6" t="s">
        <v>909</v>
      </c>
      <c r="AQ61" s="276" t="s">
        <v>909</v>
      </c>
      <c r="AR61" s="273">
        <v>0</v>
      </c>
      <c r="AS61" s="276" t="s">
        <v>909</v>
      </c>
      <c r="AT61" s="276" t="s">
        <v>909</v>
      </c>
      <c r="AU61" s="273">
        <v>0</v>
      </c>
      <c r="AV61" s="276" t="s">
        <v>909</v>
      </c>
      <c r="AW61" s="273">
        <v>0</v>
      </c>
      <c r="AX61" s="276" t="s">
        <v>909</v>
      </c>
      <c r="AY61" s="273">
        <v>0</v>
      </c>
      <c r="AZ61" s="276" t="s">
        <v>909</v>
      </c>
      <c r="BA61" s="273">
        <v>0</v>
      </c>
      <c r="BB61" s="273">
        <f t="shared" si="44"/>
        <v>0</v>
      </c>
      <c r="BC61" s="273">
        <v>0</v>
      </c>
      <c r="BD61" s="273">
        <v>0</v>
      </c>
      <c r="BE61" s="273">
        <v>0</v>
      </c>
      <c r="BF61" s="273"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6" t="s">
        <v>909</v>
      </c>
      <c r="BP61" s="276" t="s">
        <v>909</v>
      </c>
      <c r="BQ61" s="276" t="s">
        <v>909</v>
      </c>
      <c r="BR61" s="276" t="s">
        <v>909</v>
      </c>
      <c r="BS61" s="276" t="s">
        <v>909</v>
      </c>
      <c r="BT61" s="276" t="s">
        <v>909</v>
      </c>
      <c r="BU61" s="276" t="s">
        <v>909</v>
      </c>
      <c r="BV61" s="276" t="s">
        <v>909</v>
      </c>
      <c r="BW61" s="276" t="s">
        <v>909</v>
      </c>
      <c r="BX61" s="273">
        <v>0</v>
      </c>
      <c r="BY61" s="276" t="s">
        <v>909</v>
      </c>
      <c r="BZ61" s="273">
        <v>0</v>
      </c>
      <c r="CA61" s="273">
        <f t="shared" si="45"/>
        <v>92</v>
      </c>
      <c r="CB61" s="276" t="s">
        <v>909</v>
      </c>
      <c r="CC61" s="276" t="s">
        <v>909</v>
      </c>
      <c r="CD61" s="276" t="s">
        <v>909</v>
      </c>
      <c r="CE61" s="276" t="s">
        <v>909</v>
      </c>
      <c r="CF61" s="276" t="s">
        <v>909</v>
      </c>
      <c r="CG61" s="276" t="s">
        <v>909</v>
      </c>
      <c r="CH61" s="276" t="s">
        <v>909</v>
      </c>
      <c r="CI61" s="276" t="s">
        <v>909</v>
      </c>
      <c r="CJ61" s="276" t="s">
        <v>909</v>
      </c>
      <c r="CK61" s="276" t="s">
        <v>909</v>
      </c>
      <c r="CL61" s="276" t="s">
        <v>909</v>
      </c>
      <c r="CM61" s="276" t="s">
        <v>909</v>
      </c>
      <c r="CN61" s="273">
        <v>92</v>
      </c>
      <c r="CO61" s="276" t="s">
        <v>909</v>
      </c>
      <c r="CP61" s="276" t="s">
        <v>909</v>
      </c>
      <c r="CQ61" s="276" t="s">
        <v>909</v>
      </c>
      <c r="CR61" s="276" t="s">
        <v>909</v>
      </c>
      <c r="CS61" s="276" t="s">
        <v>909</v>
      </c>
      <c r="CT61" s="276" t="s">
        <v>909</v>
      </c>
      <c r="CU61" s="276" t="s">
        <v>909</v>
      </c>
      <c r="CV61" s="276" t="s">
        <v>909</v>
      </c>
      <c r="CW61" s="273">
        <v>0</v>
      </c>
      <c r="CX61" s="276" t="s">
        <v>909</v>
      </c>
      <c r="CY61" s="273">
        <v>0</v>
      </c>
      <c r="CZ61" s="273">
        <f t="shared" si="46"/>
        <v>0</v>
      </c>
      <c r="DA61" s="276" t="s">
        <v>909</v>
      </c>
      <c r="DB61" s="276" t="s">
        <v>909</v>
      </c>
      <c r="DC61" s="276" t="s">
        <v>909</v>
      </c>
      <c r="DD61" s="276" t="s">
        <v>909</v>
      </c>
      <c r="DE61" s="276" t="s">
        <v>909</v>
      </c>
      <c r="DF61" s="276" t="s">
        <v>909</v>
      </c>
      <c r="DG61" s="276" t="s">
        <v>909</v>
      </c>
      <c r="DH61" s="276" t="s">
        <v>909</v>
      </c>
      <c r="DI61" s="276" t="s">
        <v>909</v>
      </c>
      <c r="DJ61" s="276" t="s">
        <v>909</v>
      </c>
      <c r="DK61" s="276" t="s">
        <v>909</v>
      </c>
      <c r="DL61" s="276" t="s">
        <v>909</v>
      </c>
      <c r="DM61" s="276" t="s">
        <v>909</v>
      </c>
      <c r="DN61" s="273">
        <v>0</v>
      </c>
      <c r="DO61" s="276" t="s">
        <v>909</v>
      </c>
      <c r="DP61" s="276" t="s">
        <v>909</v>
      </c>
      <c r="DQ61" s="276" t="s">
        <v>909</v>
      </c>
      <c r="DR61" s="276" t="s">
        <v>909</v>
      </c>
      <c r="DS61" s="276" t="s">
        <v>909</v>
      </c>
      <c r="DT61" s="276" t="s">
        <v>909</v>
      </c>
      <c r="DU61" s="276" t="s">
        <v>909</v>
      </c>
      <c r="DV61" s="273">
        <v>0</v>
      </c>
      <c r="DW61" s="276" t="s">
        <v>909</v>
      </c>
      <c r="DX61" s="273">
        <v>0</v>
      </c>
      <c r="DY61" s="273">
        <f t="shared" si="47"/>
        <v>0</v>
      </c>
      <c r="DZ61" s="276" t="s">
        <v>909</v>
      </c>
      <c r="EA61" s="276" t="s">
        <v>909</v>
      </c>
      <c r="EB61" s="276" t="s">
        <v>909</v>
      </c>
      <c r="EC61" s="276" t="s">
        <v>909</v>
      </c>
      <c r="ED61" s="276" t="s">
        <v>909</v>
      </c>
      <c r="EE61" s="276" t="s">
        <v>909</v>
      </c>
      <c r="EF61" s="276" t="s">
        <v>909</v>
      </c>
      <c r="EG61" s="276" t="s">
        <v>909</v>
      </c>
      <c r="EH61" s="276" t="s">
        <v>909</v>
      </c>
      <c r="EI61" s="276" t="s">
        <v>909</v>
      </c>
      <c r="EJ61" s="276" t="s">
        <v>909</v>
      </c>
      <c r="EK61" s="276" t="s">
        <v>909</v>
      </c>
      <c r="EL61" s="273">
        <v>0</v>
      </c>
      <c r="EM61" s="276" t="s">
        <v>909</v>
      </c>
      <c r="EN61" s="276" t="s">
        <v>909</v>
      </c>
      <c r="EO61" s="276" t="s">
        <v>909</v>
      </c>
      <c r="EP61" s="273">
        <v>0</v>
      </c>
      <c r="EQ61" s="276" t="s">
        <v>909</v>
      </c>
      <c r="ER61" s="276" t="s">
        <v>909</v>
      </c>
      <c r="ES61" s="276" t="s">
        <v>909</v>
      </c>
      <c r="ET61" s="276" t="s">
        <v>909</v>
      </c>
      <c r="EU61" s="273">
        <v>0</v>
      </c>
      <c r="EV61" s="276" t="s">
        <v>909</v>
      </c>
      <c r="EW61" s="273">
        <v>0</v>
      </c>
      <c r="EX61" s="273">
        <f t="shared" si="48"/>
        <v>0</v>
      </c>
      <c r="EY61" s="273">
        <v>0</v>
      </c>
      <c r="EZ61" s="276" t="s">
        <v>909</v>
      </c>
      <c r="FA61" s="276" t="s">
        <v>909</v>
      </c>
      <c r="FB61" s="276" t="s">
        <v>909</v>
      </c>
      <c r="FC61" s="273">
        <v>0</v>
      </c>
      <c r="FD61" s="276" t="s">
        <v>909</v>
      </c>
      <c r="FE61" s="276" t="s">
        <v>909</v>
      </c>
      <c r="FF61" s="276" t="s">
        <v>909</v>
      </c>
      <c r="FG61" s="273">
        <v>0</v>
      </c>
      <c r="FH61" s="273">
        <v>0</v>
      </c>
      <c r="FI61" s="273">
        <v>0</v>
      </c>
      <c r="FJ61" s="276" t="s">
        <v>909</v>
      </c>
      <c r="FK61" s="276" t="s">
        <v>909</v>
      </c>
      <c r="FL61" s="276" t="s">
        <v>909</v>
      </c>
      <c r="FM61" s="276" t="s">
        <v>909</v>
      </c>
      <c r="FN61" s="273">
        <v>0</v>
      </c>
      <c r="FO61" s="273">
        <v>0</v>
      </c>
      <c r="FP61" s="276" t="s">
        <v>909</v>
      </c>
      <c r="FQ61" s="276" t="s">
        <v>909</v>
      </c>
      <c r="FR61" s="276" t="s">
        <v>909</v>
      </c>
      <c r="FS61" s="273">
        <v>0</v>
      </c>
      <c r="FT61" s="273">
        <v>0</v>
      </c>
      <c r="FU61" s="276" t="s">
        <v>909</v>
      </c>
      <c r="FV61" s="273">
        <v>0</v>
      </c>
      <c r="FW61" s="273">
        <f t="shared" si="49"/>
        <v>23</v>
      </c>
      <c r="FX61" s="273">
        <v>0</v>
      </c>
      <c r="FY61" s="273">
        <v>0</v>
      </c>
      <c r="FZ61" s="273">
        <v>0</v>
      </c>
      <c r="GA61" s="273">
        <v>0</v>
      </c>
      <c r="GB61" s="273">
        <v>23</v>
      </c>
      <c r="GC61" s="273">
        <v>0</v>
      </c>
      <c r="GD61" s="273">
        <v>0</v>
      </c>
      <c r="GE61" s="273">
        <v>0</v>
      </c>
      <c r="GF61" s="273">
        <v>0</v>
      </c>
      <c r="GG61" s="273">
        <v>0</v>
      </c>
      <c r="GH61" s="273">
        <v>0</v>
      </c>
      <c r="GI61" s="273">
        <v>0</v>
      </c>
      <c r="GJ61" s="273">
        <v>0</v>
      </c>
      <c r="GK61" s="273">
        <v>0</v>
      </c>
      <c r="GL61" s="276" t="s">
        <v>909</v>
      </c>
      <c r="GM61" s="276" t="s">
        <v>909</v>
      </c>
      <c r="GN61" s="276" t="s">
        <v>909</v>
      </c>
      <c r="GO61" s="273">
        <v>0</v>
      </c>
      <c r="GP61" s="273">
        <v>0</v>
      </c>
      <c r="GQ61" s="273">
        <v>0</v>
      </c>
      <c r="GR61" s="273">
        <v>0</v>
      </c>
      <c r="GS61" s="273">
        <v>0</v>
      </c>
      <c r="GT61" s="273">
        <v>0</v>
      </c>
      <c r="GU61" s="273">
        <v>0</v>
      </c>
    </row>
    <row r="62" spans="1:203" ht="13.5" customHeight="1" x14ac:dyDescent="0.15">
      <c r="A62" s="271" t="s">
        <v>742</v>
      </c>
      <c r="B62" s="272" t="s">
        <v>863</v>
      </c>
      <c r="C62" s="271" t="s">
        <v>864</v>
      </c>
      <c r="D62" s="273">
        <f t="shared" si="50"/>
        <v>59</v>
      </c>
      <c r="E62" s="273">
        <f t="shared" si="51"/>
        <v>0</v>
      </c>
      <c r="F62" s="273">
        <f t="shared" si="52"/>
        <v>0</v>
      </c>
      <c r="G62" s="273">
        <f t="shared" si="53"/>
        <v>0</v>
      </c>
      <c r="H62" s="273">
        <f t="shared" si="54"/>
        <v>0</v>
      </c>
      <c r="I62" s="273">
        <f t="shared" si="55"/>
        <v>16</v>
      </c>
      <c r="J62" s="273">
        <f t="shared" si="56"/>
        <v>0</v>
      </c>
      <c r="K62" s="273">
        <f t="shared" si="57"/>
        <v>0</v>
      </c>
      <c r="L62" s="273">
        <f t="shared" si="58"/>
        <v>0</v>
      </c>
      <c r="M62" s="273">
        <f t="shared" si="59"/>
        <v>0</v>
      </c>
      <c r="N62" s="273">
        <f t="shared" si="60"/>
        <v>0</v>
      </c>
      <c r="O62" s="273">
        <f t="shared" si="61"/>
        <v>0</v>
      </c>
      <c r="P62" s="273">
        <f t="shared" si="62"/>
        <v>0</v>
      </c>
      <c r="Q62" s="273">
        <f t="shared" si="63"/>
        <v>43</v>
      </c>
      <c r="R62" s="273">
        <f t="shared" si="64"/>
        <v>0</v>
      </c>
      <c r="S62" s="273">
        <f t="shared" si="65"/>
        <v>0</v>
      </c>
      <c r="T62" s="273">
        <f t="shared" si="66"/>
        <v>0</v>
      </c>
      <c r="U62" s="273">
        <f t="shared" si="67"/>
        <v>0</v>
      </c>
      <c r="V62" s="273">
        <f t="shared" si="68"/>
        <v>0</v>
      </c>
      <c r="W62" s="273">
        <f t="shared" si="69"/>
        <v>0</v>
      </c>
      <c r="X62" s="273">
        <f t="shared" si="70"/>
        <v>0</v>
      </c>
      <c r="Y62" s="273">
        <f t="shared" si="71"/>
        <v>0</v>
      </c>
      <c r="Z62" s="273">
        <f t="shared" si="72"/>
        <v>0</v>
      </c>
      <c r="AA62" s="273">
        <f t="shared" si="73"/>
        <v>0</v>
      </c>
      <c r="AB62" s="273">
        <f t="shared" si="74"/>
        <v>0</v>
      </c>
      <c r="AC62" s="273">
        <f t="shared" si="43"/>
        <v>0</v>
      </c>
      <c r="AD62" s="273">
        <v>0</v>
      </c>
      <c r="AE62" s="273">
        <v>0</v>
      </c>
      <c r="AF62" s="273">
        <v>0</v>
      </c>
      <c r="AG62" s="273">
        <v>0</v>
      </c>
      <c r="AH62" s="273">
        <v>0</v>
      </c>
      <c r="AI62" s="273">
        <v>0</v>
      </c>
      <c r="AJ62" s="273">
        <v>0</v>
      </c>
      <c r="AK62" s="273">
        <v>0</v>
      </c>
      <c r="AL62" s="273">
        <v>0</v>
      </c>
      <c r="AM62" s="273">
        <v>0</v>
      </c>
      <c r="AN62" s="273">
        <v>0</v>
      </c>
      <c r="AO62" s="273">
        <v>0</v>
      </c>
      <c r="AP62" s="276" t="s">
        <v>909</v>
      </c>
      <c r="AQ62" s="276" t="s">
        <v>909</v>
      </c>
      <c r="AR62" s="273">
        <v>0</v>
      </c>
      <c r="AS62" s="276" t="s">
        <v>909</v>
      </c>
      <c r="AT62" s="276" t="s">
        <v>909</v>
      </c>
      <c r="AU62" s="273">
        <v>0</v>
      </c>
      <c r="AV62" s="276" t="s">
        <v>909</v>
      </c>
      <c r="AW62" s="273">
        <v>0</v>
      </c>
      <c r="AX62" s="276" t="s">
        <v>909</v>
      </c>
      <c r="AY62" s="273">
        <v>0</v>
      </c>
      <c r="AZ62" s="276" t="s">
        <v>909</v>
      </c>
      <c r="BA62" s="273">
        <v>0</v>
      </c>
      <c r="BB62" s="273">
        <f t="shared" si="44"/>
        <v>0</v>
      </c>
      <c r="BC62" s="273">
        <v>0</v>
      </c>
      <c r="BD62" s="273">
        <v>0</v>
      </c>
      <c r="BE62" s="273">
        <v>0</v>
      </c>
      <c r="BF62" s="273">
        <v>0</v>
      </c>
      <c r="BG62" s="273">
        <v>0</v>
      </c>
      <c r="BH62" s="273">
        <v>0</v>
      </c>
      <c r="BI62" s="273">
        <v>0</v>
      </c>
      <c r="BJ62" s="273">
        <v>0</v>
      </c>
      <c r="BK62" s="273">
        <v>0</v>
      </c>
      <c r="BL62" s="273">
        <v>0</v>
      </c>
      <c r="BM62" s="273">
        <v>0</v>
      </c>
      <c r="BN62" s="273">
        <v>0</v>
      </c>
      <c r="BO62" s="276" t="s">
        <v>909</v>
      </c>
      <c r="BP62" s="276" t="s">
        <v>909</v>
      </c>
      <c r="BQ62" s="276" t="s">
        <v>909</v>
      </c>
      <c r="BR62" s="276" t="s">
        <v>909</v>
      </c>
      <c r="BS62" s="276" t="s">
        <v>909</v>
      </c>
      <c r="BT62" s="276" t="s">
        <v>909</v>
      </c>
      <c r="BU62" s="276" t="s">
        <v>909</v>
      </c>
      <c r="BV62" s="276" t="s">
        <v>909</v>
      </c>
      <c r="BW62" s="276" t="s">
        <v>909</v>
      </c>
      <c r="BX62" s="273">
        <v>0</v>
      </c>
      <c r="BY62" s="276" t="s">
        <v>909</v>
      </c>
      <c r="BZ62" s="273">
        <v>0</v>
      </c>
      <c r="CA62" s="273">
        <f t="shared" si="45"/>
        <v>43</v>
      </c>
      <c r="CB62" s="276" t="s">
        <v>909</v>
      </c>
      <c r="CC62" s="276" t="s">
        <v>909</v>
      </c>
      <c r="CD62" s="276" t="s">
        <v>909</v>
      </c>
      <c r="CE62" s="276" t="s">
        <v>909</v>
      </c>
      <c r="CF62" s="276" t="s">
        <v>909</v>
      </c>
      <c r="CG62" s="276" t="s">
        <v>909</v>
      </c>
      <c r="CH62" s="276" t="s">
        <v>909</v>
      </c>
      <c r="CI62" s="276" t="s">
        <v>909</v>
      </c>
      <c r="CJ62" s="276" t="s">
        <v>909</v>
      </c>
      <c r="CK62" s="276" t="s">
        <v>909</v>
      </c>
      <c r="CL62" s="276" t="s">
        <v>909</v>
      </c>
      <c r="CM62" s="276" t="s">
        <v>909</v>
      </c>
      <c r="CN62" s="273">
        <v>43</v>
      </c>
      <c r="CO62" s="276" t="s">
        <v>909</v>
      </c>
      <c r="CP62" s="276" t="s">
        <v>909</v>
      </c>
      <c r="CQ62" s="276" t="s">
        <v>909</v>
      </c>
      <c r="CR62" s="276" t="s">
        <v>909</v>
      </c>
      <c r="CS62" s="276" t="s">
        <v>909</v>
      </c>
      <c r="CT62" s="276" t="s">
        <v>909</v>
      </c>
      <c r="CU62" s="276" t="s">
        <v>909</v>
      </c>
      <c r="CV62" s="276" t="s">
        <v>909</v>
      </c>
      <c r="CW62" s="273">
        <v>0</v>
      </c>
      <c r="CX62" s="276" t="s">
        <v>909</v>
      </c>
      <c r="CY62" s="273">
        <v>0</v>
      </c>
      <c r="CZ62" s="273">
        <f t="shared" si="46"/>
        <v>0</v>
      </c>
      <c r="DA62" s="276" t="s">
        <v>909</v>
      </c>
      <c r="DB62" s="276" t="s">
        <v>909</v>
      </c>
      <c r="DC62" s="276" t="s">
        <v>909</v>
      </c>
      <c r="DD62" s="276" t="s">
        <v>909</v>
      </c>
      <c r="DE62" s="276" t="s">
        <v>909</v>
      </c>
      <c r="DF62" s="276" t="s">
        <v>909</v>
      </c>
      <c r="DG62" s="276" t="s">
        <v>909</v>
      </c>
      <c r="DH62" s="276" t="s">
        <v>909</v>
      </c>
      <c r="DI62" s="276" t="s">
        <v>909</v>
      </c>
      <c r="DJ62" s="276" t="s">
        <v>909</v>
      </c>
      <c r="DK62" s="276" t="s">
        <v>909</v>
      </c>
      <c r="DL62" s="276" t="s">
        <v>909</v>
      </c>
      <c r="DM62" s="276" t="s">
        <v>909</v>
      </c>
      <c r="DN62" s="273">
        <v>0</v>
      </c>
      <c r="DO62" s="276" t="s">
        <v>909</v>
      </c>
      <c r="DP62" s="276" t="s">
        <v>909</v>
      </c>
      <c r="DQ62" s="276" t="s">
        <v>909</v>
      </c>
      <c r="DR62" s="276" t="s">
        <v>909</v>
      </c>
      <c r="DS62" s="276" t="s">
        <v>909</v>
      </c>
      <c r="DT62" s="276" t="s">
        <v>909</v>
      </c>
      <c r="DU62" s="276" t="s">
        <v>909</v>
      </c>
      <c r="DV62" s="273">
        <v>0</v>
      </c>
      <c r="DW62" s="276" t="s">
        <v>909</v>
      </c>
      <c r="DX62" s="273">
        <v>0</v>
      </c>
      <c r="DY62" s="273">
        <f t="shared" si="47"/>
        <v>0</v>
      </c>
      <c r="DZ62" s="276" t="s">
        <v>909</v>
      </c>
      <c r="EA62" s="276" t="s">
        <v>909</v>
      </c>
      <c r="EB62" s="276" t="s">
        <v>909</v>
      </c>
      <c r="EC62" s="276" t="s">
        <v>909</v>
      </c>
      <c r="ED62" s="276" t="s">
        <v>909</v>
      </c>
      <c r="EE62" s="276" t="s">
        <v>909</v>
      </c>
      <c r="EF62" s="276" t="s">
        <v>909</v>
      </c>
      <c r="EG62" s="276" t="s">
        <v>909</v>
      </c>
      <c r="EH62" s="276" t="s">
        <v>909</v>
      </c>
      <c r="EI62" s="276" t="s">
        <v>909</v>
      </c>
      <c r="EJ62" s="276" t="s">
        <v>909</v>
      </c>
      <c r="EK62" s="276" t="s">
        <v>909</v>
      </c>
      <c r="EL62" s="273">
        <v>0</v>
      </c>
      <c r="EM62" s="276" t="s">
        <v>909</v>
      </c>
      <c r="EN62" s="276" t="s">
        <v>909</v>
      </c>
      <c r="EO62" s="276" t="s">
        <v>909</v>
      </c>
      <c r="EP62" s="273">
        <v>0</v>
      </c>
      <c r="EQ62" s="276" t="s">
        <v>909</v>
      </c>
      <c r="ER62" s="276" t="s">
        <v>909</v>
      </c>
      <c r="ES62" s="276" t="s">
        <v>909</v>
      </c>
      <c r="ET62" s="276" t="s">
        <v>909</v>
      </c>
      <c r="EU62" s="273">
        <v>0</v>
      </c>
      <c r="EV62" s="276" t="s">
        <v>909</v>
      </c>
      <c r="EW62" s="273">
        <v>0</v>
      </c>
      <c r="EX62" s="273">
        <f t="shared" si="48"/>
        <v>0</v>
      </c>
      <c r="EY62" s="273">
        <v>0</v>
      </c>
      <c r="EZ62" s="276" t="s">
        <v>909</v>
      </c>
      <c r="FA62" s="276" t="s">
        <v>909</v>
      </c>
      <c r="FB62" s="276" t="s">
        <v>909</v>
      </c>
      <c r="FC62" s="273">
        <v>0</v>
      </c>
      <c r="FD62" s="276" t="s">
        <v>909</v>
      </c>
      <c r="FE62" s="276" t="s">
        <v>909</v>
      </c>
      <c r="FF62" s="276" t="s">
        <v>909</v>
      </c>
      <c r="FG62" s="273">
        <v>0</v>
      </c>
      <c r="FH62" s="273">
        <v>0</v>
      </c>
      <c r="FI62" s="273">
        <v>0</v>
      </c>
      <c r="FJ62" s="276" t="s">
        <v>909</v>
      </c>
      <c r="FK62" s="276" t="s">
        <v>909</v>
      </c>
      <c r="FL62" s="276" t="s">
        <v>909</v>
      </c>
      <c r="FM62" s="276" t="s">
        <v>909</v>
      </c>
      <c r="FN62" s="273">
        <v>0</v>
      </c>
      <c r="FO62" s="273">
        <v>0</v>
      </c>
      <c r="FP62" s="276" t="s">
        <v>909</v>
      </c>
      <c r="FQ62" s="276" t="s">
        <v>909</v>
      </c>
      <c r="FR62" s="276" t="s">
        <v>909</v>
      </c>
      <c r="FS62" s="273">
        <v>0</v>
      </c>
      <c r="FT62" s="273">
        <v>0</v>
      </c>
      <c r="FU62" s="276" t="s">
        <v>909</v>
      </c>
      <c r="FV62" s="273">
        <v>0</v>
      </c>
      <c r="FW62" s="273">
        <f t="shared" si="49"/>
        <v>16</v>
      </c>
      <c r="FX62" s="273">
        <v>0</v>
      </c>
      <c r="FY62" s="273">
        <v>0</v>
      </c>
      <c r="FZ62" s="273">
        <v>0</v>
      </c>
      <c r="GA62" s="273">
        <v>0</v>
      </c>
      <c r="GB62" s="273">
        <v>16</v>
      </c>
      <c r="GC62" s="273">
        <v>0</v>
      </c>
      <c r="GD62" s="273">
        <v>0</v>
      </c>
      <c r="GE62" s="273">
        <v>0</v>
      </c>
      <c r="GF62" s="273">
        <v>0</v>
      </c>
      <c r="GG62" s="273">
        <v>0</v>
      </c>
      <c r="GH62" s="273">
        <v>0</v>
      </c>
      <c r="GI62" s="273">
        <v>0</v>
      </c>
      <c r="GJ62" s="273">
        <v>0</v>
      </c>
      <c r="GK62" s="273">
        <v>0</v>
      </c>
      <c r="GL62" s="276" t="s">
        <v>909</v>
      </c>
      <c r="GM62" s="276" t="s">
        <v>909</v>
      </c>
      <c r="GN62" s="276" t="s">
        <v>909</v>
      </c>
      <c r="GO62" s="273">
        <v>0</v>
      </c>
      <c r="GP62" s="273">
        <v>0</v>
      </c>
      <c r="GQ62" s="273">
        <v>0</v>
      </c>
      <c r="GR62" s="273">
        <v>0</v>
      </c>
      <c r="GS62" s="273">
        <v>0</v>
      </c>
      <c r="GT62" s="273">
        <v>0</v>
      </c>
      <c r="GU62" s="273">
        <v>0</v>
      </c>
    </row>
    <row r="63" spans="1:203" ht="13.5" customHeight="1" x14ac:dyDescent="0.15">
      <c r="A63" s="271" t="s">
        <v>742</v>
      </c>
      <c r="B63" s="272" t="s">
        <v>865</v>
      </c>
      <c r="C63" s="271" t="s">
        <v>866</v>
      </c>
      <c r="D63" s="273">
        <f t="shared" si="50"/>
        <v>19</v>
      </c>
      <c r="E63" s="273">
        <f t="shared" si="51"/>
        <v>0</v>
      </c>
      <c r="F63" s="273">
        <f t="shared" si="52"/>
        <v>0</v>
      </c>
      <c r="G63" s="273">
        <f t="shared" si="53"/>
        <v>0</v>
      </c>
      <c r="H63" s="273">
        <f t="shared" si="54"/>
        <v>0</v>
      </c>
      <c r="I63" s="273">
        <f t="shared" si="55"/>
        <v>7</v>
      </c>
      <c r="J63" s="273">
        <f t="shared" si="56"/>
        <v>0</v>
      </c>
      <c r="K63" s="273">
        <f t="shared" si="57"/>
        <v>0</v>
      </c>
      <c r="L63" s="273">
        <f t="shared" si="58"/>
        <v>0</v>
      </c>
      <c r="M63" s="273">
        <f t="shared" si="59"/>
        <v>0</v>
      </c>
      <c r="N63" s="273">
        <f t="shared" si="60"/>
        <v>0</v>
      </c>
      <c r="O63" s="273">
        <f t="shared" si="61"/>
        <v>0</v>
      </c>
      <c r="P63" s="273">
        <f t="shared" si="62"/>
        <v>0</v>
      </c>
      <c r="Q63" s="273">
        <f t="shared" si="63"/>
        <v>12</v>
      </c>
      <c r="R63" s="273">
        <f t="shared" si="64"/>
        <v>0</v>
      </c>
      <c r="S63" s="273">
        <f t="shared" si="65"/>
        <v>0</v>
      </c>
      <c r="T63" s="273">
        <f t="shared" si="66"/>
        <v>0</v>
      </c>
      <c r="U63" s="273">
        <f t="shared" si="67"/>
        <v>0</v>
      </c>
      <c r="V63" s="273">
        <f t="shared" si="68"/>
        <v>0</v>
      </c>
      <c r="W63" s="273">
        <f t="shared" si="69"/>
        <v>0</v>
      </c>
      <c r="X63" s="273">
        <f t="shared" si="70"/>
        <v>0</v>
      </c>
      <c r="Y63" s="273">
        <f t="shared" si="71"/>
        <v>0</v>
      </c>
      <c r="Z63" s="273">
        <f t="shared" si="72"/>
        <v>0</v>
      </c>
      <c r="AA63" s="273">
        <f t="shared" si="73"/>
        <v>0</v>
      </c>
      <c r="AB63" s="273">
        <f t="shared" si="74"/>
        <v>0</v>
      </c>
      <c r="AC63" s="273">
        <f t="shared" si="43"/>
        <v>0</v>
      </c>
      <c r="AD63" s="273">
        <v>0</v>
      </c>
      <c r="AE63" s="273">
        <v>0</v>
      </c>
      <c r="AF63" s="273">
        <v>0</v>
      </c>
      <c r="AG63" s="273">
        <v>0</v>
      </c>
      <c r="AH63" s="273">
        <v>0</v>
      </c>
      <c r="AI63" s="273">
        <v>0</v>
      </c>
      <c r="AJ63" s="273">
        <v>0</v>
      </c>
      <c r="AK63" s="273">
        <v>0</v>
      </c>
      <c r="AL63" s="273">
        <v>0</v>
      </c>
      <c r="AM63" s="273">
        <v>0</v>
      </c>
      <c r="AN63" s="273">
        <v>0</v>
      </c>
      <c r="AO63" s="273">
        <v>0</v>
      </c>
      <c r="AP63" s="276" t="s">
        <v>909</v>
      </c>
      <c r="AQ63" s="276" t="s">
        <v>909</v>
      </c>
      <c r="AR63" s="273">
        <v>0</v>
      </c>
      <c r="AS63" s="276" t="s">
        <v>909</v>
      </c>
      <c r="AT63" s="276" t="s">
        <v>909</v>
      </c>
      <c r="AU63" s="273">
        <v>0</v>
      </c>
      <c r="AV63" s="276" t="s">
        <v>909</v>
      </c>
      <c r="AW63" s="273">
        <v>0</v>
      </c>
      <c r="AX63" s="276" t="s">
        <v>909</v>
      </c>
      <c r="AY63" s="273">
        <v>0</v>
      </c>
      <c r="AZ63" s="276" t="s">
        <v>909</v>
      </c>
      <c r="BA63" s="273">
        <v>0</v>
      </c>
      <c r="BB63" s="273">
        <f t="shared" si="44"/>
        <v>0</v>
      </c>
      <c r="BC63" s="273">
        <v>0</v>
      </c>
      <c r="BD63" s="273">
        <v>0</v>
      </c>
      <c r="BE63" s="273">
        <v>0</v>
      </c>
      <c r="BF63" s="273">
        <v>0</v>
      </c>
      <c r="BG63" s="273">
        <v>0</v>
      </c>
      <c r="BH63" s="273">
        <v>0</v>
      </c>
      <c r="BI63" s="273">
        <v>0</v>
      </c>
      <c r="BJ63" s="273">
        <v>0</v>
      </c>
      <c r="BK63" s="273">
        <v>0</v>
      </c>
      <c r="BL63" s="273">
        <v>0</v>
      </c>
      <c r="BM63" s="273">
        <v>0</v>
      </c>
      <c r="BN63" s="273">
        <v>0</v>
      </c>
      <c r="BO63" s="276" t="s">
        <v>909</v>
      </c>
      <c r="BP63" s="276" t="s">
        <v>909</v>
      </c>
      <c r="BQ63" s="276" t="s">
        <v>909</v>
      </c>
      <c r="BR63" s="276" t="s">
        <v>909</v>
      </c>
      <c r="BS63" s="276" t="s">
        <v>909</v>
      </c>
      <c r="BT63" s="276" t="s">
        <v>909</v>
      </c>
      <c r="BU63" s="276" t="s">
        <v>909</v>
      </c>
      <c r="BV63" s="276" t="s">
        <v>909</v>
      </c>
      <c r="BW63" s="276" t="s">
        <v>909</v>
      </c>
      <c r="BX63" s="273">
        <v>0</v>
      </c>
      <c r="BY63" s="276" t="s">
        <v>909</v>
      </c>
      <c r="BZ63" s="273">
        <v>0</v>
      </c>
      <c r="CA63" s="273">
        <f t="shared" si="45"/>
        <v>12</v>
      </c>
      <c r="CB63" s="276" t="s">
        <v>909</v>
      </c>
      <c r="CC63" s="276" t="s">
        <v>909</v>
      </c>
      <c r="CD63" s="276" t="s">
        <v>909</v>
      </c>
      <c r="CE63" s="276" t="s">
        <v>909</v>
      </c>
      <c r="CF63" s="276" t="s">
        <v>909</v>
      </c>
      <c r="CG63" s="276" t="s">
        <v>909</v>
      </c>
      <c r="CH63" s="276" t="s">
        <v>909</v>
      </c>
      <c r="CI63" s="276" t="s">
        <v>909</v>
      </c>
      <c r="CJ63" s="276" t="s">
        <v>909</v>
      </c>
      <c r="CK63" s="276" t="s">
        <v>909</v>
      </c>
      <c r="CL63" s="276" t="s">
        <v>909</v>
      </c>
      <c r="CM63" s="276" t="s">
        <v>909</v>
      </c>
      <c r="CN63" s="273">
        <v>12</v>
      </c>
      <c r="CO63" s="276" t="s">
        <v>909</v>
      </c>
      <c r="CP63" s="276" t="s">
        <v>909</v>
      </c>
      <c r="CQ63" s="276" t="s">
        <v>909</v>
      </c>
      <c r="CR63" s="276" t="s">
        <v>909</v>
      </c>
      <c r="CS63" s="276" t="s">
        <v>909</v>
      </c>
      <c r="CT63" s="276" t="s">
        <v>909</v>
      </c>
      <c r="CU63" s="276" t="s">
        <v>909</v>
      </c>
      <c r="CV63" s="276" t="s">
        <v>909</v>
      </c>
      <c r="CW63" s="273">
        <v>0</v>
      </c>
      <c r="CX63" s="276" t="s">
        <v>909</v>
      </c>
      <c r="CY63" s="273">
        <v>0</v>
      </c>
      <c r="CZ63" s="273">
        <f t="shared" si="46"/>
        <v>0</v>
      </c>
      <c r="DA63" s="276" t="s">
        <v>909</v>
      </c>
      <c r="DB63" s="276" t="s">
        <v>909</v>
      </c>
      <c r="DC63" s="276" t="s">
        <v>909</v>
      </c>
      <c r="DD63" s="276" t="s">
        <v>909</v>
      </c>
      <c r="DE63" s="276" t="s">
        <v>909</v>
      </c>
      <c r="DF63" s="276" t="s">
        <v>909</v>
      </c>
      <c r="DG63" s="276" t="s">
        <v>909</v>
      </c>
      <c r="DH63" s="276" t="s">
        <v>909</v>
      </c>
      <c r="DI63" s="276" t="s">
        <v>909</v>
      </c>
      <c r="DJ63" s="276" t="s">
        <v>909</v>
      </c>
      <c r="DK63" s="276" t="s">
        <v>909</v>
      </c>
      <c r="DL63" s="276" t="s">
        <v>909</v>
      </c>
      <c r="DM63" s="276" t="s">
        <v>909</v>
      </c>
      <c r="DN63" s="273">
        <v>0</v>
      </c>
      <c r="DO63" s="276" t="s">
        <v>909</v>
      </c>
      <c r="DP63" s="276" t="s">
        <v>909</v>
      </c>
      <c r="DQ63" s="276" t="s">
        <v>909</v>
      </c>
      <c r="DR63" s="276" t="s">
        <v>909</v>
      </c>
      <c r="DS63" s="276" t="s">
        <v>909</v>
      </c>
      <c r="DT63" s="276" t="s">
        <v>909</v>
      </c>
      <c r="DU63" s="276" t="s">
        <v>909</v>
      </c>
      <c r="DV63" s="273">
        <v>0</v>
      </c>
      <c r="DW63" s="276" t="s">
        <v>909</v>
      </c>
      <c r="DX63" s="273">
        <v>0</v>
      </c>
      <c r="DY63" s="273">
        <f t="shared" si="47"/>
        <v>0</v>
      </c>
      <c r="DZ63" s="276" t="s">
        <v>909</v>
      </c>
      <c r="EA63" s="276" t="s">
        <v>909</v>
      </c>
      <c r="EB63" s="276" t="s">
        <v>909</v>
      </c>
      <c r="EC63" s="276" t="s">
        <v>909</v>
      </c>
      <c r="ED63" s="276" t="s">
        <v>909</v>
      </c>
      <c r="EE63" s="276" t="s">
        <v>909</v>
      </c>
      <c r="EF63" s="276" t="s">
        <v>909</v>
      </c>
      <c r="EG63" s="276" t="s">
        <v>909</v>
      </c>
      <c r="EH63" s="276" t="s">
        <v>909</v>
      </c>
      <c r="EI63" s="276" t="s">
        <v>909</v>
      </c>
      <c r="EJ63" s="276" t="s">
        <v>909</v>
      </c>
      <c r="EK63" s="276" t="s">
        <v>909</v>
      </c>
      <c r="EL63" s="273">
        <v>0</v>
      </c>
      <c r="EM63" s="276" t="s">
        <v>909</v>
      </c>
      <c r="EN63" s="276" t="s">
        <v>909</v>
      </c>
      <c r="EO63" s="276" t="s">
        <v>909</v>
      </c>
      <c r="EP63" s="273">
        <v>0</v>
      </c>
      <c r="EQ63" s="276" t="s">
        <v>909</v>
      </c>
      <c r="ER63" s="276" t="s">
        <v>909</v>
      </c>
      <c r="ES63" s="276" t="s">
        <v>909</v>
      </c>
      <c r="ET63" s="276" t="s">
        <v>909</v>
      </c>
      <c r="EU63" s="273">
        <v>0</v>
      </c>
      <c r="EV63" s="276" t="s">
        <v>909</v>
      </c>
      <c r="EW63" s="273">
        <v>0</v>
      </c>
      <c r="EX63" s="273">
        <f t="shared" si="48"/>
        <v>0</v>
      </c>
      <c r="EY63" s="273">
        <v>0</v>
      </c>
      <c r="EZ63" s="276" t="s">
        <v>909</v>
      </c>
      <c r="FA63" s="276" t="s">
        <v>909</v>
      </c>
      <c r="FB63" s="276" t="s">
        <v>909</v>
      </c>
      <c r="FC63" s="273">
        <v>0</v>
      </c>
      <c r="FD63" s="276" t="s">
        <v>909</v>
      </c>
      <c r="FE63" s="276" t="s">
        <v>909</v>
      </c>
      <c r="FF63" s="276" t="s">
        <v>909</v>
      </c>
      <c r="FG63" s="273">
        <v>0</v>
      </c>
      <c r="FH63" s="273">
        <v>0</v>
      </c>
      <c r="FI63" s="273">
        <v>0</v>
      </c>
      <c r="FJ63" s="276" t="s">
        <v>909</v>
      </c>
      <c r="FK63" s="276" t="s">
        <v>909</v>
      </c>
      <c r="FL63" s="276" t="s">
        <v>909</v>
      </c>
      <c r="FM63" s="276" t="s">
        <v>909</v>
      </c>
      <c r="FN63" s="273">
        <v>0</v>
      </c>
      <c r="FO63" s="273">
        <v>0</v>
      </c>
      <c r="FP63" s="276" t="s">
        <v>909</v>
      </c>
      <c r="FQ63" s="276" t="s">
        <v>909</v>
      </c>
      <c r="FR63" s="276" t="s">
        <v>909</v>
      </c>
      <c r="FS63" s="273">
        <v>0</v>
      </c>
      <c r="FT63" s="273">
        <v>0</v>
      </c>
      <c r="FU63" s="276" t="s">
        <v>909</v>
      </c>
      <c r="FV63" s="273">
        <v>0</v>
      </c>
      <c r="FW63" s="273">
        <f t="shared" si="49"/>
        <v>7</v>
      </c>
      <c r="FX63" s="273">
        <v>0</v>
      </c>
      <c r="FY63" s="273">
        <v>0</v>
      </c>
      <c r="FZ63" s="273">
        <v>0</v>
      </c>
      <c r="GA63" s="273">
        <v>0</v>
      </c>
      <c r="GB63" s="273">
        <v>7</v>
      </c>
      <c r="GC63" s="273">
        <v>0</v>
      </c>
      <c r="GD63" s="273">
        <v>0</v>
      </c>
      <c r="GE63" s="273">
        <v>0</v>
      </c>
      <c r="GF63" s="273">
        <v>0</v>
      </c>
      <c r="GG63" s="273">
        <v>0</v>
      </c>
      <c r="GH63" s="273">
        <v>0</v>
      </c>
      <c r="GI63" s="273">
        <v>0</v>
      </c>
      <c r="GJ63" s="273">
        <v>0</v>
      </c>
      <c r="GK63" s="273">
        <v>0</v>
      </c>
      <c r="GL63" s="276" t="s">
        <v>909</v>
      </c>
      <c r="GM63" s="276" t="s">
        <v>909</v>
      </c>
      <c r="GN63" s="276" t="s">
        <v>909</v>
      </c>
      <c r="GO63" s="273">
        <v>0</v>
      </c>
      <c r="GP63" s="273">
        <v>0</v>
      </c>
      <c r="GQ63" s="273">
        <v>0</v>
      </c>
      <c r="GR63" s="273">
        <v>0</v>
      </c>
      <c r="GS63" s="273">
        <v>0</v>
      </c>
      <c r="GT63" s="273">
        <v>0</v>
      </c>
      <c r="GU63" s="273">
        <v>0</v>
      </c>
    </row>
    <row r="64" spans="1:203" ht="13.5" customHeight="1" x14ac:dyDescent="0.15">
      <c r="A64" s="271" t="s">
        <v>742</v>
      </c>
      <c r="B64" s="272" t="s">
        <v>867</v>
      </c>
      <c r="C64" s="271" t="s">
        <v>868</v>
      </c>
      <c r="D64" s="273">
        <f t="shared" si="50"/>
        <v>70</v>
      </c>
      <c r="E64" s="273">
        <f t="shared" si="51"/>
        <v>0</v>
      </c>
      <c r="F64" s="273">
        <f t="shared" si="52"/>
        <v>0</v>
      </c>
      <c r="G64" s="273">
        <f t="shared" si="53"/>
        <v>0</v>
      </c>
      <c r="H64" s="273">
        <f t="shared" si="54"/>
        <v>0</v>
      </c>
      <c r="I64" s="273">
        <f t="shared" si="55"/>
        <v>24</v>
      </c>
      <c r="J64" s="273">
        <f t="shared" si="56"/>
        <v>0</v>
      </c>
      <c r="K64" s="273">
        <f t="shared" si="57"/>
        <v>0</v>
      </c>
      <c r="L64" s="273">
        <f t="shared" si="58"/>
        <v>0</v>
      </c>
      <c r="M64" s="273">
        <f t="shared" si="59"/>
        <v>0</v>
      </c>
      <c r="N64" s="273">
        <f t="shared" si="60"/>
        <v>0</v>
      </c>
      <c r="O64" s="273">
        <f t="shared" si="61"/>
        <v>0</v>
      </c>
      <c r="P64" s="273">
        <f t="shared" si="62"/>
        <v>0</v>
      </c>
      <c r="Q64" s="273">
        <f t="shared" si="63"/>
        <v>46</v>
      </c>
      <c r="R64" s="273">
        <f t="shared" si="64"/>
        <v>0</v>
      </c>
      <c r="S64" s="273">
        <f t="shared" si="65"/>
        <v>0</v>
      </c>
      <c r="T64" s="273">
        <f t="shared" si="66"/>
        <v>0</v>
      </c>
      <c r="U64" s="273">
        <f t="shared" si="67"/>
        <v>0</v>
      </c>
      <c r="V64" s="273">
        <f t="shared" si="68"/>
        <v>0</v>
      </c>
      <c r="W64" s="273">
        <f t="shared" si="69"/>
        <v>0</v>
      </c>
      <c r="X64" s="273">
        <f t="shared" si="70"/>
        <v>0</v>
      </c>
      <c r="Y64" s="273">
        <f t="shared" si="71"/>
        <v>0</v>
      </c>
      <c r="Z64" s="273">
        <f t="shared" si="72"/>
        <v>0</v>
      </c>
      <c r="AA64" s="273">
        <f t="shared" si="73"/>
        <v>0</v>
      </c>
      <c r="AB64" s="273">
        <f t="shared" si="74"/>
        <v>0</v>
      </c>
      <c r="AC64" s="273">
        <f t="shared" si="43"/>
        <v>0</v>
      </c>
      <c r="AD64" s="273">
        <v>0</v>
      </c>
      <c r="AE64" s="273">
        <v>0</v>
      </c>
      <c r="AF64" s="273">
        <v>0</v>
      </c>
      <c r="AG64" s="273">
        <v>0</v>
      </c>
      <c r="AH64" s="273">
        <v>0</v>
      </c>
      <c r="AI64" s="273">
        <v>0</v>
      </c>
      <c r="AJ64" s="273">
        <v>0</v>
      </c>
      <c r="AK64" s="273">
        <v>0</v>
      </c>
      <c r="AL64" s="273">
        <v>0</v>
      </c>
      <c r="AM64" s="273">
        <v>0</v>
      </c>
      <c r="AN64" s="273">
        <v>0</v>
      </c>
      <c r="AO64" s="273">
        <v>0</v>
      </c>
      <c r="AP64" s="276" t="s">
        <v>909</v>
      </c>
      <c r="AQ64" s="276" t="s">
        <v>909</v>
      </c>
      <c r="AR64" s="273">
        <v>0</v>
      </c>
      <c r="AS64" s="276" t="s">
        <v>909</v>
      </c>
      <c r="AT64" s="276" t="s">
        <v>909</v>
      </c>
      <c r="AU64" s="273">
        <v>0</v>
      </c>
      <c r="AV64" s="276" t="s">
        <v>909</v>
      </c>
      <c r="AW64" s="273">
        <v>0</v>
      </c>
      <c r="AX64" s="276" t="s">
        <v>909</v>
      </c>
      <c r="AY64" s="273">
        <v>0</v>
      </c>
      <c r="AZ64" s="276" t="s">
        <v>909</v>
      </c>
      <c r="BA64" s="273">
        <v>0</v>
      </c>
      <c r="BB64" s="273">
        <f t="shared" si="44"/>
        <v>0</v>
      </c>
      <c r="BC64" s="273">
        <v>0</v>
      </c>
      <c r="BD64" s="273">
        <v>0</v>
      </c>
      <c r="BE64" s="273">
        <v>0</v>
      </c>
      <c r="BF64" s="273">
        <v>0</v>
      </c>
      <c r="BG64" s="273">
        <v>0</v>
      </c>
      <c r="BH64" s="273">
        <v>0</v>
      </c>
      <c r="BI64" s="273">
        <v>0</v>
      </c>
      <c r="BJ64" s="273">
        <v>0</v>
      </c>
      <c r="BK64" s="273">
        <v>0</v>
      </c>
      <c r="BL64" s="273">
        <v>0</v>
      </c>
      <c r="BM64" s="273">
        <v>0</v>
      </c>
      <c r="BN64" s="273">
        <v>0</v>
      </c>
      <c r="BO64" s="276" t="s">
        <v>909</v>
      </c>
      <c r="BP64" s="276" t="s">
        <v>909</v>
      </c>
      <c r="BQ64" s="276" t="s">
        <v>909</v>
      </c>
      <c r="BR64" s="276" t="s">
        <v>909</v>
      </c>
      <c r="BS64" s="276" t="s">
        <v>909</v>
      </c>
      <c r="BT64" s="276" t="s">
        <v>909</v>
      </c>
      <c r="BU64" s="276" t="s">
        <v>909</v>
      </c>
      <c r="BV64" s="276" t="s">
        <v>909</v>
      </c>
      <c r="BW64" s="276" t="s">
        <v>909</v>
      </c>
      <c r="BX64" s="273">
        <v>0</v>
      </c>
      <c r="BY64" s="276" t="s">
        <v>909</v>
      </c>
      <c r="BZ64" s="273">
        <v>0</v>
      </c>
      <c r="CA64" s="273">
        <f t="shared" si="45"/>
        <v>46</v>
      </c>
      <c r="CB64" s="276" t="s">
        <v>909</v>
      </c>
      <c r="CC64" s="276" t="s">
        <v>909</v>
      </c>
      <c r="CD64" s="276" t="s">
        <v>909</v>
      </c>
      <c r="CE64" s="276" t="s">
        <v>909</v>
      </c>
      <c r="CF64" s="276" t="s">
        <v>909</v>
      </c>
      <c r="CG64" s="276" t="s">
        <v>909</v>
      </c>
      <c r="CH64" s="276" t="s">
        <v>909</v>
      </c>
      <c r="CI64" s="276" t="s">
        <v>909</v>
      </c>
      <c r="CJ64" s="276" t="s">
        <v>909</v>
      </c>
      <c r="CK64" s="276" t="s">
        <v>909</v>
      </c>
      <c r="CL64" s="276" t="s">
        <v>909</v>
      </c>
      <c r="CM64" s="276" t="s">
        <v>909</v>
      </c>
      <c r="CN64" s="273">
        <v>46</v>
      </c>
      <c r="CO64" s="276" t="s">
        <v>909</v>
      </c>
      <c r="CP64" s="276" t="s">
        <v>909</v>
      </c>
      <c r="CQ64" s="276" t="s">
        <v>909</v>
      </c>
      <c r="CR64" s="276" t="s">
        <v>909</v>
      </c>
      <c r="CS64" s="276" t="s">
        <v>909</v>
      </c>
      <c r="CT64" s="276" t="s">
        <v>909</v>
      </c>
      <c r="CU64" s="276" t="s">
        <v>909</v>
      </c>
      <c r="CV64" s="276" t="s">
        <v>909</v>
      </c>
      <c r="CW64" s="273">
        <v>0</v>
      </c>
      <c r="CX64" s="276" t="s">
        <v>909</v>
      </c>
      <c r="CY64" s="273">
        <v>0</v>
      </c>
      <c r="CZ64" s="273">
        <f t="shared" si="46"/>
        <v>0</v>
      </c>
      <c r="DA64" s="276" t="s">
        <v>909</v>
      </c>
      <c r="DB64" s="276" t="s">
        <v>909</v>
      </c>
      <c r="DC64" s="276" t="s">
        <v>909</v>
      </c>
      <c r="DD64" s="276" t="s">
        <v>909</v>
      </c>
      <c r="DE64" s="276" t="s">
        <v>909</v>
      </c>
      <c r="DF64" s="276" t="s">
        <v>909</v>
      </c>
      <c r="DG64" s="276" t="s">
        <v>909</v>
      </c>
      <c r="DH64" s="276" t="s">
        <v>909</v>
      </c>
      <c r="DI64" s="276" t="s">
        <v>909</v>
      </c>
      <c r="DJ64" s="276" t="s">
        <v>909</v>
      </c>
      <c r="DK64" s="276" t="s">
        <v>909</v>
      </c>
      <c r="DL64" s="276" t="s">
        <v>909</v>
      </c>
      <c r="DM64" s="276" t="s">
        <v>909</v>
      </c>
      <c r="DN64" s="273">
        <v>0</v>
      </c>
      <c r="DO64" s="276" t="s">
        <v>909</v>
      </c>
      <c r="DP64" s="276" t="s">
        <v>909</v>
      </c>
      <c r="DQ64" s="276" t="s">
        <v>909</v>
      </c>
      <c r="DR64" s="276" t="s">
        <v>909</v>
      </c>
      <c r="DS64" s="276" t="s">
        <v>909</v>
      </c>
      <c r="DT64" s="276" t="s">
        <v>909</v>
      </c>
      <c r="DU64" s="276" t="s">
        <v>909</v>
      </c>
      <c r="DV64" s="273">
        <v>0</v>
      </c>
      <c r="DW64" s="276" t="s">
        <v>909</v>
      </c>
      <c r="DX64" s="273">
        <v>0</v>
      </c>
      <c r="DY64" s="273">
        <f t="shared" si="47"/>
        <v>0</v>
      </c>
      <c r="DZ64" s="276" t="s">
        <v>909</v>
      </c>
      <c r="EA64" s="276" t="s">
        <v>909</v>
      </c>
      <c r="EB64" s="276" t="s">
        <v>909</v>
      </c>
      <c r="EC64" s="276" t="s">
        <v>909</v>
      </c>
      <c r="ED64" s="276" t="s">
        <v>909</v>
      </c>
      <c r="EE64" s="276" t="s">
        <v>909</v>
      </c>
      <c r="EF64" s="276" t="s">
        <v>909</v>
      </c>
      <c r="EG64" s="276" t="s">
        <v>909</v>
      </c>
      <c r="EH64" s="276" t="s">
        <v>909</v>
      </c>
      <c r="EI64" s="276" t="s">
        <v>909</v>
      </c>
      <c r="EJ64" s="276" t="s">
        <v>909</v>
      </c>
      <c r="EK64" s="276" t="s">
        <v>909</v>
      </c>
      <c r="EL64" s="273">
        <v>0</v>
      </c>
      <c r="EM64" s="276" t="s">
        <v>909</v>
      </c>
      <c r="EN64" s="276" t="s">
        <v>909</v>
      </c>
      <c r="EO64" s="276" t="s">
        <v>909</v>
      </c>
      <c r="EP64" s="273">
        <v>0</v>
      </c>
      <c r="EQ64" s="276" t="s">
        <v>909</v>
      </c>
      <c r="ER64" s="276" t="s">
        <v>909</v>
      </c>
      <c r="ES64" s="276" t="s">
        <v>909</v>
      </c>
      <c r="ET64" s="276" t="s">
        <v>909</v>
      </c>
      <c r="EU64" s="273">
        <v>0</v>
      </c>
      <c r="EV64" s="276" t="s">
        <v>909</v>
      </c>
      <c r="EW64" s="273">
        <v>0</v>
      </c>
      <c r="EX64" s="273">
        <f t="shared" si="48"/>
        <v>0</v>
      </c>
      <c r="EY64" s="273">
        <v>0</v>
      </c>
      <c r="EZ64" s="276" t="s">
        <v>909</v>
      </c>
      <c r="FA64" s="276" t="s">
        <v>909</v>
      </c>
      <c r="FB64" s="276" t="s">
        <v>909</v>
      </c>
      <c r="FC64" s="273">
        <v>0</v>
      </c>
      <c r="FD64" s="276" t="s">
        <v>909</v>
      </c>
      <c r="FE64" s="276" t="s">
        <v>909</v>
      </c>
      <c r="FF64" s="276" t="s">
        <v>909</v>
      </c>
      <c r="FG64" s="273">
        <v>0</v>
      </c>
      <c r="FH64" s="273">
        <v>0</v>
      </c>
      <c r="FI64" s="273">
        <v>0</v>
      </c>
      <c r="FJ64" s="276" t="s">
        <v>909</v>
      </c>
      <c r="FK64" s="276" t="s">
        <v>909</v>
      </c>
      <c r="FL64" s="276" t="s">
        <v>909</v>
      </c>
      <c r="FM64" s="276" t="s">
        <v>909</v>
      </c>
      <c r="FN64" s="273">
        <v>0</v>
      </c>
      <c r="FO64" s="273">
        <v>0</v>
      </c>
      <c r="FP64" s="276" t="s">
        <v>909</v>
      </c>
      <c r="FQ64" s="276" t="s">
        <v>909</v>
      </c>
      <c r="FR64" s="276" t="s">
        <v>909</v>
      </c>
      <c r="FS64" s="273">
        <v>0</v>
      </c>
      <c r="FT64" s="273">
        <v>0</v>
      </c>
      <c r="FU64" s="276" t="s">
        <v>909</v>
      </c>
      <c r="FV64" s="273">
        <v>0</v>
      </c>
      <c r="FW64" s="273">
        <f t="shared" si="49"/>
        <v>24</v>
      </c>
      <c r="FX64" s="273">
        <v>0</v>
      </c>
      <c r="FY64" s="273">
        <v>0</v>
      </c>
      <c r="FZ64" s="273">
        <v>0</v>
      </c>
      <c r="GA64" s="273">
        <v>0</v>
      </c>
      <c r="GB64" s="273">
        <v>24</v>
      </c>
      <c r="GC64" s="273">
        <v>0</v>
      </c>
      <c r="GD64" s="273">
        <v>0</v>
      </c>
      <c r="GE64" s="273">
        <v>0</v>
      </c>
      <c r="GF64" s="273">
        <v>0</v>
      </c>
      <c r="GG64" s="273">
        <v>0</v>
      </c>
      <c r="GH64" s="273">
        <v>0</v>
      </c>
      <c r="GI64" s="273">
        <v>0</v>
      </c>
      <c r="GJ64" s="273">
        <v>0</v>
      </c>
      <c r="GK64" s="273">
        <v>0</v>
      </c>
      <c r="GL64" s="276" t="s">
        <v>909</v>
      </c>
      <c r="GM64" s="276" t="s">
        <v>909</v>
      </c>
      <c r="GN64" s="276" t="s">
        <v>909</v>
      </c>
      <c r="GO64" s="273">
        <v>0</v>
      </c>
      <c r="GP64" s="273">
        <v>0</v>
      </c>
      <c r="GQ64" s="273">
        <v>0</v>
      </c>
      <c r="GR64" s="273">
        <v>0</v>
      </c>
      <c r="GS64" s="273">
        <v>0</v>
      </c>
      <c r="GT64" s="273">
        <v>0</v>
      </c>
      <c r="GU64" s="273">
        <v>0</v>
      </c>
    </row>
    <row r="65" spans="1:203" ht="13.5" customHeight="1" x14ac:dyDescent="0.15">
      <c r="A65" s="271" t="s">
        <v>742</v>
      </c>
      <c r="B65" s="272" t="s">
        <v>869</v>
      </c>
      <c r="C65" s="271" t="s">
        <v>870</v>
      </c>
      <c r="D65" s="273">
        <f t="shared" si="50"/>
        <v>212</v>
      </c>
      <c r="E65" s="273">
        <f t="shared" si="51"/>
        <v>0</v>
      </c>
      <c r="F65" s="273">
        <f t="shared" si="52"/>
        <v>0</v>
      </c>
      <c r="G65" s="273">
        <f t="shared" si="53"/>
        <v>0</v>
      </c>
      <c r="H65" s="273">
        <f t="shared" si="54"/>
        <v>0</v>
      </c>
      <c r="I65" s="273">
        <f t="shared" si="55"/>
        <v>89</v>
      </c>
      <c r="J65" s="273">
        <f t="shared" si="56"/>
        <v>0</v>
      </c>
      <c r="K65" s="273">
        <f t="shared" si="57"/>
        <v>0</v>
      </c>
      <c r="L65" s="273">
        <f t="shared" si="58"/>
        <v>0</v>
      </c>
      <c r="M65" s="273">
        <f t="shared" si="59"/>
        <v>0</v>
      </c>
      <c r="N65" s="273">
        <f t="shared" si="60"/>
        <v>0</v>
      </c>
      <c r="O65" s="273">
        <f t="shared" si="61"/>
        <v>0</v>
      </c>
      <c r="P65" s="273">
        <f t="shared" si="62"/>
        <v>0</v>
      </c>
      <c r="Q65" s="273">
        <f t="shared" si="63"/>
        <v>123</v>
      </c>
      <c r="R65" s="273">
        <f t="shared" si="64"/>
        <v>0</v>
      </c>
      <c r="S65" s="273">
        <f t="shared" si="65"/>
        <v>0</v>
      </c>
      <c r="T65" s="273">
        <f t="shared" si="66"/>
        <v>0</v>
      </c>
      <c r="U65" s="273">
        <f t="shared" si="67"/>
        <v>0</v>
      </c>
      <c r="V65" s="273">
        <f t="shared" si="68"/>
        <v>0</v>
      </c>
      <c r="W65" s="273">
        <f t="shared" si="69"/>
        <v>0</v>
      </c>
      <c r="X65" s="273">
        <f t="shared" si="70"/>
        <v>0</v>
      </c>
      <c r="Y65" s="273">
        <f t="shared" si="71"/>
        <v>0</v>
      </c>
      <c r="Z65" s="273">
        <f t="shared" si="72"/>
        <v>0</v>
      </c>
      <c r="AA65" s="273">
        <f t="shared" si="73"/>
        <v>0</v>
      </c>
      <c r="AB65" s="273">
        <f t="shared" si="74"/>
        <v>0</v>
      </c>
      <c r="AC65" s="273">
        <f t="shared" si="43"/>
        <v>0</v>
      </c>
      <c r="AD65" s="273">
        <v>0</v>
      </c>
      <c r="AE65" s="273">
        <v>0</v>
      </c>
      <c r="AF65" s="273">
        <v>0</v>
      </c>
      <c r="AG65" s="273">
        <v>0</v>
      </c>
      <c r="AH65" s="273">
        <v>0</v>
      </c>
      <c r="AI65" s="273">
        <v>0</v>
      </c>
      <c r="AJ65" s="273">
        <v>0</v>
      </c>
      <c r="AK65" s="273">
        <v>0</v>
      </c>
      <c r="AL65" s="273">
        <v>0</v>
      </c>
      <c r="AM65" s="273">
        <v>0</v>
      </c>
      <c r="AN65" s="273">
        <v>0</v>
      </c>
      <c r="AO65" s="273">
        <v>0</v>
      </c>
      <c r="AP65" s="276" t="s">
        <v>909</v>
      </c>
      <c r="AQ65" s="276" t="s">
        <v>909</v>
      </c>
      <c r="AR65" s="273">
        <v>0</v>
      </c>
      <c r="AS65" s="276" t="s">
        <v>909</v>
      </c>
      <c r="AT65" s="276" t="s">
        <v>909</v>
      </c>
      <c r="AU65" s="273">
        <v>0</v>
      </c>
      <c r="AV65" s="276" t="s">
        <v>909</v>
      </c>
      <c r="AW65" s="273">
        <v>0</v>
      </c>
      <c r="AX65" s="276" t="s">
        <v>909</v>
      </c>
      <c r="AY65" s="273">
        <v>0</v>
      </c>
      <c r="AZ65" s="276" t="s">
        <v>909</v>
      </c>
      <c r="BA65" s="273">
        <v>0</v>
      </c>
      <c r="BB65" s="273">
        <f t="shared" si="44"/>
        <v>0</v>
      </c>
      <c r="BC65" s="273">
        <v>0</v>
      </c>
      <c r="BD65" s="273">
        <v>0</v>
      </c>
      <c r="BE65" s="273">
        <v>0</v>
      </c>
      <c r="BF65" s="273">
        <v>0</v>
      </c>
      <c r="BG65" s="273">
        <v>0</v>
      </c>
      <c r="BH65" s="273">
        <v>0</v>
      </c>
      <c r="BI65" s="273">
        <v>0</v>
      </c>
      <c r="BJ65" s="273">
        <v>0</v>
      </c>
      <c r="BK65" s="273">
        <v>0</v>
      </c>
      <c r="BL65" s="273">
        <v>0</v>
      </c>
      <c r="BM65" s="273">
        <v>0</v>
      </c>
      <c r="BN65" s="273">
        <v>0</v>
      </c>
      <c r="BO65" s="276" t="s">
        <v>909</v>
      </c>
      <c r="BP65" s="276" t="s">
        <v>909</v>
      </c>
      <c r="BQ65" s="276" t="s">
        <v>909</v>
      </c>
      <c r="BR65" s="276" t="s">
        <v>909</v>
      </c>
      <c r="BS65" s="276" t="s">
        <v>909</v>
      </c>
      <c r="BT65" s="276" t="s">
        <v>909</v>
      </c>
      <c r="BU65" s="276" t="s">
        <v>909</v>
      </c>
      <c r="BV65" s="276" t="s">
        <v>909</v>
      </c>
      <c r="BW65" s="276" t="s">
        <v>909</v>
      </c>
      <c r="BX65" s="273">
        <v>0</v>
      </c>
      <c r="BY65" s="276" t="s">
        <v>909</v>
      </c>
      <c r="BZ65" s="273">
        <v>0</v>
      </c>
      <c r="CA65" s="273">
        <f t="shared" si="45"/>
        <v>123</v>
      </c>
      <c r="CB65" s="276" t="s">
        <v>909</v>
      </c>
      <c r="CC65" s="276" t="s">
        <v>909</v>
      </c>
      <c r="CD65" s="276" t="s">
        <v>909</v>
      </c>
      <c r="CE65" s="276" t="s">
        <v>909</v>
      </c>
      <c r="CF65" s="276" t="s">
        <v>909</v>
      </c>
      <c r="CG65" s="276" t="s">
        <v>909</v>
      </c>
      <c r="CH65" s="276" t="s">
        <v>909</v>
      </c>
      <c r="CI65" s="276" t="s">
        <v>909</v>
      </c>
      <c r="CJ65" s="276" t="s">
        <v>909</v>
      </c>
      <c r="CK65" s="276" t="s">
        <v>909</v>
      </c>
      <c r="CL65" s="276" t="s">
        <v>909</v>
      </c>
      <c r="CM65" s="276" t="s">
        <v>909</v>
      </c>
      <c r="CN65" s="273">
        <v>123</v>
      </c>
      <c r="CO65" s="276" t="s">
        <v>909</v>
      </c>
      <c r="CP65" s="276" t="s">
        <v>909</v>
      </c>
      <c r="CQ65" s="276" t="s">
        <v>909</v>
      </c>
      <c r="CR65" s="276" t="s">
        <v>909</v>
      </c>
      <c r="CS65" s="276" t="s">
        <v>909</v>
      </c>
      <c r="CT65" s="276" t="s">
        <v>909</v>
      </c>
      <c r="CU65" s="276" t="s">
        <v>909</v>
      </c>
      <c r="CV65" s="276" t="s">
        <v>909</v>
      </c>
      <c r="CW65" s="273">
        <v>0</v>
      </c>
      <c r="CX65" s="276" t="s">
        <v>909</v>
      </c>
      <c r="CY65" s="273">
        <v>0</v>
      </c>
      <c r="CZ65" s="273">
        <f t="shared" si="46"/>
        <v>0</v>
      </c>
      <c r="DA65" s="276" t="s">
        <v>909</v>
      </c>
      <c r="DB65" s="276" t="s">
        <v>909</v>
      </c>
      <c r="DC65" s="276" t="s">
        <v>909</v>
      </c>
      <c r="DD65" s="276" t="s">
        <v>909</v>
      </c>
      <c r="DE65" s="276" t="s">
        <v>909</v>
      </c>
      <c r="DF65" s="276" t="s">
        <v>909</v>
      </c>
      <c r="DG65" s="276" t="s">
        <v>909</v>
      </c>
      <c r="DH65" s="276" t="s">
        <v>909</v>
      </c>
      <c r="DI65" s="276" t="s">
        <v>909</v>
      </c>
      <c r="DJ65" s="276" t="s">
        <v>909</v>
      </c>
      <c r="DK65" s="276" t="s">
        <v>909</v>
      </c>
      <c r="DL65" s="276" t="s">
        <v>909</v>
      </c>
      <c r="DM65" s="276" t="s">
        <v>909</v>
      </c>
      <c r="DN65" s="273">
        <v>0</v>
      </c>
      <c r="DO65" s="276" t="s">
        <v>909</v>
      </c>
      <c r="DP65" s="276" t="s">
        <v>909</v>
      </c>
      <c r="DQ65" s="276" t="s">
        <v>909</v>
      </c>
      <c r="DR65" s="276" t="s">
        <v>909</v>
      </c>
      <c r="DS65" s="276" t="s">
        <v>909</v>
      </c>
      <c r="DT65" s="276" t="s">
        <v>909</v>
      </c>
      <c r="DU65" s="276" t="s">
        <v>909</v>
      </c>
      <c r="DV65" s="273">
        <v>0</v>
      </c>
      <c r="DW65" s="276" t="s">
        <v>909</v>
      </c>
      <c r="DX65" s="273">
        <v>0</v>
      </c>
      <c r="DY65" s="273">
        <f t="shared" si="47"/>
        <v>0</v>
      </c>
      <c r="DZ65" s="276" t="s">
        <v>909</v>
      </c>
      <c r="EA65" s="276" t="s">
        <v>909</v>
      </c>
      <c r="EB65" s="276" t="s">
        <v>909</v>
      </c>
      <c r="EC65" s="276" t="s">
        <v>909</v>
      </c>
      <c r="ED65" s="276" t="s">
        <v>909</v>
      </c>
      <c r="EE65" s="276" t="s">
        <v>909</v>
      </c>
      <c r="EF65" s="276" t="s">
        <v>909</v>
      </c>
      <c r="EG65" s="276" t="s">
        <v>909</v>
      </c>
      <c r="EH65" s="276" t="s">
        <v>909</v>
      </c>
      <c r="EI65" s="276" t="s">
        <v>909</v>
      </c>
      <c r="EJ65" s="276" t="s">
        <v>909</v>
      </c>
      <c r="EK65" s="276" t="s">
        <v>909</v>
      </c>
      <c r="EL65" s="273">
        <v>0</v>
      </c>
      <c r="EM65" s="276" t="s">
        <v>909</v>
      </c>
      <c r="EN65" s="276" t="s">
        <v>909</v>
      </c>
      <c r="EO65" s="276" t="s">
        <v>909</v>
      </c>
      <c r="EP65" s="273">
        <v>0</v>
      </c>
      <c r="EQ65" s="276" t="s">
        <v>909</v>
      </c>
      <c r="ER65" s="276" t="s">
        <v>909</v>
      </c>
      <c r="ES65" s="276" t="s">
        <v>909</v>
      </c>
      <c r="ET65" s="276" t="s">
        <v>909</v>
      </c>
      <c r="EU65" s="273">
        <v>0</v>
      </c>
      <c r="EV65" s="276" t="s">
        <v>909</v>
      </c>
      <c r="EW65" s="273">
        <v>0</v>
      </c>
      <c r="EX65" s="273">
        <f t="shared" si="48"/>
        <v>0</v>
      </c>
      <c r="EY65" s="273">
        <v>0</v>
      </c>
      <c r="EZ65" s="276" t="s">
        <v>909</v>
      </c>
      <c r="FA65" s="276" t="s">
        <v>909</v>
      </c>
      <c r="FB65" s="276" t="s">
        <v>909</v>
      </c>
      <c r="FC65" s="273">
        <v>0</v>
      </c>
      <c r="FD65" s="276" t="s">
        <v>909</v>
      </c>
      <c r="FE65" s="276" t="s">
        <v>909</v>
      </c>
      <c r="FF65" s="276" t="s">
        <v>909</v>
      </c>
      <c r="FG65" s="273">
        <v>0</v>
      </c>
      <c r="FH65" s="273">
        <v>0</v>
      </c>
      <c r="FI65" s="273">
        <v>0</v>
      </c>
      <c r="FJ65" s="276" t="s">
        <v>909</v>
      </c>
      <c r="FK65" s="276" t="s">
        <v>909</v>
      </c>
      <c r="FL65" s="276" t="s">
        <v>909</v>
      </c>
      <c r="FM65" s="276" t="s">
        <v>909</v>
      </c>
      <c r="FN65" s="273">
        <v>0</v>
      </c>
      <c r="FO65" s="273">
        <v>0</v>
      </c>
      <c r="FP65" s="276" t="s">
        <v>909</v>
      </c>
      <c r="FQ65" s="276" t="s">
        <v>909</v>
      </c>
      <c r="FR65" s="276" t="s">
        <v>909</v>
      </c>
      <c r="FS65" s="273">
        <v>0</v>
      </c>
      <c r="FT65" s="273">
        <v>0</v>
      </c>
      <c r="FU65" s="276" t="s">
        <v>909</v>
      </c>
      <c r="FV65" s="273">
        <v>0</v>
      </c>
      <c r="FW65" s="273">
        <f t="shared" si="49"/>
        <v>89</v>
      </c>
      <c r="FX65" s="273">
        <v>0</v>
      </c>
      <c r="FY65" s="273">
        <v>0</v>
      </c>
      <c r="FZ65" s="273">
        <v>0</v>
      </c>
      <c r="GA65" s="273">
        <v>0</v>
      </c>
      <c r="GB65" s="273">
        <v>89</v>
      </c>
      <c r="GC65" s="273">
        <v>0</v>
      </c>
      <c r="GD65" s="273">
        <v>0</v>
      </c>
      <c r="GE65" s="273">
        <v>0</v>
      </c>
      <c r="GF65" s="273">
        <v>0</v>
      </c>
      <c r="GG65" s="273">
        <v>0</v>
      </c>
      <c r="GH65" s="273">
        <v>0</v>
      </c>
      <c r="GI65" s="273">
        <v>0</v>
      </c>
      <c r="GJ65" s="273">
        <v>0</v>
      </c>
      <c r="GK65" s="273">
        <v>0</v>
      </c>
      <c r="GL65" s="276" t="s">
        <v>909</v>
      </c>
      <c r="GM65" s="276" t="s">
        <v>909</v>
      </c>
      <c r="GN65" s="276" t="s">
        <v>909</v>
      </c>
      <c r="GO65" s="273">
        <v>0</v>
      </c>
      <c r="GP65" s="273">
        <v>0</v>
      </c>
      <c r="GQ65" s="273">
        <v>0</v>
      </c>
      <c r="GR65" s="273">
        <v>0</v>
      </c>
      <c r="GS65" s="273">
        <v>0</v>
      </c>
      <c r="GT65" s="273">
        <v>0</v>
      </c>
      <c r="GU65" s="273">
        <v>0</v>
      </c>
    </row>
    <row r="66" spans="1:203" ht="13.5" customHeight="1" x14ac:dyDescent="0.15">
      <c r="A66" s="271" t="s">
        <v>742</v>
      </c>
      <c r="B66" s="272" t="s">
        <v>871</v>
      </c>
      <c r="C66" s="271" t="s">
        <v>872</v>
      </c>
      <c r="D66" s="273">
        <f t="shared" si="50"/>
        <v>35</v>
      </c>
      <c r="E66" s="273">
        <f t="shared" si="51"/>
        <v>0</v>
      </c>
      <c r="F66" s="273">
        <f t="shared" si="52"/>
        <v>0</v>
      </c>
      <c r="G66" s="273">
        <f t="shared" si="53"/>
        <v>0</v>
      </c>
      <c r="H66" s="273">
        <f t="shared" si="54"/>
        <v>0</v>
      </c>
      <c r="I66" s="273">
        <f t="shared" si="55"/>
        <v>0</v>
      </c>
      <c r="J66" s="273">
        <f t="shared" si="56"/>
        <v>0</v>
      </c>
      <c r="K66" s="273">
        <f t="shared" si="57"/>
        <v>0</v>
      </c>
      <c r="L66" s="273">
        <f t="shared" si="58"/>
        <v>0</v>
      </c>
      <c r="M66" s="273">
        <f t="shared" si="59"/>
        <v>0</v>
      </c>
      <c r="N66" s="273">
        <f t="shared" si="60"/>
        <v>0</v>
      </c>
      <c r="O66" s="273">
        <f t="shared" si="61"/>
        <v>0</v>
      </c>
      <c r="P66" s="273">
        <f t="shared" si="62"/>
        <v>0</v>
      </c>
      <c r="Q66" s="273">
        <f t="shared" si="63"/>
        <v>35</v>
      </c>
      <c r="R66" s="273">
        <f t="shared" si="64"/>
        <v>0</v>
      </c>
      <c r="S66" s="273">
        <f t="shared" si="65"/>
        <v>0</v>
      </c>
      <c r="T66" s="273">
        <f t="shared" si="66"/>
        <v>0</v>
      </c>
      <c r="U66" s="273">
        <f t="shared" si="67"/>
        <v>0</v>
      </c>
      <c r="V66" s="273">
        <f t="shared" si="68"/>
        <v>0</v>
      </c>
      <c r="W66" s="273">
        <f t="shared" si="69"/>
        <v>0</v>
      </c>
      <c r="X66" s="273">
        <f t="shared" si="70"/>
        <v>0</v>
      </c>
      <c r="Y66" s="273">
        <f t="shared" si="71"/>
        <v>0</v>
      </c>
      <c r="Z66" s="273">
        <f t="shared" si="72"/>
        <v>0</v>
      </c>
      <c r="AA66" s="273">
        <f t="shared" si="73"/>
        <v>0</v>
      </c>
      <c r="AB66" s="273">
        <f t="shared" si="74"/>
        <v>0</v>
      </c>
      <c r="AC66" s="273">
        <f t="shared" si="43"/>
        <v>0</v>
      </c>
      <c r="AD66" s="273">
        <v>0</v>
      </c>
      <c r="AE66" s="273">
        <v>0</v>
      </c>
      <c r="AF66" s="273">
        <v>0</v>
      </c>
      <c r="AG66" s="273">
        <v>0</v>
      </c>
      <c r="AH66" s="273">
        <v>0</v>
      </c>
      <c r="AI66" s="273">
        <v>0</v>
      </c>
      <c r="AJ66" s="273">
        <v>0</v>
      </c>
      <c r="AK66" s="273">
        <v>0</v>
      </c>
      <c r="AL66" s="273">
        <v>0</v>
      </c>
      <c r="AM66" s="273">
        <v>0</v>
      </c>
      <c r="AN66" s="273">
        <v>0</v>
      </c>
      <c r="AO66" s="273">
        <v>0</v>
      </c>
      <c r="AP66" s="276" t="s">
        <v>909</v>
      </c>
      <c r="AQ66" s="276" t="s">
        <v>909</v>
      </c>
      <c r="AR66" s="273">
        <v>0</v>
      </c>
      <c r="AS66" s="276" t="s">
        <v>909</v>
      </c>
      <c r="AT66" s="276" t="s">
        <v>909</v>
      </c>
      <c r="AU66" s="273">
        <v>0</v>
      </c>
      <c r="AV66" s="276" t="s">
        <v>909</v>
      </c>
      <c r="AW66" s="273">
        <v>0</v>
      </c>
      <c r="AX66" s="276" t="s">
        <v>909</v>
      </c>
      <c r="AY66" s="273">
        <v>0</v>
      </c>
      <c r="AZ66" s="276" t="s">
        <v>909</v>
      </c>
      <c r="BA66" s="273">
        <v>0</v>
      </c>
      <c r="BB66" s="273">
        <f t="shared" si="44"/>
        <v>0</v>
      </c>
      <c r="BC66" s="273">
        <v>0</v>
      </c>
      <c r="BD66" s="273">
        <v>0</v>
      </c>
      <c r="BE66" s="273">
        <v>0</v>
      </c>
      <c r="BF66" s="273">
        <v>0</v>
      </c>
      <c r="BG66" s="273">
        <v>0</v>
      </c>
      <c r="BH66" s="273">
        <v>0</v>
      </c>
      <c r="BI66" s="273">
        <v>0</v>
      </c>
      <c r="BJ66" s="273">
        <v>0</v>
      </c>
      <c r="BK66" s="273">
        <v>0</v>
      </c>
      <c r="BL66" s="273">
        <v>0</v>
      </c>
      <c r="BM66" s="273">
        <v>0</v>
      </c>
      <c r="BN66" s="273">
        <v>0</v>
      </c>
      <c r="BO66" s="276" t="s">
        <v>909</v>
      </c>
      <c r="BP66" s="276" t="s">
        <v>909</v>
      </c>
      <c r="BQ66" s="276" t="s">
        <v>909</v>
      </c>
      <c r="BR66" s="276" t="s">
        <v>909</v>
      </c>
      <c r="BS66" s="276" t="s">
        <v>909</v>
      </c>
      <c r="BT66" s="276" t="s">
        <v>909</v>
      </c>
      <c r="BU66" s="276" t="s">
        <v>909</v>
      </c>
      <c r="BV66" s="276" t="s">
        <v>909</v>
      </c>
      <c r="BW66" s="276" t="s">
        <v>909</v>
      </c>
      <c r="BX66" s="273">
        <v>0</v>
      </c>
      <c r="BY66" s="276" t="s">
        <v>909</v>
      </c>
      <c r="BZ66" s="273">
        <v>0</v>
      </c>
      <c r="CA66" s="273">
        <f t="shared" si="45"/>
        <v>35</v>
      </c>
      <c r="CB66" s="276" t="s">
        <v>909</v>
      </c>
      <c r="CC66" s="276" t="s">
        <v>909</v>
      </c>
      <c r="CD66" s="276" t="s">
        <v>909</v>
      </c>
      <c r="CE66" s="276" t="s">
        <v>909</v>
      </c>
      <c r="CF66" s="276" t="s">
        <v>909</v>
      </c>
      <c r="CG66" s="276" t="s">
        <v>909</v>
      </c>
      <c r="CH66" s="276" t="s">
        <v>909</v>
      </c>
      <c r="CI66" s="276" t="s">
        <v>909</v>
      </c>
      <c r="CJ66" s="276" t="s">
        <v>909</v>
      </c>
      <c r="CK66" s="276" t="s">
        <v>909</v>
      </c>
      <c r="CL66" s="276" t="s">
        <v>909</v>
      </c>
      <c r="CM66" s="276" t="s">
        <v>909</v>
      </c>
      <c r="CN66" s="273">
        <v>35</v>
      </c>
      <c r="CO66" s="276" t="s">
        <v>909</v>
      </c>
      <c r="CP66" s="276" t="s">
        <v>909</v>
      </c>
      <c r="CQ66" s="276" t="s">
        <v>909</v>
      </c>
      <c r="CR66" s="276" t="s">
        <v>909</v>
      </c>
      <c r="CS66" s="276" t="s">
        <v>909</v>
      </c>
      <c r="CT66" s="276" t="s">
        <v>909</v>
      </c>
      <c r="CU66" s="276" t="s">
        <v>909</v>
      </c>
      <c r="CV66" s="276" t="s">
        <v>909</v>
      </c>
      <c r="CW66" s="273">
        <v>0</v>
      </c>
      <c r="CX66" s="276" t="s">
        <v>909</v>
      </c>
      <c r="CY66" s="273">
        <v>0</v>
      </c>
      <c r="CZ66" s="273">
        <f t="shared" si="46"/>
        <v>0</v>
      </c>
      <c r="DA66" s="276" t="s">
        <v>909</v>
      </c>
      <c r="DB66" s="276" t="s">
        <v>909</v>
      </c>
      <c r="DC66" s="276" t="s">
        <v>909</v>
      </c>
      <c r="DD66" s="276" t="s">
        <v>909</v>
      </c>
      <c r="DE66" s="276" t="s">
        <v>909</v>
      </c>
      <c r="DF66" s="276" t="s">
        <v>909</v>
      </c>
      <c r="DG66" s="276" t="s">
        <v>909</v>
      </c>
      <c r="DH66" s="276" t="s">
        <v>909</v>
      </c>
      <c r="DI66" s="276" t="s">
        <v>909</v>
      </c>
      <c r="DJ66" s="276" t="s">
        <v>909</v>
      </c>
      <c r="DK66" s="276" t="s">
        <v>909</v>
      </c>
      <c r="DL66" s="276" t="s">
        <v>909</v>
      </c>
      <c r="DM66" s="276" t="s">
        <v>909</v>
      </c>
      <c r="DN66" s="273">
        <v>0</v>
      </c>
      <c r="DO66" s="276" t="s">
        <v>909</v>
      </c>
      <c r="DP66" s="276" t="s">
        <v>909</v>
      </c>
      <c r="DQ66" s="276" t="s">
        <v>909</v>
      </c>
      <c r="DR66" s="276" t="s">
        <v>909</v>
      </c>
      <c r="DS66" s="276" t="s">
        <v>909</v>
      </c>
      <c r="DT66" s="276" t="s">
        <v>909</v>
      </c>
      <c r="DU66" s="276" t="s">
        <v>909</v>
      </c>
      <c r="DV66" s="273">
        <v>0</v>
      </c>
      <c r="DW66" s="276" t="s">
        <v>909</v>
      </c>
      <c r="DX66" s="273">
        <v>0</v>
      </c>
      <c r="DY66" s="273">
        <f t="shared" si="47"/>
        <v>0</v>
      </c>
      <c r="DZ66" s="276" t="s">
        <v>909</v>
      </c>
      <c r="EA66" s="276" t="s">
        <v>909</v>
      </c>
      <c r="EB66" s="276" t="s">
        <v>909</v>
      </c>
      <c r="EC66" s="276" t="s">
        <v>909</v>
      </c>
      <c r="ED66" s="276" t="s">
        <v>909</v>
      </c>
      <c r="EE66" s="276" t="s">
        <v>909</v>
      </c>
      <c r="EF66" s="276" t="s">
        <v>909</v>
      </c>
      <c r="EG66" s="276" t="s">
        <v>909</v>
      </c>
      <c r="EH66" s="276" t="s">
        <v>909</v>
      </c>
      <c r="EI66" s="276" t="s">
        <v>909</v>
      </c>
      <c r="EJ66" s="276" t="s">
        <v>909</v>
      </c>
      <c r="EK66" s="276" t="s">
        <v>909</v>
      </c>
      <c r="EL66" s="273">
        <v>0</v>
      </c>
      <c r="EM66" s="276" t="s">
        <v>909</v>
      </c>
      <c r="EN66" s="276" t="s">
        <v>909</v>
      </c>
      <c r="EO66" s="276" t="s">
        <v>909</v>
      </c>
      <c r="EP66" s="273">
        <v>0</v>
      </c>
      <c r="EQ66" s="276" t="s">
        <v>909</v>
      </c>
      <c r="ER66" s="276" t="s">
        <v>909</v>
      </c>
      <c r="ES66" s="276" t="s">
        <v>909</v>
      </c>
      <c r="ET66" s="276" t="s">
        <v>909</v>
      </c>
      <c r="EU66" s="273">
        <v>0</v>
      </c>
      <c r="EV66" s="276" t="s">
        <v>909</v>
      </c>
      <c r="EW66" s="273">
        <v>0</v>
      </c>
      <c r="EX66" s="273">
        <f t="shared" si="48"/>
        <v>0</v>
      </c>
      <c r="EY66" s="273">
        <v>0</v>
      </c>
      <c r="EZ66" s="276" t="s">
        <v>909</v>
      </c>
      <c r="FA66" s="276" t="s">
        <v>909</v>
      </c>
      <c r="FB66" s="276" t="s">
        <v>909</v>
      </c>
      <c r="FC66" s="273">
        <v>0</v>
      </c>
      <c r="FD66" s="276" t="s">
        <v>909</v>
      </c>
      <c r="FE66" s="276" t="s">
        <v>909</v>
      </c>
      <c r="FF66" s="276" t="s">
        <v>909</v>
      </c>
      <c r="FG66" s="273">
        <v>0</v>
      </c>
      <c r="FH66" s="273">
        <v>0</v>
      </c>
      <c r="FI66" s="273">
        <v>0</v>
      </c>
      <c r="FJ66" s="276" t="s">
        <v>909</v>
      </c>
      <c r="FK66" s="276" t="s">
        <v>909</v>
      </c>
      <c r="FL66" s="276" t="s">
        <v>909</v>
      </c>
      <c r="FM66" s="276" t="s">
        <v>909</v>
      </c>
      <c r="FN66" s="273">
        <v>0</v>
      </c>
      <c r="FO66" s="273">
        <v>0</v>
      </c>
      <c r="FP66" s="276" t="s">
        <v>909</v>
      </c>
      <c r="FQ66" s="276" t="s">
        <v>909</v>
      </c>
      <c r="FR66" s="276" t="s">
        <v>909</v>
      </c>
      <c r="FS66" s="273">
        <v>0</v>
      </c>
      <c r="FT66" s="273">
        <v>0</v>
      </c>
      <c r="FU66" s="276" t="s">
        <v>909</v>
      </c>
      <c r="FV66" s="273">
        <v>0</v>
      </c>
      <c r="FW66" s="273">
        <f t="shared" si="49"/>
        <v>0</v>
      </c>
      <c r="FX66" s="273">
        <v>0</v>
      </c>
      <c r="FY66" s="273">
        <v>0</v>
      </c>
      <c r="FZ66" s="273">
        <v>0</v>
      </c>
      <c r="GA66" s="273">
        <v>0</v>
      </c>
      <c r="GB66" s="273">
        <v>0</v>
      </c>
      <c r="GC66" s="273">
        <v>0</v>
      </c>
      <c r="GD66" s="273">
        <v>0</v>
      </c>
      <c r="GE66" s="273">
        <v>0</v>
      </c>
      <c r="GF66" s="273">
        <v>0</v>
      </c>
      <c r="GG66" s="273">
        <v>0</v>
      </c>
      <c r="GH66" s="273">
        <v>0</v>
      </c>
      <c r="GI66" s="273">
        <v>0</v>
      </c>
      <c r="GJ66" s="273">
        <v>0</v>
      </c>
      <c r="GK66" s="273">
        <v>0</v>
      </c>
      <c r="GL66" s="276" t="s">
        <v>909</v>
      </c>
      <c r="GM66" s="276" t="s">
        <v>909</v>
      </c>
      <c r="GN66" s="276" t="s">
        <v>909</v>
      </c>
      <c r="GO66" s="273">
        <v>0</v>
      </c>
      <c r="GP66" s="273">
        <v>0</v>
      </c>
      <c r="GQ66" s="273">
        <v>0</v>
      </c>
      <c r="GR66" s="273">
        <v>0</v>
      </c>
      <c r="GS66" s="273">
        <v>0</v>
      </c>
      <c r="GT66" s="273">
        <v>0</v>
      </c>
      <c r="GU66" s="273">
        <v>0</v>
      </c>
    </row>
    <row r="67" spans="1:203" ht="13.5" customHeight="1" x14ac:dyDescent="0.15">
      <c r="A67" s="271" t="s">
        <v>742</v>
      </c>
      <c r="B67" s="272" t="s">
        <v>873</v>
      </c>
      <c r="C67" s="271" t="s">
        <v>874</v>
      </c>
      <c r="D67" s="273">
        <f t="shared" si="50"/>
        <v>42</v>
      </c>
      <c r="E67" s="273">
        <f t="shared" si="51"/>
        <v>20</v>
      </c>
      <c r="F67" s="273">
        <f t="shared" si="52"/>
        <v>0</v>
      </c>
      <c r="G67" s="273">
        <f t="shared" si="53"/>
        <v>1</v>
      </c>
      <c r="H67" s="273">
        <f t="shared" si="54"/>
        <v>0</v>
      </c>
      <c r="I67" s="273">
        <f t="shared" si="55"/>
        <v>3</v>
      </c>
      <c r="J67" s="273">
        <f t="shared" si="56"/>
        <v>8</v>
      </c>
      <c r="K67" s="273">
        <f t="shared" si="57"/>
        <v>1</v>
      </c>
      <c r="L67" s="273">
        <f t="shared" si="58"/>
        <v>0</v>
      </c>
      <c r="M67" s="273">
        <f t="shared" si="59"/>
        <v>6</v>
      </c>
      <c r="N67" s="273">
        <f t="shared" si="60"/>
        <v>0</v>
      </c>
      <c r="O67" s="273">
        <f t="shared" si="61"/>
        <v>0</v>
      </c>
      <c r="P67" s="273">
        <f t="shared" si="62"/>
        <v>3</v>
      </c>
      <c r="Q67" s="273">
        <f t="shared" si="63"/>
        <v>0</v>
      </c>
      <c r="R67" s="273">
        <f t="shared" si="64"/>
        <v>0</v>
      </c>
      <c r="S67" s="273">
        <f t="shared" si="65"/>
        <v>0</v>
      </c>
      <c r="T67" s="273">
        <f t="shared" si="66"/>
        <v>0</v>
      </c>
      <c r="U67" s="273">
        <f t="shared" si="67"/>
        <v>0</v>
      </c>
      <c r="V67" s="273">
        <f t="shared" si="68"/>
        <v>0</v>
      </c>
      <c r="W67" s="273">
        <f t="shared" si="69"/>
        <v>0</v>
      </c>
      <c r="X67" s="273">
        <f t="shared" si="70"/>
        <v>0</v>
      </c>
      <c r="Y67" s="273">
        <f t="shared" si="71"/>
        <v>0</v>
      </c>
      <c r="Z67" s="273">
        <f t="shared" si="72"/>
        <v>0</v>
      </c>
      <c r="AA67" s="273">
        <f t="shared" si="73"/>
        <v>0</v>
      </c>
      <c r="AB67" s="273">
        <f t="shared" si="74"/>
        <v>0</v>
      </c>
      <c r="AC67" s="273">
        <f t="shared" si="43"/>
        <v>0</v>
      </c>
      <c r="AD67" s="273">
        <v>0</v>
      </c>
      <c r="AE67" s="273">
        <v>0</v>
      </c>
      <c r="AF67" s="273">
        <v>0</v>
      </c>
      <c r="AG67" s="273">
        <v>0</v>
      </c>
      <c r="AH67" s="273">
        <v>0</v>
      </c>
      <c r="AI67" s="273">
        <v>0</v>
      </c>
      <c r="AJ67" s="273">
        <v>0</v>
      </c>
      <c r="AK67" s="273">
        <v>0</v>
      </c>
      <c r="AL67" s="273">
        <v>0</v>
      </c>
      <c r="AM67" s="273">
        <v>0</v>
      </c>
      <c r="AN67" s="273">
        <v>0</v>
      </c>
      <c r="AO67" s="273">
        <v>0</v>
      </c>
      <c r="AP67" s="276" t="s">
        <v>909</v>
      </c>
      <c r="AQ67" s="276" t="s">
        <v>909</v>
      </c>
      <c r="AR67" s="273">
        <v>0</v>
      </c>
      <c r="AS67" s="276" t="s">
        <v>909</v>
      </c>
      <c r="AT67" s="276" t="s">
        <v>909</v>
      </c>
      <c r="AU67" s="273">
        <v>0</v>
      </c>
      <c r="AV67" s="276" t="s">
        <v>909</v>
      </c>
      <c r="AW67" s="273">
        <v>0</v>
      </c>
      <c r="AX67" s="276" t="s">
        <v>909</v>
      </c>
      <c r="AY67" s="273">
        <v>0</v>
      </c>
      <c r="AZ67" s="276" t="s">
        <v>909</v>
      </c>
      <c r="BA67" s="273">
        <v>0</v>
      </c>
      <c r="BB67" s="273">
        <f t="shared" si="44"/>
        <v>0</v>
      </c>
      <c r="BC67" s="273">
        <v>0</v>
      </c>
      <c r="BD67" s="273">
        <v>0</v>
      </c>
      <c r="BE67" s="273">
        <v>0</v>
      </c>
      <c r="BF67" s="273">
        <v>0</v>
      </c>
      <c r="BG67" s="273">
        <v>0</v>
      </c>
      <c r="BH67" s="273">
        <v>0</v>
      </c>
      <c r="BI67" s="273">
        <v>0</v>
      </c>
      <c r="BJ67" s="273">
        <v>0</v>
      </c>
      <c r="BK67" s="273">
        <v>0</v>
      </c>
      <c r="BL67" s="273">
        <v>0</v>
      </c>
      <c r="BM67" s="273">
        <v>0</v>
      </c>
      <c r="BN67" s="273">
        <v>0</v>
      </c>
      <c r="BO67" s="276" t="s">
        <v>909</v>
      </c>
      <c r="BP67" s="276" t="s">
        <v>909</v>
      </c>
      <c r="BQ67" s="276" t="s">
        <v>909</v>
      </c>
      <c r="BR67" s="276" t="s">
        <v>909</v>
      </c>
      <c r="BS67" s="276" t="s">
        <v>909</v>
      </c>
      <c r="BT67" s="276" t="s">
        <v>909</v>
      </c>
      <c r="BU67" s="276" t="s">
        <v>909</v>
      </c>
      <c r="BV67" s="276" t="s">
        <v>909</v>
      </c>
      <c r="BW67" s="276" t="s">
        <v>909</v>
      </c>
      <c r="BX67" s="273">
        <v>0</v>
      </c>
      <c r="BY67" s="276" t="s">
        <v>909</v>
      </c>
      <c r="BZ67" s="273">
        <v>0</v>
      </c>
      <c r="CA67" s="273">
        <f t="shared" si="45"/>
        <v>0</v>
      </c>
      <c r="CB67" s="276" t="s">
        <v>909</v>
      </c>
      <c r="CC67" s="276" t="s">
        <v>909</v>
      </c>
      <c r="CD67" s="276" t="s">
        <v>909</v>
      </c>
      <c r="CE67" s="276" t="s">
        <v>909</v>
      </c>
      <c r="CF67" s="276" t="s">
        <v>909</v>
      </c>
      <c r="CG67" s="276" t="s">
        <v>909</v>
      </c>
      <c r="CH67" s="276" t="s">
        <v>909</v>
      </c>
      <c r="CI67" s="276" t="s">
        <v>909</v>
      </c>
      <c r="CJ67" s="276" t="s">
        <v>909</v>
      </c>
      <c r="CK67" s="276" t="s">
        <v>909</v>
      </c>
      <c r="CL67" s="276" t="s">
        <v>909</v>
      </c>
      <c r="CM67" s="276" t="s">
        <v>909</v>
      </c>
      <c r="CN67" s="273">
        <v>0</v>
      </c>
      <c r="CO67" s="276" t="s">
        <v>909</v>
      </c>
      <c r="CP67" s="276" t="s">
        <v>909</v>
      </c>
      <c r="CQ67" s="276" t="s">
        <v>909</v>
      </c>
      <c r="CR67" s="276" t="s">
        <v>909</v>
      </c>
      <c r="CS67" s="276" t="s">
        <v>909</v>
      </c>
      <c r="CT67" s="276" t="s">
        <v>909</v>
      </c>
      <c r="CU67" s="276" t="s">
        <v>909</v>
      </c>
      <c r="CV67" s="276" t="s">
        <v>909</v>
      </c>
      <c r="CW67" s="273">
        <v>0</v>
      </c>
      <c r="CX67" s="276" t="s">
        <v>909</v>
      </c>
      <c r="CY67" s="273">
        <v>0</v>
      </c>
      <c r="CZ67" s="273">
        <f t="shared" si="46"/>
        <v>0</v>
      </c>
      <c r="DA67" s="276" t="s">
        <v>909</v>
      </c>
      <c r="DB67" s="276" t="s">
        <v>909</v>
      </c>
      <c r="DC67" s="276" t="s">
        <v>909</v>
      </c>
      <c r="DD67" s="276" t="s">
        <v>909</v>
      </c>
      <c r="DE67" s="276" t="s">
        <v>909</v>
      </c>
      <c r="DF67" s="276" t="s">
        <v>909</v>
      </c>
      <c r="DG67" s="276" t="s">
        <v>909</v>
      </c>
      <c r="DH67" s="276" t="s">
        <v>909</v>
      </c>
      <c r="DI67" s="276" t="s">
        <v>909</v>
      </c>
      <c r="DJ67" s="276" t="s">
        <v>909</v>
      </c>
      <c r="DK67" s="276" t="s">
        <v>909</v>
      </c>
      <c r="DL67" s="276" t="s">
        <v>909</v>
      </c>
      <c r="DM67" s="276" t="s">
        <v>909</v>
      </c>
      <c r="DN67" s="273">
        <v>0</v>
      </c>
      <c r="DO67" s="276" t="s">
        <v>909</v>
      </c>
      <c r="DP67" s="276" t="s">
        <v>909</v>
      </c>
      <c r="DQ67" s="276" t="s">
        <v>909</v>
      </c>
      <c r="DR67" s="276" t="s">
        <v>909</v>
      </c>
      <c r="DS67" s="276" t="s">
        <v>909</v>
      </c>
      <c r="DT67" s="276" t="s">
        <v>909</v>
      </c>
      <c r="DU67" s="276" t="s">
        <v>909</v>
      </c>
      <c r="DV67" s="273">
        <v>0</v>
      </c>
      <c r="DW67" s="276" t="s">
        <v>909</v>
      </c>
      <c r="DX67" s="273">
        <v>0</v>
      </c>
      <c r="DY67" s="273">
        <f t="shared" si="47"/>
        <v>0</v>
      </c>
      <c r="DZ67" s="276" t="s">
        <v>909</v>
      </c>
      <c r="EA67" s="276" t="s">
        <v>909</v>
      </c>
      <c r="EB67" s="276" t="s">
        <v>909</v>
      </c>
      <c r="EC67" s="276" t="s">
        <v>909</v>
      </c>
      <c r="ED67" s="276" t="s">
        <v>909</v>
      </c>
      <c r="EE67" s="276" t="s">
        <v>909</v>
      </c>
      <c r="EF67" s="276" t="s">
        <v>909</v>
      </c>
      <c r="EG67" s="276" t="s">
        <v>909</v>
      </c>
      <c r="EH67" s="276" t="s">
        <v>909</v>
      </c>
      <c r="EI67" s="276" t="s">
        <v>909</v>
      </c>
      <c r="EJ67" s="276" t="s">
        <v>909</v>
      </c>
      <c r="EK67" s="276" t="s">
        <v>909</v>
      </c>
      <c r="EL67" s="273">
        <v>0</v>
      </c>
      <c r="EM67" s="276" t="s">
        <v>909</v>
      </c>
      <c r="EN67" s="276" t="s">
        <v>909</v>
      </c>
      <c r="EO67" s="276" t="s">
        <v>909</v>
      </c>
      <c r="EP67" s="273">
        <v>0</v>
      </c>
      <c r="EQ67" s="276" t="s">
        <v>909</v>
      </c>
      <c r="ER67" s="276" t="s">
        <v>909</v>
      </c>
      <c r="ES67" s="276" t="s">
        <v>909</v>
      </c>
      <c r="ET67" s="276" t="s">
        <v>909</v>
      </c>
      <c r="EU67" s="273">
        <v>0</v>
      </c>
      <c r="EV67" s="276" t="s">
        <v>909</v>
      </c>
      <c r="EW67" s="273">
        <v>0</v>
      </c>
      <c r="EX67" s="273">
        <f t="shared" si="48"/>
        <v>0</v>
      </c>
      <c r="EY67" s="273">
        <v>0</v>
      </c>
      <c r="EZ67" s="276" t="s">
        <v>909</v>
      </c>
      <c r="FA67" s="276" t="s">
        <v>909</v>
      </c>
      <c r="FB67" s="276" t="s">
        <v>909</v>
      </c>
      <c r="FC67" s="273">
        <v>0</v>
      </c>
      <c r="FD67" s="276" t="s">
        <v>909</v>
      </c>
      <c r="FE67" s="276" t="s">
        <v>909</v>
      </c>
      <c r="FF67" s="276" t="s">
        <v>909</v>
      </c>
      <c r="FG67" s="273">
        <v>0</v>
      </c>
      <c r="FH67" s="273">
        <v>0</v>
      </c>
      <c r="FI67" s="273">
        <v>0</v>
      </c>
      <c r="FJ67" s="276" t="s">
        <v>909</v>
      </c>
      <c r="FK67" s="276" t="s">
        <v>909</v>
      </c>
      <c r="FL67" s="276" t="s">
        <v>909</v>
      </c>
      <c r="FM67" s="276" t="s">
        <v>909</v>
      </c>
      <c r="FN67" s="273">
        <v>0</v>
      </c>
      <c r="FO67" s="273">
        <v>0</v>
      </c>
      <c r="FP67" s="276" t="s">
        <v>909</v>
      </c>
      <c r="FQ67" s="276" t="s">
        <v>909</v>
      </c>
      <c r="FR67" s="276" t="s">
        <v>909</v>
      </c>
      <c r="FS67" s="273">
        <v>0</v>
      </c>
      <c r="FT67" s="273">
        <v>0</v>
      </c>
      <c r="FU67" s="276" t="s">
        <v>909</v>
      </c>
      <c r="FV67" s="273">
        <v>0</v>
      </c>
      <c r="FW67" s="273">
        <f t="shared" si="49"/>
        <v>42</v>
      </c>
      <c r="FX67" s="273">
        <v>20</v>
      </c>
      <c r="FY67" s="273">
        <v>0</v>
      </c>
      <c r="FZ67" s="273">
        <v>1</v>
      </c>
      <c r="GA67" s="273">
        <v>0</v>
      </c>
      <c r="GB67" s="273">
        <v>3</v>
      </c>
      <c r="GC67" s="273">
        <v>8</v>
      </c>
      <c r="GD67" s="273">
        <v>1</v>
      </c>
      <c r="GE67" s="273">
        <v>0</v>
      </c>
      <c r="GF67" s="273">
        <v>6</v>
      </c>
      <c r="GG67" s="273">
        <v>0</v>
      </c>
      <c r="GH67" s="273">
        <v>0</v>
      </c>
      <c r="GI67" s="273">
        <v>3</v>
      </c>
      <c r="GJ67" s="273">
        <v>0</v>
      </c>
      <c r="GK67" s="273">
        <v>0</v>
      </c>
      <c r="GL67" s="276" t="s">
        <v>909</v>
      </c>
      <c r="GM67" s="276" t="s">
        <v>909</v>
      </c>
      <c r="GN67" s="276" t="s">
        <v>909</v>
      </c>
      <c r="GO67" s="273">
        <v>0</v>
      </c>
      <c r="GP67" s="273">
        <v>0</v>
      </c>
      <c r="GQ67" s="273">
        <v>0</v>
      </c>
      <c r="GR67" s="273">
        <v>0</v>
      </c>
      <c r="GS67" s="273">
        <v>0</v>
      </c>
      <c r="GT67" s="273">
        <v>0</v>
      </c>
      <c r="GU67" s="273">
        <v>0</v>
      </c>
    </row>
    <row r="68" spans="1:203" ht="13.5" customHeight="1" x14ac:dyDescent="0.15">
      <c r="A68" s="271" t="s">
        <v>742</v>
      </c>
      <c r="B68" s="272" t="s">
        <v>875</v>
      </c>
      <c r="C68" s="271" t="s">
        <v>876</v>
      </c>
      <c r="D68" s="273">
        <f t="shared" si="50"/>
        <v>294</v>
      </c>
      <c r="E68" s="273">
        <f t="shared" si="51"/>
        <v>28</v>
      </c>
      <c r="F68" s="273">
        <f t="shared" si="52"/>
        <v>0</v>
      </c>
      <c r="G68" s="273">
        <f t="shared" si="53"/>
        <v>0</v>
      </c>
      <c r="H68" s="273">
        <f t="shared" si="54"/>
        <v>0</v>
      </c>
      <c r="I68" s="273">
        <f t="shared" si="55"/>
        <v>9</v>
      </c>
      <c r="J68" s="273">
        <f t="shared" si="56"/>
        <v>36</v>
      </c>
      <c r="K68" s="273">
        <f t="shared" si="57"/>
        <v>6</v>
      </c>
      <c r="L68" s="273">
        <f t="shared" si="58"/>
        <v>0</v>
      </c>
      <c r="M68" s="273">
        <f t="shared" si="59"/>
        <v>30</v>
      </c>
      <c r="N68" s="273">
        <f t="shared" si="60"/>
        <v>7</v>
      </c>
      <c r="O68" s="273">
        <f t="shared" si="61"/>
        <v>0</v>
      </c>
      <c r="P68" s="273">
        <f t="shared" si="62"/>
        <v>2</v>
      </c>
      <c r="Q68" s="273">
        <f t="shared" si="63"/>
        <v>0</v>
      </c>
      <c r="R68" s="273">
        <f t="shared" si="64"/>
        <v>0</v>
      </c>
      <c r="S68" s="273">
        <f t="shared" si="65"/>
        <v>0</v>
      </c>
      <c r="T68" s="273">
        <f t="shared" si="66"/>
        <v>0</v>
      </c>
      <c r="U68" s="273">
        <f t="shared" si="67"/>
        <v>0</v>
      </c>
      <c r="V68" s="273">
        <f t="shared" si="68"/>
        <v>176</v>
      </c>
      <c r="W68" s="273">
        <f t="shared" si="69"/>
        <v>0</v>
      </c>
      <c r="X68" s="273">
        <f t="shared" si="70"/>
        <v>0</v>
      </c>
      <c r="Y68" s="273">
        <f t="shared" si="71"/>
        <v>0</v>
      </c>
      <c r="Z68" s="273">
        <f t="shared" si="72"/>
        <v>0</v>
      </c>
      <c r="AA68" s="273">
        <f t="shared" si="73"/>
        <v>0</v>
      </c>
      <c r="AB68" s="273">
        <f t="shared" si="74"/>
        <v>0</v>
      </c>
      <c r="AC68" s="273">
        <f t="shared" si="43"/>
        <v>176</v>
      </c>
      <c r="AD68" s="273">
        <v>0</v>
      </c>
      <c r="AE68" s="273">
        <v>0</v>
      </c>
      <c r="AF68" s="273">
        <v>0</v>
      </c>
      <c r="AG68" s="273">
        <v>0</v>
      </c>
      <c r="AH68" s="273">
        <v>0</v>
      </c>
      <c r="AI68" s="273">
        <v>0</v>
      </c>
      <c r="AJ68" s="273">
        <v>0</v>
      </c>
      <c r="AK68" s="273">
        <v>0</v>
      </c>
      <c r="AL68" s="273">
        <v>0</v>
      </c>
      <c r="AM68" s="273">
        <v>0</v>
      </c>
      <c r="AN68" s="273">
        <v>0</v>
      </c>
      <c r="AO68" s="273">
        <v>0</v>
      </c>
      <c r="AP68" s="276" t="s">
        <v>909</v>
      </c>
      <c r="AQ68" s="276" t="s">
        <v>909</v>
      </c>
      <c r="AR68" s="273">
        <v>0</v>
      </c>
      <c r="AS68" s="276" t="s">
        <v>909</v>
      </c>
      <c r="AT68" s="276" t="s">
        <v>909</v>
      </c>
      <c r="AU68" s="273">
        <v>176</v>
      </c>
      <c r="AV68" s="276" t="s">
        <v>909</v>
      </c>
      <c r="AW68" s="273">
        <v>0</v>
      </c>
      <c r="AX68" s="276" t="s">
        <v>909</v>
      </c>
      <c r="AY68" s="273">
        <v>0</v>
      </c>
      <c r="AZ68" s="276" t="s">
        <v>909</v>
      </c>
      <c r="BA68" s="273">
        <v>0</v>
      </c>
      <c r="BB68" s="273">
        <f t="shared" si="44"/>
        <v>0</v>
      </c>
      <c r="BC68" s="273">
        <v>0</v>
      </c>
      <c r="BD68" s="273">
        <v>0</v>
      </c>
      <c r="BE68" s="273">
        <v>0</v>
      </c>
      <c r="BF68" s="273">
        <v>0</v>
      </c>
      <c r="BG68" s="273">
        <v>0</v>
      </c>
      <c r="BH68" s="273">
        <v>0</v>
      </c>
      <c r="BI68" s="273">
        <v>0</v>
      </c>
      <c r="BJ68" s="273">
        <v>0</v>
      </c>
      <c r="BK68" s="273">
        <v>0</v>
      </c>
      <c r="BL68" s="273">
        <v>0</v>
      </c>
      <c r="BM68" s="273">
        <v>0</v>
      </c>
      <c r="BN68" s="273">
        <v>0</v>
      </c>
      <c r="BO68" s="276" t="s">
        <v>909</v>
      </c>
      <c r="BP68" s="276" t="s">
        <v>909</v>
      </c>
      <c r="BQ68" s="276" t="s">
        <v>909</v>
      </c>
      <c r="BR68" s="276" t="s">
        <v>909</v>
      </c>
      <c r="BS68" s="276" t="s">
        <v>909</v>
      </c>
      <c r="BT68" s="276" t="s">
        <v>909</v>
      </c>
      <c r="BU68" s="276" t="s">
        <v>909</v>
      </c>
      <c r="BV68" s="276" t="s">
        <v>909</v>
      </c>
      <c r="BW68" s="276" t="s">
        <v>909</v>
      </c>
      <c r="BX68" s="273">
        <v>0</v>
      </c>
      <c r="BY68" s="276" t="s">
        <v>909</v>
      </c>
      <c r="BZ68" s="273">
        <v>0</v>
      </c>
      <c r="CA68" s="273">
        <f t="shared" si="45"/>
        <v>0</v>
      </c>
      <c r="CB68" s="276" t="s">
        <v>909</v>
      </c>
      <c r="CC68" s="276" t="s">
        <v>909</v>
      </c>
      <c r="CD68" s="276" t="s">
        <v>909</v>
      </c>
      <c r="CE68" s="276" t="s">
        <v>909</v>
      </c>
      <c r="CF68" s="276" t="s">
        <v>909</v>
      </c>
      <c r="CG68" s="276" t="s">
        <v>909</v>
      </c>
      <c r="CH68" s="276" t="s">
        <v>909</v>
      </c>
      <c r="CI68" s="276" t="s">
        <v>909</v>
      </c>
      <c r="CJ68" s="276" t="s">
        <v>909</v>
      </c>
      <c r="CK68" s="276" t="s">
        <v>909</v>
      </c>
      <c r="CL68" s="276" t="s">
        <v>909</v>
      </c>
      <c r="CM68" s="276" t="s">
        <v>909</v>
      </c>
      <c r="CN68" s="273">
        <v>0</v>
      </c>
      <c r="CO68" s="276" t="s">
        <v>909</v>
      </c>
      <c r="CP68" s="276" t="s">
        <v>909</v>
      </c>
      <c r="CQ68" s="276" t="s">
        <v>909</v>
      </c>
      <c r="CR68" s="276" t="s">
        <v>909</v>
      </c>
      <c r="CS68" s="276" t="s">
        <v>909</v>
      </c>
      <c r="CT68" s="276" t="s">
        <v>909</v>
      </c>
      <c r="CU68" s="276" t="s">
        <v>909</v>
      </c>
      <c r="CV68" s="276" t="s">
        <v>909</v>
      </c>
      <c r="CW68" s="273">
        <v>0</v>
      </c>
      <c r="CX68" s="276" t="s">
        <v>909</v>
      </c>
      <c r="CY68" s="273">
        <v>0</v>
      </c>
      <c r="CZ68" s="273">
        <f t="shared" si="46"/>
        <v>0</v>
      </c>
      <c r="DA68" s="276" t="s">
        <v>909</v>
      </c>
      <c r="DB68" s="276" t="s">
        <v>909</v>
      </c>
      <c r="DC68" s="276" t="s">
        <v>909</v>
      </c>
      <c r="DD68" s="276" t="s">
        <v>909</v>
      </c>
      <c r="DE68" s="276" t="s">
        <v>909</v>
      </c>
      <c r="DF68" s="276" t="s">
        <v>909</v>
      </c>
      <c r="DG68" s="276" t="s">
        <v>909</v>
      </c>
      <c r="DH68" s="276" t="s">
        <v>909</v>
      </c>
      <c r="DI68" s="276" t="s">
        <v>909</v>
      </c>
      <c r="DJ68" s="276" t="s">
        <v>909</v>
      </c>
      <c r="DK68" s="276" t="s">
        <v>909</v>
      </c>
      <c r="DL68" s="276" t="s">
        <v>909</v>
      </c>
      <c r="DM68" s="276" t="s">
        <v>909</v>
      </c>
      <c r="DN68" s="273">
        <v>0</v>
      </c>
      <c r="DO68" s="276" t="s">
        <v>909</v>
      </c>
      <c r="DP68" s="276" t="s">
        <v>909</v>
      </c>
      <c r="DQ68" s="276" t="s">
        <v>909</v>
      </c>
      <c r="DR68" s="276" t="s">
        <v>909</v>
      </c>
      <c r="DS68" s="276" t="s">
        <v>909</v>
      </c>
      <c r="DT68" s="276" t="s">
        <v>909</v>
      </c>
      <c r="DU68" s="276" t="s">
        <v>909</v>
      </c>
      <c r="DV68" s="273">
        <v>0</v>
      </c>
      <c r="DW68" s="276" t="s">
        <v>909</v>
      </c>
      <c r="DX68" s="273">
        <v>0</v>
      </c>
      <c r="DY68" s="273">
        <f t="shared" si="47"/>
        <v>0</v>
      </c>
      <c r="DZ68" s="276" t="s">
        <v>909</v>
      </c>
      <c r="EA68" s="276" t="s">
        <v>909</v>
      </c>
      <c r="EB68" s="276" t="s">
        <v>909</v>
      </c>
      <c r="EC68" s="276" t="s">
        <v>909</v>
      </c>
      <c r="ED68" s="276" t="s">
        <v>909</v>
      </c>
      <c r="EE68" s="276" t="s">
        <v>909</v>
      </c>
      <c r="EF68" s="276" t="s">
        <v>909</v>
      </c>
      <c r="EG68" s="276" t="s">
        <v>909</v>
      </c>
      <c r="EH68" s="276" t="s">
        <v>909</v>
      </c>
      <c r="EI68" s="276" t="s">
        <v>909</v>
      </c>
      <c r="EJ68" s="276" t="s">
        <v>909</v>
      </c>
      <c r="EK68" s="276" t="s">
        <v>909</v>
      </c>
      <c r="EL68" s="273">
        <v>0</v>
      </c>
      <c r="EM68" s="276" t="s">
        <v>909</v>
      </c>
      <c r="EN68" s="276" t="s">
        <v>909</v>
      </c>
      <c r="EO68" s="276" t="s">
        <v>909</v>
      </c>
      <c r="EP68" s="273">
        <v>0</v>
      </c>
      <c r="EQ68" s="276" t="s">
        <v>909</v>
      </c>
      <c r="ER68" s="276" t="s">
        <v>909</v>
      </c>
      <c r="ES68" s="276" t="s">
        <v>909</v>
      </c>
      <c r="ET68" s="276" t="s">
        <v>909</v>
      </c>
      <c r="EU68" s="273">
        <v>0</v>
      </c>
      <c r="EV68" s="276" t="s">
        <v>909</v>
      </c>
      <c r="EW68" s="273">
        <v>0</v>
      </c>
      <c r="EX68" s="273">
        <f t="shared" si="48"/>
        <v>0</v>
      </c>
      <c r="EY68" s="273">
        <v>0</v>
      </c>
      <c r="EZ68" s="276" t="s">
        <v>909</v>
      </c>
      <c r="FA68" s="276" t="s">
        <v>909</v>
      </c>
      <c r="FB68" s="276" t="s">
        <v>909</v>
      </c>
      <c r="FC68" s="273">
        <v>0</v>
      </c>
      <c r="FD68" s="276" t="s">
        <v>909</v>
      </c>
      <c r="FE68" s="276" t="s">
        <v>909</v>
      </c>
      <c r="FF68" s="276" t="s">
        <v>909</v>
      </c>
      <c r="FG68" s="273">
        <v>0</v>
      </c>
      <c r="FH68" s="273">
        <v>0</v>
      </c>
      <c r="FI68" s="273">
        <v>0</v>
      </c>
      <c r="FJ68" s="276" t="s">
        <v>909</v>
      </c>
      <c r="FK68" s="276" t="s">
        <v>909</v>
      </c>
      <c r="FL68" s="276" t="s">
        <v>909</v>
      </c>
      <c r="FM68" s="276" t="s">
        <v>909</v>
      </c>
      <c r="FN68" s="273">
        <v>0</v>
      </c>
      <c r="FO68" s="273">
        <v>0</v>
      </c>
      <c r="FP68" s="276" t="s">
        <v>909</v>
      </c>
      <c r="FQ68" s="276" t="s">
        <v>909</v>
      </c>
      <c r="FR68" s="276" t="s">
        <v>909</v>
      </c>
      <c r="FS68" s="273">
        <v>0</v>
      </c>
      <c r="FT68" s="273">
        <v>0</v>
      </c>
      <c r="FU68" s="276" t="s">
        <v>909</v>
      </c>
      <c r="FV68" s="273">
        <v>0</v>
      </c>
      <c r="FW68" s="273">
        <f t="shared" si="49"/>
        <v>118</v>
      </c>
      <c r="FX68" s="273">
        <v>28</v>
      </c>
      <c r="FY68" s="273">
        <v>0</v>
      </c>
      <c r="FZ68" s="273">
        <v>0</v>
      </c>
      <c r="GA68" s="273">
        <v>0</v>
      </c>
      <c r="GB68" s="273">
        <v>9</v>
      </c>
      <c r="GC68" s="273">
        <v>36</v>
      </c>
      <c r="GD68" s="273">
        <v>6</v>
      </c>
      <c r="GE68" s="273">
        <v>0</v>
      </c>
      <c r="GF68" s="273">
        <v>30</v>
      </c>
      <c r="GG68" s="273">
        <v>7</v>
      </c>
      <c r="GH68" s="273">
        <v>0</v>
      </c>
      <c r="GI68" s="273">
        <v>2</v>
      </c>
      <c r="GJ68" s="273">
        <v>0</v>
      </c>
      <c r="GK68" s="273">
        <v>0</v>
      </c>
      <c r="GL68" s="276" t="s">
        <v>909</v>
      </c>
      <c r="GM68" s="276" t="s">
        <v>909</v>
      </c>
      <c r="GN68" s="276" t="s">
        <v>909</v>
      </c>
      <c r="GO68" s="273">
        <v>0</v>
      </c>
      <c r="GP68" s="273">
        <v>0</v>
      </c>
      <c r="GQ68" s="273">
        <v>0</v>
      </c>
      <c r="GR68" s="273">
        <v>0</v>
      </c>
      <c r="GS68" s="273">
        <v>0</v>
      </c>
      <c r="GT68" s="273">
        <v>0</v>
      </c>
      <c r="GU68" s="273">
        <v>0</v>
      </c>
    </row>
    <row r="69" spans="1:203" ht="13.5" customHeight="1" x14ac:dyDescent="0.15">
      <c r="A69" s="271" t="s">
        <v>742</v>
      </c>
      <c r="B69" s="272" t="s">
        <v>877</v>
      </c>
      <c r="C69" s="271" t="s">
        <v>878</v>
      </c>
      <c r="D69" s="273">
        <f t="shared" si="50"/>
        <v>42</v>
      </c>
      <c r="E69" s="273">
        <f t="shared" si="51"/>
        <v>0</v>
      </c>
      <c r="F69" s="273">
        <f t="shared" si="52"/>
        <v>0</v>
      </c>
      <c r="G69" s="273">
        <f t="shared" si="53"/>
        <v>0</v>
      </c>
      <c r="H69" s="273">
        <f t="shared" si="54"/>
        <v>0</v>
      </c>
      <c r="I69" s="273">
        <f t="shared" si="55"/>
        <v>1</v>
      </c>
      <c r="J69" s="273">
        <f t="shared" si="56"/>
        <v>0</v>
      </c>
      <c r="K69" s="273">
        <f t="shared" si="57"/>
        <v>0</v>
      </c>
      <c r="L69" s="273">
        <f t="shared" si="58"/>
        <v>0</v>
      </c>
      <c r="M69" s="273">
        <f t="shared" si="59"/>
        <v>0</v>
      </c>
      <c r="N69" s="273">
        <f t="shared" si="60"/>
        <v>0</v>
      </c>
      <c r="O69" s="273">
        <f t="shared" si="61"/>
        <v>0</v>
      </c>
      <c r="P69" s="273">
        <f t="shared" si="62"/>
        <v>0</v>
      </c>
      <c r="Q69" s="273">
        <f t="shared" si="63"/>
        <v>0</v>
      </c>
      <c r="R69" s="273">
        <f t="shared" si="64"/>
        <v>0</v>
      </c>
      <c r="S69" s="273">
        <f t="shared" si="65"/>
        <v>0</v>
      </c>
      <c r="T69" s="273">
        <f t="shared" si="66"/>
        <v>0</v>
      </c>
      <c r="U69" s="273">
        <f t="shared" si="67"/>
        <v>0</v>
      </c>
      <c r="V69" s="273">
        <f t="shared" si="68"/>
        <v>0</v>
      </c>
      <c r="W69" s="273">
        <f t="shared" si="69"/>
        <v>0</v>
      </c>
      <c r="X69" s="273">
        <f t="shared" si="70"/>
        <v>0</v>
      </c>
      <c r="Y69" s="273">
        <f t="shared" si="71"/>
        <v>0</v>
      </c>
      <c r="Z69" s="273">
        <f t="shared" si="72"/>
        <v>0</v>
      </c>
      <c r="AA69" s="273">
        <f t="shared" si="73"/>
        <v>0</v>
      </c>
      <c r="AB69" s="273">
        <f t="shared" si="74"/>
        <v>41</v>
      </c>
      <c r="AC69" s="273">
        <f t="shared" si="43"/>
        <v>37</v>
      </c>
      <c r="AD69" s="273">
        <v>0</v>
      </c>
      <c r="AE69" s="273">
        <v>0</v>
      </c>
      <c r="AF69" s="273">
        <v>0</v>
      </c>
      <c r="AG69" s="273">
        <v>0</v>
      </c>
      <c r="AH69" s="273">
        <v>0</v>
      </c>
      <c r="AI69" s="273">
        <v>0</v>
      </c>
      <c r="AJ69" s="273">
        <v>0</v>
      </c>
      <c r="AK69" s="273">
        <v>0</v>
      </c>
      <c r="AL69" s="273">
        <v>0</v>
      </c>
      <c r="AM69" s="273">
        <v>0</v>
      </c>
      <c r="AN69" s="273">
        <v>0</v>
      </c>
      <c r="AO69" s="273">
        <v>0</v>
      </c>
      <c r="AP69" s="276" t="s">
        <v>909</v>
      </c>
      <c r="AQ69" s="276" t="s">
        <v>909</v>
      </c>
      <c r="AR69" s="273">
        <v>0</v>
      </c>
      <c r="AS69" s="276" t="s">
        <v>909</v>
      </c>
      <c r="AT69" s="276" t="s">
        <v>909</v>
      </c>
      <c r="AU69" s="273">
        <v>0</v>
      </c>
      <c r="AV69" s="276" t="s">
        <v>909</v>
      </c>
      <c r="AW69" s="273">
        <v>0</v>
      </c>
      <c r="AX69" s="276" t="s">
        <v>909</v>
      </c>
      <c r="AY69" s="273">
        <v>0</v>
      </c>
      <c r="AZ69" s="276" t="s">
        <v>909</v>
      </c>
      <c r="BA69" s="273">
        <v>37</v>
      </c>
      <c r="BB69" s="273">
        <f t="shared" si="44"/>
        <v>0</v>
      </c>
      <c r="BC69" s="273">
        <v>0</v>
      </c>
      <c r="BD69" s="273">
        <v>0</v>
      </c>
      <c r="BE69" s="273">
        <v>0</v>
      </c>
      <c r="BF69" s="273">
        <v>0</v>
      </c>
      <c r="BG69" s="273">
        <v>0</v>
      </c>
      <c r="BH69" s="273">
        <v>0</v>
      </c>
      <c r="BI69" s="273">
        <v>0</v>
      </c>
      <c r="BJ69" s="273">
        <v>0</v>
      </c>
      <c r="BK69" s="273">
        <v>0</v>
      </c>
      <c r="BL69" s="273">
        <v>0</v>
      </c>
      <c r="BM69" s="273">
        <v>0</v>
      </c>
      <c r="BN69" s="273">
        <v>0</v>
      </c>
      <c r="BO69" s="276" t="s">
        <v>909</v>
      </c>
      <c r="BP69" s="276" t="s">
        <v>909</v>
      </c>
      <c r="BQ69" s="276" t="s">
        <v>909</v>
      </c>
      <c r="BR69" s="276" t="s">
        <v>909</v>
      </c>
      <c r="BS69" s="276" t="s">
        <v>909</v>
      </c>
      <c r="BT69" s="276" t="s">
        <v>909</v>
      </c>
      <c r="BU69" s="276" t="s">
        <v>909</v>
      </c>
      <c r="BV69" s="276" t="s">
        <v>909</v>
      </c>
      <c r="BW69" s="276" t="s">
        <v>909</v>
      </c>
      <c r="BX69" s="273">
        <v>0</v>
      </c>
      <c r="BY69" s="276" t="s">
        <v>909</v>
      </c>
      <c r="BZ69" s="273">
        <v>0</v>
      </c>
      <c r="CA69" s="273">
        <f t="shared" si="45"/>
        <v>4</v>
      </c>
      <c r="CB69" s="276" t="s">
        <v>909</v>
      </c>
      <c r="CC69" s="276" t="s">
        <v>909</v>
      </c>
      <c r="CD69" s="276" t="s">
        <v>909</v>
      </c>
      <c r="CE69" s="276" t="s">
        <v>909</v>
      </c>
      <c r="CF69" s="276" t="s">
        <v>909</v>
      </c>
      <c r="CG69" s="276" t="s">
        <v>909</v>
      </c>
      <c r="CH69" s="276" t="s">
        <v>909</v>
      </c>
      <c r="CI69" s="276" t="s">
        <v>909</v>
      </c>
      <c r="CJ69" s="276" t="s">
        <v>909</v>
      </c>
      <c r="CK69" s="276" t="s">
        <v>909</v>
      </c>
      <c r="CL69" s="276" t="s">
        <v>909</v>
      </c>
      <c r="CM69" s="276" t="s">
        <v>909</v>
      </c>
      <c r="CN69" s="273">
        <v>0</v>
      </c>
      <c r="CO69" s="276" t="s">
        <v>909</v>
      </c>
      <c r="CP69" s="276" t="s">
        <v>909</v>
      </c>
      <c r="CQ69" s="276" t="s">
        <v>909</v>
      </c>
      <c r="CR69" s="276" t="s">
        <v>909</v>
      </c>
      <c r="CS69" s="276" t="s">
        <v>909</v>
      </c>
      <c r="CT69" s="276" t="s">
        <v>909</v>
      </c>
      <c r="CU69" s="276" t="s">
        <v>909</v>
      </c>
      <c r="CV69" s="276" t="s">
        <v>909</v>
      </c>
      <c r="CW69" s="273">
        <v>0</v>
      </c>
      <c r="CX69" s="276" t="s">
        <v>909</v>
      </c>
      <c r="CY69" s="273">
        <v>4</v>
      </c>
      <c r="CZ69" s="273">
        <f t="shared" si="46"/>
        <v>0</v>
      </c>
      <c r="DA69" s="276" t="s">
        <v>909</v>
      </c>
      <c r="DB69" s="276" t="s">
        <v>909</v>
      </c>
      <c r="DC69" s="276" t="s">
        <v>909</v>
      </c>
      <c r="DD69" s="276" t="s">
        <v>909</v>
      </c>
      <c r="DE69" s="276" t="s">
        <v>909</v>
      </c>
      <c r="DF69" s="276" t="s">
        <v>909</v>
      </c>
      <c r="DG69" s="276" t="s">
        <v>909</v>
      </c>
      <c r="DH69" s="276" t="s">
        <v>909</v>
      </c>
      <c r="DI69" s="276" t="s">
        <v>909</v>
      </c>
      <c r="DJ69" s="276" t="s">
        <v>909</v>
      </c>
      <c r="DK69" s="276" t="s">
        <v>909</v>
      </c>
      <c r="DL69" s="276" t="s">
        <v>909</v>
      </c>
      <c r="DM69" s="276" t="s">
        <v>909</v>
      </c>
      <c r="DN69" s="273">
        <v>0</v>
      </c>
      <c r="DO69" s="276" t="s">
        <v>909</v>
      </c>
      <c r="DP69" s="276" t="s">
        <v>909</v>
      </c>
      <c r="DQ69" s="276" t="s">
        <v>909</v>
      </c>
      <c r="DR69" s="276" t="s">
        <v>909</v>
      </c>
      <c r="DS69" s="276" t="s">
        <v>909</v>
      </c>
      <c r="DT69" s="276" t="s">
        <v>909</v>
      </c>
      <c r="DU69" s="276" t="s">
        <v>909</v>
      </c>
      <c r="DV69" s="273">
        <v>0</v>
      </c>
      <c r="DW69" s="276" t="s">
        <v>909</v>
      </c>
      <c r="DX69" s="273">
        <v>0</v>
      </c>
      <c r="DY69" s="273">
        <f t="shared" si="47"/>
        <v>0</v>
      </c>
      <c r="DZ69" s="276" t="s">
        <v>909</v>
      </c>
      <c r="EA69" s="276" t="s">
        <v>909</v>
      </c>
      <c r="EB69" s="276" t="s">
        <v>909</v>
      </c>
      <c r="EC69" s="276" t="s">
        <v>909</v>
      </c>
      <c r="ED69" s="276" t="s">
        <v>909</v>
      </c>
      <c r="EE69" s="276" t="s">
        <v>909</v>
      </c>
      <c r="EF69" s="276" t="s">
        <v>909</v>
      </c>
      <c r="EG69" s="276" t="s">
        <v>909</v>
      </c>
      <c r="EH69" s="276" t="s">
        <v>909</v>
      </c>
      <c r="EI69" s="276" t="s">
        <v>909</v>
      </c>
      <c r="EJ69" s="276" t="s">
        <v>909</v>
      </c>
      <c r="EK69" s="276" t="s">
        <v>909</v>
      </c>
      <c r="EL69" s="273">
        <v>0</v>
      </c>
      <c r="EM69" s="276" t="s">
        <v>909</v>
      </c>
      <c r="EN69" s="276" t="s">
        <v>909</v>
      </c>
      <c r="EO69" s="276" t="s">
        <v>909</v>
      </c>
      <c r="EP69" s="273">
        <v>0</v>
      </c>
      <c r="EQ69" s="276" t="s">
        <v>909</v>
      </c>
      <c r="ER69" s="276" t="s">
        <v>909</v>
      </c>
      <c r="ES69" s="276" t="s">
        <v>909</v>
      </c>
      <c r="ET69" s="276" t="s">
        <v>909</v>
      </c>
      <c r="EU69" s="273">
        <v>0</v>
      </c>
      <c r="EV69" s="276" t="s">
        <v>909</v>
      </c>
      <c r="EW69" s="273">
        <v>0</v>
      </c>
      <c r="EX69" s="273">
        <f t="shared" si="48"/>
        <v>0</v>
      </c>
      <c r="EY69" s="273">
        <v>0</v>
      </c>
      <c r="EZ69" s="276" t="s">
        <v>909</v>
      </c>
      <c r="FA69" s="276" t="s">
        <v>909</v>
      </c>
      <c r="FB69" s="276" t="s">
        <v>909</v>
      </c>
      <c r="FC69" s="273">
        <v>0</v>
      </c>
      <c r="FD69" s="276" t="s">
        <v>909</v>
      </c>
      <c r="FE69" s="276" t="s">
        <v>909</v>
      </c>
      <c r="FF69" s="276" t="s">
        <v>909</v>
      </c>
      <c r="FG69" s="273">
        <v>0</v>
      </c>
      <c r="FH69" s="273">
        <v>0</v>
      </c>
      <c r="FI69" s="273">
        <v>0</v>
      </c>
      <c r="FJ69" s="276" t="s">
        <v>909</v>
      </c>
      <c r="FK69" s="276" t="s">
        <v>909</v>
      </c>
      <c r="FL69" s="276" t="s">
        <v>909</v>
      </c>
      <c r="FM69" s="276" t="s">
        <v>909</v>
      </c>
      <c r="FN69" s="273">
        <v>0</v>
      </c>
      <c r="FO69" s="273">
        <v>0</v>
      </c>
      <c r="FP69" s="276" t="s">
        <v>909</v>
      </c>
      <c r="FQ69" s="276" t="s">
        <v>909</v>
      </c>
      <c r="FR69" s="276" t="s">
        <v>909</v>
      </c>
      <c r="FS69" s="273">
        <v>0</v>
      </c>
      <c r="FT69" s="273">
        <v>0</v>
      </c>
      <c r="FU69" s="276" t="s">
        <v>909</v>
      </c>
      <c r="FV69" s="273">
        <v>0</v>
      </c>
      <c r="FW69" s="273">
        <f t="shared" si="49"/>
        <v>1</v>
      </c>
      <c r="FX69" s="273">
        <v>0</v>
      </c>
      <c r="FY69" s="273">
        <v>0</v>
      </c>
      <c r="FZ69" s="273">
        <v>0</v>
      </c>
      <c r="GA69" s="273">
        <v>0</v>
      </c>
      <c r="GB69" s="273">
        <v>1</v>
      </c>
      <c r="GC69" s="273">
        <v>0</v>
      </c>
      <c r="GD69" s="273">
        <v>0</v>
      </c>
      <c r="GE69" s="273">
        <v>0</v>
      </c>
      <c r="GF69" s="273">
        <v>0</v>
      </c>
      <c r="GG69" s="273">
        <v>0</v>
      </c>
      <c r="GH69" s="273">
        <v>0</v>
      </c>
      <c r="GI69" s="273">
        <v>0</v>
      </c>
      <c r="GJ69" s="273">
        <v>0</v>
      </c>
      <c r="GK69" s="273">
        <v>0</v>
      </c>
      <c r="GL69" s="276" t="s">
        <v>909</v>
      </c>
      <c r="GM69" s="276" t="s">
        <v>909</v>
      </c>
      <c r="GN69" s="276" t="s">
        <v>909</v>
      </c>
      <c r="GO69" s="273">
        <v>0</v>
      </c>
      <c r="GP69" s="273">
        <v>0</v>
      </c>
      <c r="GQ69" s="273">
        <v>0</v>
      </c>
      <c r="GR69" s="273">
        <v>0</v>
      </c>
      <c r="GS69" s="273">
        <v>0</v>
      </c>
      <c r="GT69" s="273">
        <v>0</v>
      </c>
      <c r="GU69" s="273">
        <v>0</v>
      </c>
    </row>
    <row r="70" spans="1:203" ht="13.5" customHeight="1" x14ac:dyDescent="0.15">
      <c r="A70" s="271" t="s">
        <v>742</v>
      </c>
      <c r="B70" s="272" t="s">
        <v>879</v>
      </c>
      <c r="C70" s="271" t="s">
        <v>880</v>
      </c>
      <c r="D70" s="273">
        <f t="shared" si="50"/>
        <v>240</v>
      </c>
      <c r="E70" s="273">
        <f t="shared" si="51"/>
        <v>93</v>
      </c>
      <c r="F70" s="273">
        <f t="shared" si="52"/>
        <v>1</v>
      </c>
      <c r="G70" s="273">
        <f t="shared" si="53"/>
        <v>10</v>
      </c>
      <c r="H70" s="273">
        <f t="shared" si="54"/>
        <v>34</v>
      </c>
      <c r="I70" s="273">
        <f t="shared" si="55"/>
        <v>1</v>
      </c>
      <c r="J70" s="273">
        <f t="shared" si="56"/>
        <v>20</v>
      </c>
      <c r="K70" s="273">
        <f t="shared" si="57"/>
        <v>10</v>
      </c>
      <c r="L70" s="273">
        <f t="shared" si="58"/>
        <v>0</v>
      </c>
      <c r="M70" s="273">
        <f t="shared" si="59"/>
        <v>21</v>
      </c>
      <c r="N70" s="273">
        <f t="shared" si="60"/>
        <v>0</v>
      </c>
      <c r="O70" s="273">
        <f t="shared" si="61"/>
        <v>0</v>
      </c>
      <c r="P70" s="273">
        <f t="shared" si="62"/>
        <v>0</v>
      </c>
      <c r="Q70" s="273">
        <f t="shared" si="63"/>
        <v>22</v>
      </c>
      <c r="R70" s="273">
        <f t="shared" si="64"/>
        <v>0</v>
      </c>
      <c r="S70" s="273">
        <f t="shared" si="65"/>
        <v>0</v>
      </c>
      <c r="T70" s="273">
        <f t="shared" si="66"/>
        <v>0</v>
      </c>
      <c r="U70" s="273">
        <f t="shared" si="67"/>
        <v>0</v>
      </c>
      <c r="V70" s="273">
        <f t="shared" si="68"/>
        <v>0</v>
      </c>
      <c r="W70" s="273">
        <f t="shared" si="69"/>
        <v>0</v>
      </c>
      <c r="X70" s="273">
        <f t="shared" si="70"/>
        <v>0</v>
      </c>
      <c r="Y70" s="273">
        <f t="shared" si="71"/>
        <v>0</v>
      </c>
      <c r="Z70" s="273">
        <f t="shared" si="72"/>
        <v>0</v>
      </c>
      <c r="AA70" s="273">
        <f t="shared" si="73"/>
        <v>0</v>
      </c>
      <c r="AB70" s="273">
        <f t="shared" si="74"/>
        <v>28</v>
      </c>
      <c r="AC70" s="273">
        <f t="shared" si="43"/>
        <v>1</v>
      </c>
      <c r="AD70" s="273">
        <v>0</v>
      </c>
      <c r="AE70" s="273">
        <v>0</v>
      </c>
      <c r="AF70" s="273">
        <v>0</v>
      </c>
      <c r="AG70" s="273">
        <v>0</v>
      </c>
      <c r="AH70" s="273">
        <v>1</v>
      </c>
      <c r="AI70" s="273">
        <v>0</v>
      </c>
      <c r="AJ70" s="273">
        <v>0</v>
      </c>
      <c r="AK70" s="273">
        <v>0</v>
      </c>
      <c r="AL70" s="273">
        <v>0</v>
      </c>
      <c r="AM70" s="273">
        <v>0</v>
      </c>
      <c r="AN70" s="273">
        <v>0</v>
      </c>
      <c r="AO70" s="273">
        <v>0</v>
      </c>
      <c r="AP70" s="276" t="s">
        <v>909</v>
      </c>
      <c r="AQ70" s="276" t="s">
        <v>909</v>
      </c>
      <c r="AR70" s="273">
        <v>0</v>
      </c>
      <c r="AS70" s="276" t="s">
        <v>909</v>
      </c>
      <c r="AT70" s="276" t="s">
        <v>909</v>
      </c>
      <c r="AU70" s="273">
        <v>0</v>
      </c>
      <c r="AV70" s="276" t="s">
        <v>909</v>
      </c>
      <c r="AW70" s="273">
        <v>0</v>
      </c>
      <c r="AX70" s="276" t="s">
        <v>909</v>
      </c>
      <c r="AY70" s="273">
        <v>0</v>
      </c>
      <c r="AZ70" s="276" t="s">
        <v>909</v>
      </c>
      <c r="BA70" s="273">
        <v>0</v>
      </c>
      <c r="BB70" s="273">
        <f t="shared" si="44"/>
        <v>28</v>
      </c>
      <c r="BC70" s="273">
        <v>0</v>
      </c>
      <c r="BD70" s="273">
        <v>0</v>
      </c>
      <c r="BE70" s="273">
        <v>0</v>
      </c>
      <c r="BF70" s="273">
        <v>0</v>
      </c>
      <c r="BG70" s="273">
        <v>0</v>
      </c>
      <c r="BH70" s="273">
        <v>0</v>
      </c>
      <c r="BI70" s="273">
        <v>0</v>
      </c>
      <c r="BJ70" s="273">
        <v>0</v>
      </c>
      <c r="BK70" s="273">
        <v>0</v>
      </c>
      <c r="BL70" s="273">
        <v>0</v>
      </c>
      <c r="BM70" s="273">
        <v>0</v>
      </c>
      <c r="BN70" s="273">
        <v>0</v>
      </c>
      <c r="BO70" s="276" t="s">
        <v>909</v>
      </c>
      <c r="BP70" s="276" t="s">
        <v>909</v>
      </c>
      <c r="BQ70" s="276" t="s">
        <v>909</v>
      </c>
      <c r="BR70" s="276" t="s">
        <v>909</v>
      </c>
      <c r="BS70" s="276" t="s">
        <v>909</v>
      </c>
      <c r="BT70" s="276" t="s">
        <v>909</v>
      </c>
      <c r="BU70" s="276" t="s">
        <v>909</v>
      </c>
      <c r="BV70" s="276" t="s">
        <v>909</v>
      </c>
      <c r="BW70" s="276" t="s">
        <v>909</v>
      </c>
      <c r="BX70" s="273">
        <v>0</v>
      </c>
      <c r="BY70" s="276" t="s">
        <v>909</v>
      </c>
      <c r="BZ70" s="273">
        <v>28</v>
      </c>
      <c r="CA70" s="273">
        <f t="shared" si="45"/>
        <v>22</v>
      </c>
      <c r="CB70" s="276" t="s">
        <v>909</v>
      </c>
      <c r="CC70" s="276" t="s">
        <v>909</v>
      </c>
      <c r="CD70" s="276" t="s">
        <v>909</v>
      </c>
      <c r="CE70" s="276" t="s">
        <v>909</v>
      </c>
      <c r="CF70" s="276" t="s">
        <v>909</v>
      </c>
      <c r="CG70" s="276" t="s">
        <v>909</v>
      </c>
      <c r="CH70" s="276" t="s">
        <v>909</v>
      </c>
      <c r="CI70" s="276" t="s">
        <v>909</v>
      </c>
      <c r="CJ70" s="276" t="s">
        <v>909</v>
      </c>
      <c r="CK70" s="276" t="s">
        <v>909</v>
      </c>
      <c r="CL70" s="276" t="s">
        <v>909</v>
      </c>
      <c r="CM70" s="276" t="s">
        <v>909</v>
      </c>
      <c r="CN70" s="273">
        <v>22</v>
      </c>
      <c r="CO70" s="276" t="s">
        <v>909</v>
      </c>
      <c r="CP70" s="276" t="s">
        <v>909</v>
      </c>
      <c r="CQ70" s="276" t="s">
        <v>909</v>
      </c>
      <c r="CR70" s="276" t="s">
        <v>909</v>
      </c>
      <c r="CS70" s="276" t="s">
        <v>909</v>
      </c>
      <c r="CT70" s="276" t="s">
        <v>909</v>
      </c>
      <c r="CU70" s="276" t="s">
        <v>909</v>
      </c>
      <c r="CV70" s="276" t="s">
        <v>909</v>
      </c>
      <c r="CW70" s="273">
        <v>0</v>
      </c>
      <c r="CX70" s="276" t="s">
        <v>909</v>
      </c>
      <c r="CY70" s="273">
        <v>0</v>
      </c>
      <c r="CZ70" s="273">
        <f t="shared" si="46"/>
        <v>0</v>
      </c>
      <c r="DA70" s="276" t="s">
        <v>909</v>
      </c>
      <c r="DB70" s="276" t="s">
        <v>909</v>
      </c>
      <c r="DC70" s="276" t="s">
        <v>909</v>
      </c>
      <c r="DD70" s="276" t="s">
        <v>909</v>
      </c>
      <c r="DE70" s="276" t="s">
        <v>909</v>
      </c>
      <c r="DF70" s="276" t="s">
        <v>909</v>
      </c>
      <c r="DG70" s="276" t="s">
        <v>909</v>
      </c>
      <c r="DH70" s="276" t="s">
        <v>909</v>
      </c>
      <c r="DI70" s="276" t="s">
        <v>909</v>
      </c>
      <c r="DJ70" s="276" t="s">
        <v>909</v>
      </c>
      <c r="DK70" s="276" t="s">
        <v>909</v>
      </c>
      <c r="DL70" s="276" t="s">
        <v>909</v>
      </c>
      <c r="DM70" s="276" t="s">
        <v>909</v>
      </c>
      <c r="DN70" s="273">
        <v>0</v>
      </c>
      <c r="DO70" s="276" t="s">
        <v>909</v>
      </c>
      <c r="DP70" s="276" t="s">
        <v>909</v>
      </c>
      <c r="DQ70" s="276" t="s">
        <v>909</v>
      </c>
      <c r="DR70" s="276" t="s">
        <v>909</v>
      </c>
      <c r="DS70" s="276" t="s">
        <v>909</v>
      </c>
      <c r="DT70" s="276" t="s">
        <v>909</v>
      </c>
      <c r="DU70" s="276" t="s">
        <v>909</v>
      </c>
      <c r="DV70" s="273">
        <v>0</v>
      </c>
      <c r="DW70" s="276" t="s">
        <v>909</v>
      </c>
      <c r="DX70" s="273">
        <v>0</v>
      </c>
      <c r="DY70" s="273">
        <f t="shared" si="47"/>
        <v>0</v>
      </c>
      <c r="DZ70" s="276" t="s">
        <v>909</v>
      </c>
      <c r="EA70" s="276" t="s">
        <v>909</v>
      </c>
      <c r="EB70" s="276" t="s">
        <v>909</v>
      </c>
      <c r="EC70" s="276" t="s">
        <v>909</v>
      </c>
      <c r="ED70" s="276" t="s">
        <v>909</v>
      </c>
      <c r="EE70" s="276" t="s">
        <v>909</v>
      </c>
      <c r="EF70" s="276" t="s">
        <v>909</v>
      </c>
      <c r="EG70" s="276" t="s">
        <v>909</v>
      </c>
      <c r="EH70" s="276" t="s">
        <v>909</v>
      </c>
      <c r="EI70" s="276" t="s">
        <v>909</v>
      </c>
      <c r="EJ70" s="276" t="s">
        <v>909</v>
      </c>
      <c r="EK70" s="276" t="s">
        <v>909</v>
      </c>
      <c r="EL70" s="273">
        <v>0</v>
      </c>
      <c r="EM70" s="276" t="s">
        <v>909</v>
      </c>
      <c r="EN70" s="276" t="s">
        <v>909</v>
      </c>
      <c r="EO70" s="276" t="s">
        <v>909</v>
      </c>
      <c r="EP70" s="273">
        <v>0</v>
      </c>
      <c r="EQ70" s="276" t="s">
        <v>909</v>
      </c>
      <c r="ER70" s="276" t="s">
        <v>909</v>
      </c>
      <c r="ES70" s="276" t="s">
        <v>909</v>
      </c>
      <c r="ET70" s="276" t="s">
        <v>909</v>
      </c>
      <c r="EU70" s="273">
        <v>0</v>
      </c>
      <c r="EV70" s="276" t="s">
        <v>909</v>
      </c>
      <c r="EW70" s="273">
        <v>0</v>
      </c>
      <c r="EX70" s="273">
        <f t="shared" si="48"/>
        <v>0</v>
      </c>
      <c r="EY70" s="273">
        <v>0</v>
      </c>
      <c r="EZ70" s="276" t="s">
        <v>909</v>
      </c>
      <c r="FA70" s="276" t="s">
        <v>909</v>
      </c>
      <c r="FB70" s="276" t="s">
        <v>909</v>
      </c>
      <c r="FC70" s="273">
        <v>0</v>
      </c>
      <c r="FD70" s="276" t="s">
        <v>909</v>
      </c>
      <c r="FE70" s="276" t="s">
        <v>909</v>
      </c>
      <c r="FF70" s="276" t="s">
        <v>909</v>
      </c>
      <c r="FG70" s="273">
        <v>0</v>
      </c>
      <c r="FH70" s="273">
        <v>0</v>
      </c>
      <c r="FI70" s="273">
        <v>0</v>
      </c>
      <c r="FJ70" s="276" t="s">
        <v>909</v>
      </c>
      <c r="FK70" s="276" t="s">
        <v>909</v>
      </c>
      <c r="FL70" s="276" t="s">
        <v>909</v>
      </c>
      <c r="FM70" s="276" t="s">
        <v>909</v>
      </c>
      <c r="FN70" s="273">
        <v>0</v>
      </c>
      <c r="FO70" s="273">
        <v>0</v>
      </c>
      <c r="FP70" s="276" t="s">
        <v>909</v>
      </c>
      <c r="FQ70" s="276" t="s">
        <v>909</v>
      </c>
      <c r="FR70" s="276" t="s">
        <v>909</v>
      </c>
      <c r="FS70" s="273">
        <v>0</v>
      </c>
      <c r="FT70" s="273">
        <v>0</v>
      </c>
      <c r="FU70" s="276" t="s">
        <v>909</v>
      </c>
      <c r="FV70" s="273">
        <v>0</v>
      </c>
      <c r="FW70" s="273">
        <f t="shared" si="49"/>
        <v>189</v>
      </c>
      <c r="FX70" s="273">
        <v>93</v>
      </c>
      <c r="FY70" s="273">
        <v>1</v>
      </c>
      <c r="FZ70" s="273">
        <v>10</v>
      </c>
      <c r="GA70" s="273">
        <v>34</v>
      </c>
      <c r="GB70" s="273">
        <v>0</v>
      </c>
      <c r="GC70" s="273">
        <v>20</v>
      </c>
      <c r="GD70" s="273">
        <v>10</v>
      </c>
      <c r="GE70" s="273">
        <v>0</v>
      </c>
      <c r="GF70" s="273">
        <v>21</v>
      </c>
      <c r="GG70" s="273">
        <v>0</v>
      </c>
      <c r="GH70" s="273">
        <v>0</v>
      </c>
      <c r="GI70" s="273">
        <v>0</v>
      </c>
      <c r="GJ70" s="273">
        <v>0</v>
      </c>
      <c r="GK70" s="273">
        <v>0</v>
      </c>
      <c r="GL70" s="276" t="s">
        <v>909</v>
      </c>
      <c r="GM70" s="276" t="s">
        <v>909</v>
      </c>
      <c r="GN70" s="276" t="s">
        <v>909</v>
      </c>
      <c r="GO70" s="273">
        <v>0</v>
      </c>
      <c r="GP70" s="273">
        <v>0</v>
      </c>
      <c r="GQ70" s="273">
        <v>0</v>
      </c>
      <c r="GR70" s="273">
        <v>0</v>
      </c>
      <c r="GS70" s="273">
        <v>0</v>
      </c>
      <c r="GT70" s="273">
        <v>0</v>
      </c>
      <c r="GU70" s="273">
        <v>0</v>
      </c>
    </row>
    <row r="71" spans="1:203" ht="13.5" customHeight="1" x14ac:dyDescent="0.15">
      <c r="A71" s="271" t="s">
        <v>742</v>
      </c>
      <c r="B71" s="272" t="s">
        <v>881</v>
      </c>
      <c r="C71" s="271" t="s">
        <v>882</v>
      </c>
      <c r="D71" s="273">
        <f t="shared" si="50"/>
        <v>299</v>
      </c>
      <c r="E71" s="273">
        <f t="shared" si="51"/>
        <v>89</v>
      </c>
      <c r="F71" s="273">
        <f t="shared" si="52"/>
        <v>1</v>
      </c>
      <c r="G71" s="273">
        <f t="shared" si="53"/>
        <v>17</v>
      </c>
      <c r="H71" s="273">
        <f t="shared" si="54"/>
        <v>37</v>
      </c>
      <c r="I71" s="273">
        <f t="shared" si="55"/>
        <v>23</v>
      </c>
      <c r="J71" s="273">
        <f t="shared" si="56"/>
        <v>47</v>
      </c>
      <c r="K71" s="273">
        <f t="shared" si="57"/>
        <v>10</v>
      </c>
      <c r="L71" s="273">
        <f t="shared" si="58"/>
        <v>0</v>
      </c>
      <c r="M71" s="273">
        <f t="shared" si="59"/>
        <v>55</v>
      </c>
      <c r="N71" s="273">
        <f t="shared" si="60"/>
        <v>7</v>
      </c>
      <c r="O71" s="273">
        <f t="shared" si="61"/>
        <v>0</v>
      </c>
      <c r="P71" s="273">
        <f t="shared" si="62"/>
        <v>13</v>
      </c>
      <c r="Q71" s="273">
        <f t="shared" si="63"/>
        <v>0</v>
      </c>
      <c r="R71" s="273">
        <f t="shared" si="64"/>
        <v>0</v>
      </c>
      <c r="S71" s="273">
        <f t="shared" si="65"/>
        <v>0</v>
      </c>
      <c r="T71" s="273">
        <f t="shared" si="66"/>
        <v>0</v>
      </c>
      <c r="U71" s="273">
        <f t="shared" si="67"/>
        <v>0</v>
      </c>
      <c r="V71" s="273">
        <f t="shared" si="68"/>
        <v>0</v>
      </c>
      <c r="W71" s="273">
        <f t="shared" si="69"/>
        <v>0</v>
      </c>
      <c r="X71" s="273">
        <f t="shared" si="70"/>
        <v>0</v>
      </c>
      <c r="Y71" s="273">
        <f t="shared" si="71"/>
        <v>0</v>
      </c>
      <c r="Z71" s="273">
        <f t="shared" si="72"/>
        <v>0</v>
      </c>
      <c r="AA71" s="273">
        <f t="shared" si="73"/>
        <v>0</v>
      </c>
      <c r="AB71" s="273">
        <f t="shared" si="74"/>
        <v>0</v>
      </c>
      <c r="AC71" s="273">
        <f t="shared" ref="AC71:AC102" si="75">SUM(AD71:AY71,BA71)</f>
        <v>0</v>
      </c>
      <c r="AD71" s="273">
        <v>0</v>
      </c>
      <c r="AE71" s="273">
        <v>0</v>
      </c>
      <c r="AF71" s="273">
        <v>0</v>
      </c>
      <c r="AG71" s="273">
        <v>0</v>
      </c>
      <c r="AH71" s="273">
        <v>0</v>
      </c>
      <c r="AI71" s="273">
        <v>0</v>
      </c>
      <c r="AJ71" s="273">
        <v>0</v>
      </c>
      <c r="AK71" s="273">
        <v>0</v>
      </c>
      <c r="AL71" s="273">
        <v>0</v>
      </c>
      <c r="AM71" s="273">
        <v>0</v>
      </c>
      <c r="AN71" s="273">
        <v>0</v>
      </c>
      <c r="AO71" s="273">
        <v>0</v>
      </c>
      <c r="AP71" s="276" t="s">
        <v>909</v>
      </c>
      <c r="AQ71" s="276" t="s">
        <v>909</v>
      </c>
      <c r="AR71" s="273">
        <v>0</v>
      </c>
      <c r="AS71" s="276" t="s">
        <v>909</v>
      </c>
      <c r="AT71" s="276" t="s">
        <v>909</v>
      </c>
      <c r="AU71" s="273">
        <v>0</v>
      </c>
      <c r="AV71" s="276" t="s">
        <v>909</v>
      </c>
      <c r="AW71" s="273">
        <v>0</v>
      </c>
      <c r="AX71" s="276" t="s">
        <v>909</v>
      </c>
      <c r="AY71" s="273">
        <v>0</v>
      </c>
      <c r="AZ71" s="276" t="s">
        <v>909</v>
      </c>
      <c r="BA71" s="273">
        <v>0</v>
      </c>
      <c r="BB71" s="273">
        <f t="shared" ref="BB71:BB102" si="76">SUM(BC71:BX71,BZ71)</f>
        <v>0</v>
      </c>
      <c r="BC71" s="273">
        <v>0</v>
      </c>
      <c r="BD71" s="273">
        <v>0</v>
      </c>
      <c r="BE71" s="273">
        <v>0</v>
      </c>
      <c r="BF71" s="273">
        <v>0</v>
      </c>
      <c r="BG71" s="273">
        <v>0</v>
      </c>
      <c r="BH71" s="273">
        <v>0</v>
      </c>
      <c r="BI71" s="273">
        <v>0</v>
      </c>
      <c r="BJ71" s="273">
        <v>0</v>
      </c>
      <c r="BK71" s="273">
        <v>0</v>
      </c>
      <c r="BL71" s="273">
        <v>0</v>
      </c>
      <c r="BM71" s="273">
        <v>0</v>
      </c>
      <c r="BN71" s="273">
        <v>0</v>
      </c>
      <c r="BO71" s="276" t="s">
        <v>909</v>
      </c>
      <c r="BP71" s="276" t="s">
        <v>909</v>
      </c>
      <c r="BQ71" s="276" t="s">
        <v>909</v>
      </c>
      <c r="BR71" s="276" t="s">
        <v>909</v>
      </c>
      <c r="BS71" s="276" t="s">
        <v>909</v>
      </c>
      <c r="BT71" s="276" t="s">
        <v>909</v>
      </c>
      <c r="BU71" s="276" t="s">
        <v>909</v>
      </c>
      <c r="BV71" s="276" t="s">
        <v>909</v>
      </c>
      <c r="BW71" s="276" t="s">
        <v>909</v>
      </c>
      <c r="BX71" s="273">
        <v>0</v>
      </c>
      <c r="BY71" s="276" t="s">
        <v>909</v>
      </c>
      <c r="BZ71" s="273">
        <v>0</v>
      </c>
      <c r="CA71" s="273">
        <f t="shared" ref="CA71:CA102" si="77">SUM(CB71:CW71,CY71)</f>
        <v>0</v>
      </c>
      <c r="CB71" s="276" t="s">
        <v>909</v>
      </c>
      <c r="CC71" s="276" t="s">
        <v>909</v>
      </c>
      <c r="CD71" s="276" t="s">
        <v>909</v>
      </c>
      <c r="CE71" s="276" t="s">
        <v>909</v>
      </c>
      <c r="CF71" s="276" t="s">
        <v>909</v>
      </c>
      <c r="CG71" s="276" t="s">
        <v>909</v>
      </c>
      <c r="CH71" s="276" t="s">
        <v>909</v>
      </c>
      <c r="CI71" s="276" t="s">
        <v>909</v>
      </c>
      <c r="CJ71" s="276" t="s">
        <v>909</v>
      </c>
      <c r="CK71" s="276" t="s">
        <v>909</v>
      </c>
      <c r="CL71" s="276" t="s">
        <v>909</v>
      </c>
      <c r="CM71" s="276" t="s">
        <v>909</v>
      </c>
      <c r="CN71" s="273">
        <v>0</v>
      </c>
      <c r="CO71" s="276" t="s">
        <v>909</v>
      </c>
      <c r="CP71" s="276" t="s">
        <v>909</v>
      </c>
      <c r="CQ71" s="276" t="s">
        <v>909</v>
      </c>
      <c r="CR71" s="276" t="s">
        <v>909</v>
      </c>
      <c r="CS71" s="276" t="s">
        <v>909</v>
      </c>
      <c r="CT71" s="276" t="s">
        <v>909</v>
      </c>
      <c r="CU71" s="276" t="s">
        <v>909</v>
      </c>
      <c r="CV71" s="276" t="s">
        <v>909</v>
      </c>
      <c r="CW71" s="273">
        <v>0</v>
      </c>
      <c r="CX71" s="276" t="s">
        <v>909</v>
      </c>
      <c r="CY71" s="273">
        <v>0</v>
      </c>
      <c r="CZ71" s="273">
        <f t="shared" ref="CZ71:CZ102" si="78">SUM(DA71:DV71,DX71)</f>
        <v>0</v>
      </c>
      <c r="DA71" s="276" t="s">
        <v>909</v>
      </c>
      <c r="DB71" s="276" t="s">
        <v>909</v>
      </c>
      <c r="DC71" s="276" t="s">
        <v>909</v>
      </c>
      <c r="DD71" s="276" t="s">
        <v>909</v>
      </c>
      <c r="DE71" s="276" t="s">
        <v>909</v>
      </c>
      <c r="DF71" s="276" t="s">
        <v>909</v>
      </c>
      <c r="DG71" s="276" t="s">
        <v>909</v>
      </c>
      <c r="DH71" s="276" t="s">
        <v>909</v>
      </c>
      <c r="DI71" s="276" t="s">
        <v>909</v>
      </c>
      <c r="DJ71" s="276" t="s">
        <v>909</v>
      </c>
      <c r="DK71" s="276" t="s">
        <v>909</v>
      </c>
      <c r="DL71" s="276" t="s">
        <v>909</v>
      </c>
      <c r="DM71" s="276" t="s">
        <v>909</v>
      </c>
      <c r="DN71" s="273">
        <v>0</v>
      </c>
      <c r="DO71" s="276" t="s">
        <v>909</v>
      </c>
      <c r="DP71" s="276" t="s">
        <v>909</v>
      </c>
      <c r="DQ71" s="276" t="s">
        <v>909</v>
      </c>
      <c r="DR71" s="276" t="s">
        <v>909</v>
      </c>
      <c r="DS71" s="276" t="s">
        <v>909</v>
      </c>
      <c r="DT71" s="276" t="s">
        <v>909</v>
      </c>
      <c r="DU71" s="276" t="s">
        <v>909</v>
      </c>
      <c r="DV71" s="273">
        <v>0</v>
      </c>
      <c r="DW71" s="276" t="s">
        <v>909</v>
      </c>
      <c r="DX71" s="273">
        <v>0</v>
      </c>
      <c r="DY71" s="273">
        <f t="shared" ref="DY71:DY102" si="79">SUM(DZ71:EU71,EW71)</f>
        <v>0</v>
      </c>
      <c r="DZ71" s="276" t="s">
        <v>909</v>
      </c>
      <c r="EA71" s="276" t="s">
        <v>909</v>
      </c>
      <c r="EB71" s="276" t="s">
        <v>909</v>
      </c>
      <c r="EC71" s="276" t="s">
        <v>909</v>
      </c>
      <c r="ED71" s="276" t="s">
        <v>909</v>
      </c>
      <c r="EE71" s="276" t="s">
        <v>909</v>
      </c>
      <c r="EF71" s="276" t="s">
        <v>909</v>
      </c>
      <c r="EG71" s="276" t="s">
        <v>909</v>
      </c>
      <c r="EH71" s="276" t="s">
        <v>909</v>
      </c>
      <c r="EI71" s="276" t="s">
        <v>909</v>
      </c>
      <c r="EJ71" s="276" t="s">
        <v>909</v>
      </c>
      <c r="EK71" s="276" t="s">
        <v>909</v>
      </c>
      <c r="EL71" s="273">
        <v>0</v>
      </c>
      <c r="EM71" s="276" t="s">
        <v>909</v>
      </c>
      <c r="EN71" s="276" t="s">
        <v>909</v>
      </c>
      <c r="EO71" s="276" t="s">
        <v>909</v>
      </c>
      <c r="EP71" s="273">
        <v>0</v>
      </c>
      <c r="EQ71" s="276" t="s">
        <v>909</v>
      </c>
      <c r="ER71" s="276" t="s">
        <v>909</v>
      </c>
      <c r="ES71" s="276" t="s">
        <v>909</v>
      </c>
      <c r="ET71" s="276" t="s">
        <v>909</v>
      </c>
      <c r="EU71" s="273">
        <v>0</v>
      </c>
      <c r="EV71" s="276" t="s">
        <v>909</v>
      </c>
      <c r="EW71" s="273">
        <v>0</v>
      </c>
      <c r="EX71" s="273">
        <f t="shared" ref="EX71:EX102" si="80">SUM(EY71:FT71,FV71)</f>
        <v>0</v>
      </c>
      <c r="EY71" s="273">
        <v>0</v>
      </c>
      <c r="EZ71" s="276" t="s">
        <v>909</v>
      </c>
      <c r="FA71" s="276" t="s">
        <v>909</v>
      </c>
      <c r="FB71" s="276" t="s">
        <v>909</v>
      </c>
      <c r="FC71" s="273">
        <v>0</v>
      </c>
      <c r="FD71" s="276" t="s">
        <v>909</v>
      </c>
      <c r="FE71" s="276" t="s">
        <v>909</v>
      </c>
      <c r="FF71" s="276" t="s">
        <v>909</v>
      </c>
      <c r="FG71" s="273">
        <v>0</v>
      </c>
      <c r="FH71" s="273">
        <v>0</v>
      </c>
      <c r="FI71" s="273">
        <v>0</v>
      </c>
      <c r="FJ71" s="276" t="s">
        <v>909</v>
      </c>
      <c r="FK71" s="276" t="s">
        <v>909</v>
      </c>
      <c r="FL71" s="276" t="s">
        <v>909</v>
      </c>
      <c r="FM71" s="276" t="s">
        <v>909</v>
      </c>
      <c r="FN71" s="273">
        <v>0</v>
      </c>
      <c r="FO71" s="273">
        <v>0</v>
      </c>
      <c r="FP71" s="276" t="s">
        <v>909</v>
      </c>
      <c r="FQ71" s="276" t="s">
        <v>909</v>
      </c>
      <c r="FR71" s="276" t="s">
        <v>909</v>
      </c>
      <c r="FS71" s="273">
        <v>0</v>
      </c>
      <c r="FT71" s="273">
        <v>0</v>
      </c>
      <c r="FU71" s="276" t="s">
        <v>909</v>
      </c>
      <c r="FV71" s="273">
        <v>0</v>
      </c>
      <c r="FW71" s="273">
        <f t="shared" ref="FW71:FW102" si="81">SUM(FX71:GS71,GU71)</f>
        <v>299</v>
      </c>
      <c r="FX71" s="273">
        <v>89</v>
      </c>
      <c r="FY71" s="273">
        <v>1</v>
      </c>
      <c r="FZ71" s="273">
        <v>17</v>
      </c>
      <c r="GA71" s="273">
        <v>37</v>
      </c>
      <c r="GB71" s="273">
        <v>23</v>
      </c>
      <c r="GC71" s="273">
        <v>47</v>
      </c>
      <c r="GD71" s="273">
        <v>10</v>
      </c>
      <c r="GE71" s="273">
        <v>0</v>
      </c>
      <c r="GF71" s="273">
        <v>55</v>
      </c>
      <c r="GG71" s="273">
        <v>7</v>
      </c>
      <c r="GH71" s="273">
        <v>0</v>
      </c>
      <c r="GI71" s="273">
        <v>13</v>
      </c>
      <c r="GJ71" s="273">
        <v>0</v>
      </c>
      <c r="GK71" s="273">
        <v>0</v>
      </c>
      <c r="GL71" s="276" t="s">
        <v>909</v>
      </c>
      <c r="GM71" s="276" t="s">
        <v>909</v>
      </c>
      <c r="GN71" s="276" t="s">
        <v>909</v>
      </c>
      <c r="GO71" s="273">
        <v>0</v>
      </c>
      <c r="GP71" s="273">
        <v>0</v>
      </c>
      <c r="GQ71" s="273">
        <v>0</v>
      </c>
      <c r="GR71" s="273">
        <v>0</v>
      </c>
      <c r="GS71" s="273">
        <v>0</v>
      </c>
      <c r="GT71" s="273">
        <v>0</v>
      </c>
      <c r="GU71" s="273">
        <v>0</v>
      </c>
    </row>
    <row r="72" spans="1:203" ht="13.5" customHeight="1" x14ac:dyDescent="0.15">
      <c r="A72" s="271" t="s">
        <v>742</v>
      </c>
      <c r="B72" s="272" t="s">
        <v>883</v>
      </c>
      <c r="C72" s="271" t="s">
        <v>884</v>
      </c>
      <c r="D72" s="273">
        <f t="shared" ref="D72:D84" si="82">SUM(AC72,BB72,CA72,CZ72,DY72,EX72,FW72)</f>
        <v>297</v>
      </c>
      <c r="E72" s="273">
        <f t="shared" ref="E72:E84" si="83">SUM(AD72,BC72,CB72,DA72,DZ72,EY72,FX72)</f>
        <v>101</v>
      </c>
      <c r="F72" s="273">
        <f t="shared" ref="F72:F84" si="84">SUM(AE72,BD72,CC72,DB72,EA72,EZ72,FY72)</f>
        <v>1</v>
      </c>
      <c r="G72" s="273">
        <f t="shared" ref="G72:G84" si="85">SUM(AF72,BE72,CD72,DC72,EB72,FA72,FZ72)</f>
        <v>24</v>
      </c>
      <c r="H72" s="273">
        <f t="shared" ref="H72:H84" si="86">SUM(AG72,BF72,CE72,DD72,EC72,FB72,GA72)</f>
        <v>0</v>
      </c>
      <c r="I72" s="273">
        <f t="shared" ref="I72:I84" si="87">SUM(AH72,BG72,CF72,DE72,ED72,FC72,GB72)</f>
        <v>22</v>
      </c>
      <c r="J72" s="273">
        <f t="shared" ref="J72:J84" si="88">SUM(AI72,BH72,CG72,DF72,EE72,FD72,GC72)</f>
        <v>45</v>
      </c>
      <c r="K72" s="273">
        <f t="shared" ref="K72:K84" si="89">SUM(AJ72,BI72,CH72,DG72,EF72,FE72,GD72)</f>
        <v>17</v>
      </c>
      <c r="L72" s="273">
        <f t="shared" ref="L72:L84" si="90">SUM(AK72,BJ72,CI72,DH72,EG72,FF72,GE72)</f>
        <v>0</v>
      </c>
      <c r="M72" s="273">
        <f t="shared" ref="M72:M84" si="91">SUM(AL72,BK72,CJ72,DI72,EH72,FG72,GF72)</f>
        <v>57</v>
      </c>
      <c r="N72" s="273">
        <f t="shared" ref="N72:N84" si="92">SUM(AM72,BL72,CK72,DJ72,EI72,FH72,GG72)</f>
        <v>8</v>
      </c>
      <c r="O72" s="273">
        <f t="shared" ref="O72:O84" si="93">SUM(AN72,BM72,CL72,DK72,EJ72,FI72,GH72)</f>
        <v>0</v>
      </c>
      <c r="P72" s="273">
        <f t="shared" ref="P72:P84" si="94">SUM(AO72,BN72,CM72,DL72,EK72,FJ72,GI72)</f>
        <v>16</v>
      </c>
      <c r="Q72" s="273">
        <f t="shared" ref="Q72:Q84" si="95">SUM(AP72,BO72,CN72,DM72,EL72,FK72,GJ72)</f>
        <v>0</v>
      </c>
      <c r="R72" s="273">
        <f t="shared" ref="R72:R84" si="96">SUM(AQ72,BP72,CO72,DN72,EM72,FL72,GK72)</f>
        <v>0</v>
      </c>
      <c r="S72" s="273">
        <f t="shared" ref="S72:S84" si="97">SUM(AR72,BQ72,CP72,DO72,EN72,FM72,GL72)</f>
        <v>0</v>
      </c>
      <c r="T72" s="273">
        <f t="shared" ref="T72:T84" si="98">SUM(AS72,BR72,CQ72,DP72,EO72,FN72,GM72)</f>
        <v>0</v>
      </c>
      <c r="U72" s="273">
        <f t="shared" ref="U72:U84" si="99">SUM(AT72,BS72,CR72,DQ72,EP72,FO72,GN72)</f>
        <v>0</v>
      </c>
      <c r="V72" s="273">
        <f t="shared" ref="V72:V84" si="100">SUM(AU72,BT72,CS72,DR72,EQ72,FP72,GO72)</f>
        <v>0</v>
      </c>
      <c r="W72" s="273">
        <f t="shared" ref="W72:W84" si="101">SUM(AV72,BU72,CT72,DS72,ER72,FQ72,GP72)</f>
        <v>0</v>
      </c>
      <c r="X72" s="273">
        <f t="shared" ref="X72:X84" si="102">SUM(AW72,BV72,CU72,DT72,ES72,FR72,GQ72)</f>
        <v>0</v>
      </c>
      <c r="Y72" s="273">
        <f t="shared" ref="Y72:Y84" si="103">SUM(AX72,BW72,CV72,DU72,ET72,FS72,GR72)</f>
        <v>0</v>
      </c>
      <c r="Z72" s="273">
        <f t="shared" ref="Z72:Z84" si="104">SUM(AY72,BX72,CW72,DV72,EU72,FT72,GS72)</f>
        <v>0</v>
      </c>
      <c r="AA72" s="273">
        <f t="shared" ref="AA72:AA84" si="105">SUM(AZ72,BY72,CX72,DW72,EV72,FU72,GT72)</f>
        <v>0</v>
      </c>
      <c r="AB72" s="273">
        <f t="shared" ref="AB72:AB84" si="106">SUM(BA72,BZ72,CY72,DX72,EW72,FV72,GU72)</f>
        <v>6</v>
      </c>
      <c r="AC72" s="273">
        <f t="shared" si="75"/>
        <v>2</v>
      </c>
      <c r="AD72" s="273">
        <v>0</v>
      </c>
      <c r="AE72" s="273">
        <v>0</v>
      </c>
      <c r="AF72" s="273">
        <v>0</v>
      </c>
      <c r="AG72" s="273">
        <v>0</v>
      </c>
      <c r="AH72" s="273">
        <v>2</v>
      </c>
      <c r="AI72" s="273">
        <v>0</v>
      </c>
      <c r="AJ72" s="273">
        <v>0</v>
      </c>
      <c r="AK72" s="273">
        <v>0</v>
      </c>
      <c r="AL72" s="273">
        <v>0</v>
      </c>
      <c r="AM72" s="273">
        <v>0</v>
      </c>
      <c r="AN72" s="273">
        <v>0</v>
      </c>
      <c r="AO72" s="273">
        <v>0</v>
      </c>
      <c r="AP72" s="276" t="s">
        <v>909</v>
      </c>
      <c r="AQ72" s="276" t="s">
        <v>909</v>
      </c>
      <c r="AR72" s="273">
        <v>0</v>
      </c>
      <c r="AS72" s="276" t="s">
        <v>909</v>
      </c>
      <c r="AT72" s="276" t="s">
        <v>909</v>
      </c>
      <c r="AU72" s="273">
        <v>0</v>
      </c>
      <c r="AV72" s="276" t="s">
        <v>909</v>
      </c>
      <c r="AW72" s="273">
        <v>0</v>
      </c>
      <c r="AX72" s="276" t="s">
        <v>909</v>
      </c>
      <c r="AY72" s="273">
        <v>0</v>
      </c>
      <c r="AZ72" s="276" t="s">
        <v>909</v>
      </c>
      <c r="BA72" s="273">
        <v>0</v>
      </c>
      <c r="BB72" s="273">
        <f t="shared" si="76"/>
        <v>6</v>
      </c>
      <c r="BC72" s="273">
        <v>0</v>
      </c>
      <c r="BD72" s="273">
        <v>0</v>
      </c>
      <c r="BE72" s="273">
        <v>0</v>
      </c>
      <c r="BF72" s="273">
        <v>0</v>
      </c>
      <c r="BG72" s="273">
        <v>0</v>
      </c>
      <c r="BH72" s="273">
        <v>0</v>
      </c>
      <c r="BI72" s="273">
        <v>0</v>
      </c>
      <c r="BJ72" s="273">
        <v>0</v>
      </c>
      <c r="BK72" s="273">
        <v>0</v>
      </c>
      <c r="BL72" s="273">
        <v>0</v>
      </c>
      <c r="BM72" s="273">
        <v>0</v>
      </c>
      <c r="BN72" s="273">
        <v>0</v>
      </c>
      <c r="BO72" s="276" t="s">
        <v>909</v>
      </c>
      <c r="BP72" s="276" t="s">
        <v>909</v>
      </c>
      <c r="BQ72" s="276" t="s">
        <v>909</v>
      </c>
      <c r="BR72" s="276" t="s">
        <v>909</v>
      </c>
      <c r="BS72" s="276" t="s">
        <v>909</v>
      </c>
      <c r="BT72" s="276" t="s">
        <v>909</v>
      </c>
      <c r="BU72" s="276" t="s">
        <v>909</v>
      </c>
      <c r="BV72" s="276" t="s">
        <v>909</v>
      </c>
      <c r="BW72" s="276" t="s">
        <v>909</v>
      </c>
      <c r="BX72" s="273">
        <v>0</v>
      </c>
      <c r="BY72" s="276" t="s">
        <v>909</v>
      </c>
      <c r="BZ72" s="273">
        <v>6</v>
      </c>
      <c r="CA72" s="273">
        <f t="shared" si="77"/>
        <v>0</v>
      </c>
      <c r="CB72" s="276" t="s">
        <v>909</v>
      </c>
      <c r="CC72" s="276" t="s">
        <v>909</v>
      </c>
      <c r="CD72" s="276" t="s">
        <v>909</v>
      </c>
      <c r="CE72" s="276" t="s">
        <v>909</v>
      </c>
      <c r="CF72" s="276" t="s">
        <v>909</v>
      </c>
      <c r="CG72" s="276" t="s">
        <v>909</v>
      </c>
      <c r="CH72" s="276" t="s">
        <v>909</v>
      </c>
      <c r="CI72" s="276" t="s">
        <v>909</v>
      </c>
      <c r="CJ72" s="276" t="s">
        <v>909</v>
      </c>
      <c r="CK72" s="276" t="s">
        <v>909</v>
      </c>
      <c r="CL72" s="276" t="s">
        <v>909</v>
      </c>
      <c r="CM72" s="276" t="s">
        <v>909</v>
      </c>
      <c r="CN72" s="273">
        <v>0</v>
      </c>
      <c r="CO72" s="276" t="s">
        <v>909</v>
      </c>
      <c r="CP72" s="276" t="s">
        <v>909</v>
      </c>
      <c r="CQ72" s="276" t="s">
        <v>909</v>
      </c>
      <c r="CR72" s="276" t="s">
        <v>909</v>
      </c>
      <c r="CS72" s="276" t="s">
        <v>909</v>
      </c>
      <c r="CT72" s="276" t="s">
        <v>909</v>
      </c>
      <c r="CU72" s="276" t="s">
        <v>909</v>
      </c>
      <c r="CV72" s="276" t="s">
        <v>909</v>
      </c>
      <c r="CW72" s="273">
        <v>0</v>
      </c>
      <c r="CX72" s="276" t="s">
        <v>909</v>
      </c>
      <c r="CY72" s="273">
        <v>0</v>
      </c>
      <c r="CZ72" s="273">
        <f t="shared" si="78"/>
        <v>0</v>
      </c>
      <c r="DA72" s="276" t="s">
        <v>909</v>
      </c>
      <c r="DB72" s="276" t="s">
        <v>909</v>
      </c>
      <c r="DC72" s="276" t="s">
        <v>909</v>
      </c>
      <c r="DD72" s="276" t="s">
        <v>909</v>
      </c>
      <c r="DE72" s="276" t="s">
        <v>909</v>
      </c>
      <c r="DF72" s="276" t="s">
        <v>909</v>
      </c>
      <c r="DG72" s="276" t="s">
        <v>909</v>
      </c>
      <c r="DH72" s="276" t="s">
        <v>909</v>
      </c>
      <c r="DI72" s="276" t="s">
        <v>909</v>
      </c>
      <c r="DJ72" s="276" t="s">
        <v>909</v>
      </c>
      <c r="DK72" s="276" t="s">
        <v>909</v>
      </c>
      <c r="DL72" s="276" t="s">
        <v>909</v>
      </c>
      <c r="DM72" s="276" t="s">
        <v>909</v>
      </c>
      <c r="DN72" s="273">
        <v>0</v>
      </c>
      <c r="DO72" s="276" t="s">
        <v>909</v>
      </c>
      <c r="DP72" s="276" t="s">
        <v>909</v>
      </c>
      <c r="DQ72" s="276" t="s">
        <v>909</v>
      </c>
      <c r="DR72" s="276" t="s">
        <v>909</v>
      </c>
      <c r="DS72" s="276" t="s">
        <v>909</v>
      </c>
      <c r="DT72" s="276" t="s">
        <v>909</v>
      </c>
      <c r="DU72" s="276" t="s">
        <v>909</v>
      </c>
      <c r="DV72" s="273">
        <v>0</v>
      </c>
      <c r="DW72" s="276" t="s">
        <v>909</v>
      </c>
      <c r="DX72" s="273">
        <v>0</v>
      </c>
      <c r="DY72" s="273">
        <f t="shared" si="79"/>
        <v>0</v>
      </c>
      <c r="DZ72" s="276" t="s">
        <v>909</v>
      </c>
      <c r="EA72" s="276" t="s">
        <v>909</v>
      </c>
      <c r="EB72" s="276" t="s">
        <v>909</v>
      </c>
      <c r="EC72" s="276" t="s">
        <v>909</v>
      </c>
      <c r="ED72" s="276" t="s">
        <v>909</v>
      </c>
      <c r="EE72" s="276" t="s">
        <v>909</v>
      </c>
      <c r="EF72" s="276" t="s">
        <v>909</v>
      </c>
      <c r="EG72" s="276" t="s">
        <v>909</v>
      </c>
      <c r="EH72" s="276" t="s">
        <v>909</v>
      </c>
      <c r="EI72" s="276" t="s">
        <v>909</v>
      </c>
      <c r="EJ72" s="276" t="s">
        <v>909</v>
      </c>
      <c r="EK72" s="276" t="s">
        <v>909</v>
      </c>
      <c r="EL72" s="273">
        <v>0</v>
      </c>
      <c r="EM72" s="276" t="s">
        <v>909</v>
      </c>
      <c r="EN72" s="276" t="s">
        <v>909</v>
      </c>
      <c r="EO72" s="276" t="s">
        <v>909</v>
      </c>
      <c r="EP72" s="273">
        <v>0</v>
      </c>
      <c r="EQ72" s="276" t="s">
        <v>909</v>
      </c>
      <c r="ER72" s="276" t="s">
        <v>909</v>
      </c>
      <c r="ES72" s="276" t="s">
        <v>909</v>
      </c>
      <c r="ET72" s="276" t="s">
        <v>909</v>
      </c>
      <c r="EU72" s="273">
        <v>0</v>
      </c>
      <c r="EV72" s="276" t="s">
        <v>909</v>
      </c>
      <c r="EW72" s="273">
        <v>0</v>
      </c>
      <c r="EX72" s="273">
        <f t="shared" si="80"/>
        <v>0</v>
      </c>
      <c r="EY72" s="273">
        <v>0</v>
      </c>
      <c r="EZ72" s="276" t="s">
        <v>909</v>
      </c>
      <c r="FA72" s="276" t="s">
        <v>909</v>
      </c>
      <c r="FB72" s="276" t="s">
        <v>909</v>
      </c>
      <c r="FC72" s="273">
        <v>0</v>
      </c>
      <c r="FD72" s="276" t="s">
        <v>909</v>
      </c>
      <c r="FE72" s="276" t="s">
        <v>909</v>
      </c>
      <c r="FF72" s="276" t="s">
        <v>909</v>
      </c>
      <c r="FG72" s="273">
        <v>0</v>
      </c>
      <c r="FH72" s="273">
        <v>0</v>
      </c>
      <c r="FI72" s="273">
        <v>0</v>
      </c>
      <c r="FJ72" s="276" t="s">
        <v>909</v>
      </c>
      <c r="FK72" s="276" t="s">
        <v>909</v>
      </c>
      <c r="FL72" s="276" t="s">
        <v>909</v>
      </c>
      <c r="FM72" s="276" t="s">
        <v>909</v>
      </c>
      <c r="FN72" s="273">
        <v>0</v>
      </c>
      <c r="FO72" s="273">
        <v>0</v>
      </c>
      <c r="FP72" s="276" t="s">
        <v>909</v>
      </c>
      <c r="FQ72" s="276" t="s">
        <v>909</v>
      </c>
      <c r="FR72" s="276" t="s">
        <v>909</v>
      </c>
      <c r="FS72" s="273">
        <v>0</v>
      </c>
      <c r="FT72" s="273">
        <v>0</v>
      </c>
      <c r="FU72" s="276" t="s">
        <v>909</v>
      </c>
      <c r="FV72" s="273">
        <v>0</v>
      </c>
      <c r="FW72" s="273">
        <f t="shared" si="81"/>
        <v>289</v>
      </c>
      <c r="FX72" s="273">
        <v>101</v>
      </c>
      <c r="FY72" s="273">
        <v>1</v>
      </c>
      <c r="FZ72" s="273">
        <v>24</v>
      </c>
      <c r="GA72" s="273">
        <v>0</v>
      </c>
      <c r="GB72" s="273">
        <v>20</v>
      </c>
      <c r="GC72" s="273">
        <v>45</v>
      </c>
      <c r="GD72" s="273">
        <v>17</v>
      </c>
      <c r="GE72" s="273">
        <v>0</v>
      </c>
      <c r="GF72" s="273">
        <v>57</v>
      </c>
      <c r="GG72" s="273">
        <v>8</v>
      </c>
      <c r="GH72" s="273">
        <v>0</v>
      </c>
      <c r="GI72" s="273">
        <v>16</v>
      </c>
      <c r="GJ72" s="273">
        <v>0</v>
      </c>
      <c r="GK72" s="273">
        <v>0</v>
      </c>
      <c r="GL72" s="276" t="s">
        <v>909</v>
      </c>
      <c r="GM72" s="276" t="s">
        <v>909</v>
      </c>
      <c r="GN72" s="276" t="s">
        <v>909</v>
      </c>
      <c r="GO72" s="273">
        <v>0</v>
      </c>
      <c r="GP72" s="273">
        <v>0</v>
      </c>
      <c r="GQ72" s="273">
        <v>0</v>
      </c>
      <c r="GR72" s="273">
        <v>0</v>
      </c>
      <c r="GS72" s="273">
        <v>0</v>
      </c>
      <c r="GT72" s="273">
        <v>0</v>
      </c>
      <c r="GU72" s="273">
        <v>0</v>
      </c>
    </row>
    <row r="73" spans="1:203" ht="13.5" customHeight="1" x14ac:dyDescent="0.15">
      <c r="A73" s="271" t="s">
        <v>742</v>
      </c>
      <c r="B73" s="272" t="s">
        <v>885</v>
      </c>
      <c r="C73" s="271" t="s">
        <v>886</v>
      </c>
      <c r="D73" s="273">
        <f t="shared" si="82"/>
        <v>685</v>
      </c>
      <c r="E73" s="273">
        <f t="shared" si="83"/>
        <v>175</v>
      </c>
      <c r="F73" s="273">
        <f t="shared" si="84"/>
        <v>1</v>
      </c>
      <c r="G73" s="273">
        <f t="shared" si="85"/>
        <v>19</v>
      </c>
      <c r="H73" s="273">
        <f t="shared" si="86"/>
        <v>80</v>
      </c>
      <c r="I73" s="273">
        <f t="shared" si="87"/>
        <v>71</v>
      </c>
      <c r="J73" s="273">
        <f t="shared" si="88"/>
        <v>139</v>
      </c>
      <c r="K73" s="273">
        <f t="shared" si="89"/>
        <v>28</v>
      </c>
      <c r="L73" s="273">
        <f t="shared" si="90"/>
        <v>0</v>
      </c>
      <c r="M73" s="273">
        <f t="shared" si="91"/>
        <v>46</v>
      </c>
      <c r="N73" s="273">
        <f t="shared" si="92"/>
        <v>0</v>
      </c>
      <c r="O73" s="273">
        <f t="shared" si="93"/>
        <v>0</v>
      </c>
      <c r="P73" s="273">
        <f t="shared" si="94"/>
        <v>23</v>
      </c>
      <c r="Q73" s="273">
        <f t="shared" si="95"/>
        <v>0</v>
      </c>
      <c r="R73" s="273">
        <f t="shared" si="96"/>
        <v>0</v>
      </c>
      <c r="S73" s="273">
        <f t="shared" si="97"/>
        <v>0</v>
      </c>
      <c r="T73" s="273">
        <f t="shared" si="98"/>
        <v>0</v>
      </c>
      <c r="U73" s="273">
        <f t="shared" si="99"/>
        <v>0</v>
      </c>
      <c r="V73" s="273">
        <f t="shared" si="100"/>
        <v>0</v>
      </c>
      <c r="W73" s="273">
        <f t="shared" si="101"/>
        <v>0</v>
      </c>
      <c r="X73" s="273">
        <f t="shared" si="102"/>
        <v>0</v>
      </c>
      <c r="Y73" s="273">
        <f t="shared" si="103"/>
        <v>0</v>
      </c>
      <c r="Z73" s="273">
        <f t="shared" si="104"/>
        <v>4</v>
      </c>
      <c r="AA73" s="273">
        <f t="shared" si="105"/>
        <v>0</v>
      </c>
      <c r="AB73" s="273">
        <f t="shared" si="106"/>
        <v>99</v>
      </c>
      <c r="AC73" s="273">
        <f t="shared" si="75"/>
        <v>0</v>
      </c>
      <c r="AD73" s="273">
        <v>0</v>
      </c>
      <c r="AE73" s="273">
        <v>0</v>
      </c>
      <c r="AF73" s="273">
        <v>0</v>
      </c>
      <c r="AG73" s="273">
        <v>0</v>
      </c>
      <c r="AH73" s="273">
        <v>0</v>
      </c>
      <c r="AI73" s="273">
        <v>0</v>
      </c>
      <c r="AJ73" s="273">
        <v>0</v>
      </c>
      <c r="AK73" s="273">
        <v>0</v>
      </c>
      <c r="AL73" s="273">
        <v>0</v>
      </c>
      <c r="AM73" s="273">
        <v>0</v>
      </c>
      <c r="AN73" s="273">
        <v>0</v>
      </c>
      <c r="AO73" s="273">
        <v>0</v>
      </c>
      <c r="AP73" s="276" t="s">
        <v>909</v>
      </c>
      <c r="AQ73" s="276" t="s">
        <v>909</v>
      </c>
      <c r="AR73" s="273">
        <v>0</v>
      </c>
      <c r="AS73" s="276" t="s">
        <v>909</v>
      </c>
      <c r="AT73" s="276" t="s">
        <v>909</v>
      </c>
      <c r="AU73" s="273">
        <v>0</v>
      </c>
      <c r="AV73" s="276" t="s">
        <v>909</v>
      </c>
      <c r="AW73" s="273">
        <v>0</v>
      </c>
      <c r="AX73" s="276" t="s">
        <v>909</v>
      </c>
      <c r="AY73" s="273">
        <v>0</v>
      </c>
      <c r="AZ73" s="276" t="s">
        <v>909</v>
      </c>
      <c r="BA73" s="273">
        <v>0</v>
      </c>
      <c r="BB73" s="273">
        <f t="shared" si="76"/>
        <v>0</v>
      </c>
      <c r="BC73" s="273">
        <v>0</v>
      </c>
      <c r="BD73" s="273">
        <v>0</v>
      </c>
      <c r="BE73" s="273">
        <v>0</v>
      </c>
      <c r="BF73" s="273">
        <v>0</v>
      </c>
      <c r="BG73" s="273">
        <v>0</v>
      </c>
      <c r="BH73" s="273">
        <v>0</v>
      </c>
      <c r="BI73" s="273">
        <v>0</v>
      </c>
      <c r="BJ73" s="273">
        <v>0</v>
      </c>
      <c r="BK73" s="273">
        <v>0</v>
      </c>
      <c r="BL73" s="273">
        <v>0</v>
      </c>
      <c r="BM73" s="273">
        <v>0</v>
      </c>
      <c r="BN73" s="273">
        <v>0</v>
      </c>
      <c r="BO73" s="276" t="s">
        <v>909</v>
      </c>
      <c r="BP73" s="276" t="s">
        <v>909</v>
      </c>
      <c r="BQ73" s="276" t="s">
        <v>909</v>
      </c>
      <c r="BR73" s="276" t="s">
        <v>909</v>
      </c>
      <c r="BS73" s="276" t="s">
        <v>909</v>
      </c>
      <c r="BT73" s="276" t="s">
        <v>909</v>
      </c>
      <c r="BU73" s="276" t="s">
        <v>909</v>
      </c>
      <c r="BV73" s="276" t="s">
        <v>909</v>
      </c>
      <c r="BW73" s="276" t="s">
        <v>909</v>
      </c>
      <c r="BX73" s="273">
        <v>0</v>
      </c>
      <c r="BY73" s="276" t="s">
        <v>909</v>
      </c>
      <c r="BZ73" s="273">
        <v>0</v>
      </c>
      <c r="CA73" s="273">
        <f t="shared" si="77"/>
        <v>0</v>
      </c>
      <c r="CB73" s="276" t="s">
        <v>909</v>
      </c>
      <c r="CC73" s="276" t="s">
        <v>909</v>
      </c>
      <c r="CD73" s="276" t="s">
        <v>909</v>
      </c>
      <c r="CE73" s="276" t="s">
        <v>909</v>
      </c>
      <c r="CF73" s="276" t="s">
        <v>909</v>
      </c>
      <c r="CG73" s="276" t="s">
        <v>909</v>
      </c>
      <c r="CH73" s="276" t="s">
        <v>909</v>
      </c>
      <c r="CI73" s="276" t="s">
        <v>909</v>
      </c>
      <c r="CJ73" s="276" t="s">
        <v>909</v>
      </c>
      <c r="CK73" s="276" t="s">
        <v>909</v>
      </c>
      <c r="CL73" s="276" t="s">
        <v>909</v>
      </c>
      <c r="CM73" s="276" t="s">
        <v>909</v>
      </c>
      <c r="CN73" s="273">
        <v>0</v>
      </c>
      <c r="CO73" s="276" t="s">
        <v>909</v>
      </c>
      <c r="CP73" s="276" t="s">
        <v>909</v>
      </c>
      <c r="CQ73" s="276" t="s">
        <v>909</v>
      </c>
      <c r="CR73" s="276" t="s">
        <v>909</v>
      </c>
      <c r="CS73" s="276" t="s">
        <v>909</v>
      </c>
      <c r="CT73" s="276" t="s">
        <v>909</v>
      </c>
      <c r="CU73" s="276" t="s">
        <v>909</v>
      </c>
      <c r="CV73" s="276" t="s">
        <v>909</v>
      </c>
      <c r="CW73" s="273">
        <v>0</v>
      </c>
      <c r="CX73" s="276" t="s">
        <v>909</v>
      </c>
      <c r="CY73" s="273">
        <v>0</v>
      </c>
      <c r="CZ73" s="273">
        <f t="shared" si="78"/>
        <v>0</v>
      </c>
      <c r="DA73" s="276" t="s">
        <v>909</v>
      </c>
      <c r="DB73" s="276" t="s">
        <v>909</v>
      </c>
      <c r="DC73" s="276" t="s">
        <v>909</v>
      </c>
      <c r="DD73" s="276" t="s">
        <v>909</v>
      </c>
      <c r="DE73" s="276" t="s">
        <v>909</v>
      </c>
      <c r="DF73" s="276" t="s">
        <v>909</v>
      </c>
      <c r="DG73" s="276" t="s">
        <v>909</v>
      </c>
      <c r="DH73" s="276" t="s">
        <v>909</v>
      </c>
      <c r="DI73" s="276" t="s">
        <v>909</v>
      </c>
      <c r="DJ73" s="276" t="s">
        <v>909</v>
      </c>
      <c r="DK73" s="276" t="s">
        <v>909</v>
      </c>
      <c r="DL73" s="276" t="s">
        <v>909</v>
      </c>
      <c r="DM73" s="276" t="s">
        <v>909</v>
      </c>
      <c r="DN73" s="273">
        <v>0</v>
      </c>
      <c r="DO73" s="276" t="s">
        <v>909</v>
      </c>
      <c r="DP73" s="276" t="s">
        <v>909</v>
      </c>
      <c r="DQ73" s="276" t="s">
        <v>909</v>
      </c>
      <c r="DR73" s="276" t="s">
        <v>909</v>
      </c>
      <c r="DS73" s="276" t="s">
        <v>909</v>
      </c>
      <c r="DT73" s="276" t="s">
        <v>909</v>
      </c>
      <c r="DU73" s="276" t="s">
        <v>909</v>
      </c>
      <c r="DV73" s="273">
        <v>0</v>
      </c>
      <c r="DW73" s="276" t="s">
        <v>909</v>
      </c>
      <c r="DX73" s="273">
        <v>0</v>
      </c>
      <c r="DY73" s="273">
        <f t="shared" si="79"/>
        <v>0</v>
      </c>
      <c r="DZ73" s="276" t="s">
        <v>909</v>
      </c>
      <c r="EA73" s="276" t="s">
        <v>909</v>
      </c>
      <c r="EB73" s="276" t="s">
        <v>909</v>
      </c>
      <c r="EC73" s="276" t="s">
        <v>909</v>
      </c>
      <c r="ED73" s="276" t="s">
        <v>909</v>
      </c>
      <c r="EE73" s="276" t="s">
        <v>909</v>
      </c>
      <c r="EF73" s="276" t="s">
        <v>909</v>
      </c>
      <c r="EG73" s="276" t="s">
        <v>909</v>
      </c>
      <c r="EH73" s="276" t="s">
        <v>909</v>
      </c>
      <c r="EI73" s="276" t="s">
        <v>909</v>
      </c>
      <c r="EJ73" s="276" t="s">
        <v>909</v>
      </c>
      <c r="EK73" s="276" t="s">
        <v>909</v>
      </c>
      <c r="EL73" s="273">
        <v>0</v>
      </c>
      <c r="EM73" s="276" t="s">
        <v>909</v>
      </c>
      <c r="EN73" s="276" t="s">
        <v>909</v>
      </c>
      <c r="EO73" s="276" t="s">
        <v>909</v>
      </c>
      <c r="EP73" s="273">
        <v>0</v>
      </c>
      <c r="EQ73" s="276" t="s">
        <v>909</v>
      </c>
      <c r="ER73" s="276" t="s">
        <v>909</v>
      </c>
      <c r="ES73" s="276" t="s">
        <v>909</v>
      </c>
      <c r="ET73" s="276" t="s">
        <v>909</v>
      </c>
      <c r="EU73" s="273">
        <v>0</v>
      </c>
      <c r="EV73" s="276" t="s">
        <v>909</v>
      </c>
      <c r="EW73" s="273">
        <v>0</v>
      </c>
      <c r="EX73" s="273">
        <f t="shared" si="80"/>
        <v>0</v>
      </c>
      <c r="EY73" s="273">
        <v>0</v>
      </c>
      <c r="EZ73" s="276" t="s">
        <v>909</v>
      </c>
      <c r="FA73" s="276" t="s">
        <v>909</v>
      </c>
      <c r="FB73" s="276" t="s">
        <v>909</v>
      </c>
      <c r="FC73" s="273">
        <v>0</v>
      </c>
      <c r="FD73" s="276" t="s">
        <v>909</v>
      </c>
      <c r="FE73" s="276" t="s">
        <v>909</v>
      </c>
      <c r="FF73" s="276" t="s">
        <v>909</v>
      </c>
      <c r="FG73" s="273">
        <v>0</v>
      </c>
      <c r="FH73" s="273">
        <v>0</v>
      </c>
      <c r="FI73" s="273">
        <v>0</v>
      </c>
      <c r="FJ73" s="276" t="s">
        <v>909</v>
      </c>
      <c r="FK73" s="276" t="s">
        <v>909</v>
      </c>
      <c r="FL73" s="276" t="s">
        <v>909</v>
      </c>
      <c r="FM73" s="276" t="s">
        <v>909</v>
      </c>
      <c r="FN73" s="273">
        <v>0</v>
      </c>
      <c r="FO73" s="273">
        <v>0</v>
      </c>
      <c r="FP73" s="276" t="s">
        <v>909</v>
      </c>
      <c r="FQ73" s="276" t="s">
        <v>909</v>
      </c>
      <c r="FR73" s="276" t="s">
        <v>909</v>
      </c>
      <c r="FS73" s="273">
        <v>0</v>
      </c>
      <c r="FT73" s="273">
        <v>0</v>
      </c>
      <c r="FU73" s="276" t="s">
        <v>909</v>
      </c>
      <c r="FV73" s="273">
        <v>0</v>
      </c>
      <c r="FW73" s="273">
        <f t="shared" si="81"/>
        <v>685</v>
      </c>
      <c r="FX73" s="273">
        <v>175</v>
      </c>
      <c r="FY73" s="273">
        <v>1</v>
      </c>
      <c r="FZ73" s="273">
        <v>19</v>
      </c>
      <c r="GA73" s="273">
        <v>80</v>
      </c>
      <c r="GB73" s="273">
        <v>71</v>
      </c>
      <c r="GC73" s="273">
        <v>139</v>
      </c>
      <c r="GD73" s="273">
        <v>28</v>
      </c>
      <c r="GE73" s="273">
        <v>0</v>
      </c>
      <c r="GF73" s="273">
        <v>46</v>
      </c>
      <c r="GG73" s="273">
        <v>0</v>
      </c>
      <c r="GH73" s="273">
        <v>0</v>
      </c>
      <c r="GI73" s="273">
        <v>23</v>
      </c>
      <c r="GJ73" s="273">
        <v>0</v>
      </c>
      <c r="GK73" s="273">
        <v>0</v>
      </c>
      <c r="GL73" s="276" t="s">
        <v>909</v>
      </c>
      <c r="GM73" s="276" t="s">
        <v>909</v>
      </c>
      <c r="GN73" s="276" t="s">
        <v>909</v>
      </c>
      <c r="GO73" s="273">
        <v>0</v>
      </c>
      <c r="GP73" s="273">
        <v>0</v>
      </c>
      <c r="GQ73" s="273">
        <v>0</v>
      </c>
      <c r="GR73" s="273">
        <v>0</v>
      </c>
      <c r="GS73" s="273">
        <v>4</v>
      </c>
      <c r="GT73" s="273">
        <v>0</v>
      </c>
      <c r="GU73" s="273">
        <v>99</v>
      </c>
    </row>
    <row r="74" spans="1:203" ht="13.5" customHeight="1" x14ac:dyDescent="0.15">
      <c r="A74" s="271" t="s">
        <v>742</v>
      </c>
      <c r="B74" s="272" t="s">
        <v>887</v>
      </c>
      <c r="C74" s="271" t="s">
        <v>888</v>
      </c>
      <c r="D74" s="273">
        <f t="shared" si="82"/>
        <v>101</v>
      </c>
      <c r="E74" s="273">
        <f t="shared" si="83"/>
        <v>49</v>
      </c>
      <c r="F74" s="273">
        <f t="shared" si="84"/>
        <v>0</v>
      </c>
      <c r="G74" s="273">
        <f t="shared" si="85"/>
        <v>6</v>
      </c>
      <c r="H74" s="273">
        <f t="shared" si="86"/>
        <v>0</v>
      </c>
      <c r="I74" s="273">
        <f t="shared" si="87"/>
        <v>10</v>
      </c>
      <c r="J74" s="273">
        <f t="shared" si="88"/>
        <v>16</v>
      </c>
      <c r="K74" s="273">
        <f t="shared" si="89"/>
        <v>4</v>
      </c>
      <c r="L74" s="273">
        <f t="shared" si="90"/>
        <v>0</v>
      </c>
      <c r="M74" s="273">
        <f t="shared" si="91"/>
        <v>0</v>
      </c>
      <c r="N74" s="273">
        <f t="shared" si="92"/>
        <v>12</v>
      </c>
      <c r="O74" s="273">
        <f t="shared" si="93"/>
        <v>0</v>
      </c>
      <c r="P74" s="273">
        <f t="shared" si="94"/>
        <v>3</v>
      </c>
      <c r="Q74" s="273">
        <f t="shared" si="95"/>
        <v>0</v>
      </c>
      <c r="R74" s="273">
        <f t="shared" si="96"/>
        <v>0</v>
      </c>
      <c r="S74" s="273">
        <f t="shared" si="97"/>
        <v>0</v>
      </c>
      <c r="T74" s="273">
        <f t="shared" si="98"/>
        <v>0</v>
      </c>
      <c r="U74" s="273">
        <f t="shared" si="99"/>
        <v>0</v>
      </c>
      <c r="V74" s="273">
        <f t="shared" si="100"/>
        <v>0</v>
      </c>
      <c r="W74" s="273">
        <f t="shared" si="101"/>
        <v>0</v>
      </c>
      <c r="X74" s="273">
        <f t="shared" si="102"/>
        <v>0</v>
      </c>
      <c r="Y74" s="273">
        <f t="shared" si="103"/>
        <v>0</v>
      </c>
      <c r="Z74" s="273">
        <f t="shared" si="104"/>
        <v>1</v>
      </c>
      <c r="AA74" s="273">
        <f t="shared" si="105"/>
        <v>0</v>
      </c>
      <c r="AB74" s="273">
        <f t="shared" si="106"/>
        <v>0</v>
      </c>
      <c r="AC74" s="273">
        <f t="shared" si="75"/>
        <v>0</v>
      </c>
      <c r="AD74" s="273">
        <v>0</v>
      </c>
      <c r="AE74" s="273">
        <v>0</v>
      </c>
      <c r="AF74" s="273">
        <v>0</v>
      </c>
      <c r="AG74" s="273">
        <v>0</v>
      </c>
      <c r="AH74" s="273">
        <v>0</v>
      </c>
      <c r="AI74" s="273">
        <v>0</v>
      </c>
      <c r="AJ74" s="273">
        <v>0</v>
      </c>
      <c r="AK74" s="273">
        <v>0</v>
      </c>
      <c r="AL74" s="273">
        <v>0</v>
      </c>
      <c r="AM74" s="273">
        <v>0</v>
      </c>
      <c r="AN74" s="273">
        <v>0</v>
      </c>
      <c r="AO74" s="273">
        <v>0</v>
      </c>
      <c r="AP74" s="276" t="s">
        <v>909</v>
      </c>
      <c r="AQ74" s="276" t="s">
        <v>909</v>
      </c>
      <c r="AR74" s="273">
        <v>0</v>
      </c>
      <c r="AS74" s="276" t="s">
        <v>909</v>
      </c>
      <c r="AT74" s="276" t="s">
        <v>909</v>
      </c>
      <c r="AU74" s="273">
        <v>0</v>
      </c>
      <c r="AV74" s="276" t="s">
        <v>909</v>
      </c>
      <c r="AW74" s="273">
        <v>0</v>
      </c>
      <c r="AX74" s="276" t="s">
        <v>909</v>
      </c>
      <c r="AY74" s="273">
        <v>0</v>
      </c>
      <c r="AZ74" s="276" t="s">
        <v>909</v>
      </c>
      <c r="BA74" s="273">
        <v>0</v>
      </c>
      <c r="BB74" s="273">
        <f t="shared" si="76"/>
        <v>0</v>
      </c>
      <c r="BC74" s="273">
        <v>0</v>
      </c>
      <c r="BD74" s="273">
        <v>0</v>
      </c>
      <c r="BE74" s="273">
        <v>0</v>
      </c>
      <c r="BF74" s="273">
        <v>0</v>
      </c>
      <c r="BG74" s="273">
        <v>0</v>
      </c>
      <c r="BH74" s="273">
        <v>0</v>
      </c>
      <c r="BI74" s="273">
        <v>0</v>
      </c>
      <c r="BJ74" s="273">
        <v>0</v>
      </c>
      <c r="BK74" s="273">
        <v>0</v>
      </c>
      <c r="BL74" s="273">
        <v>0</v>
      </c>
      <c r="BM74" s="273">
        <v>0</v>
      </c>
      <c r="BN74" s="273">
        <v>0</v>
      </c>
      <c r="BO74" s="276" t="s">
        <v>909</v>
      </c>
      <c r="BP74" s="276" t="s">
        <v>909</v>
      </c>
      <c r="BQ74" s="276" t="s">
        <v>909</v>
      </c>
      <c r="BR74" s="276" t="s">
        <v>909</v>
      </c>
      <c r="BS74" s="276" t="s">
        <v>909</v>
      </c>
      <c r="BT74" s="276" t="s">
        <v>909</v>
      </c>
      <c r="BU74" s="276" t="s">
        <v>909</v>
      </c>
      <c r="BV74" s="276" t="s">
        <v>909</v>
      </c>
      <c r="BW74" s="276" t="s">
        <v>909</v>
      </c>
      <c r="BX74" s="273">
        <v>0</v>
      </c>
      <c r="BY74" s="276" t="s">
        <v>909</v>
      </c>
      <c r="BZ74" s="273">
        <v>0</v>
      </c>
      <c r="CA74" s="273">
        <f t="shared" si="77"/>
        <v>0</v>
      </c>
      <c r="CB74" s="276" t="s">
        <v>909</v>
      </c>
      <c r="CC74" s="276" t="s">
        <v>909</v>
      </c>
      <c r="CD74" s="276" t="s">
        <v>909</v>
      </c>
      <c r="CE74" s="276" t="s">
        <v>909</v>
      </c>
      <c r="CF74" s="276" t="s">
        <v>909</v>
      </c>
      <c r="CG74" s="276" t="s">
        <v>909</v>
      </c>
      <c r="CH74" s="276" t="s">
        <v>909</v>
      </c>
      <c r="CI74" s="276" t="s">
        <v>909</v>
      </c>
      <c r="CJ74" s="276" t="s">
        <v>909</v>
      </c>
      <c r="CK74" s="276" t="s">
        <v>909</v>
      </c>
      <c r="CL74" s="276" t="s">
        <v>909</v>
      </c>
      <c r="CM74" s="276" t="s">
        <v>909</v>
      </c>
      <c r="CN74" s="273">
        <v>0</v>
      </c>
      <c r="CO74" s="276" t="s">
        <v>909</v>
      </c>
      <c r="CP74" s="276" t="s">
        <v>909</v>
      </c>
      <c r="CQ74" s="276" t="s">
        <v>909</v>
      </c>
      <c r="CR74" s="276" t="s">
        <v>909</v>
      </c>
      <c r="CS74" s="276" t="s">
        <v>909</v>
      </c>
      <c r="CT74" s="276" t="s">
        <v>909</v>
      </c>
      <c r="CU74" s="276" t="s">
        <v>909</v>
      </c>
      <c r="CV74" s="276" t="s">
        <v>909</v>
      </c>
      <c r="CW74" s="273">
        <v>0</v>
      </c>
      <c r="CX74" s="276" t="s">
        <v>909</v>
      </c>
      <c r="CY74" s="273">
        <v>0</v>
      </c>
      <c r="CZ74" s="273">
        <f t="shared" si="78"/>
        <v>0</v>
      </c>
      <c r="DA74" s="276" t="s">
        <v>909</v>
      </c>
      <c r="DB74" s="276" t="s">
        <v>909</v>
      </c>
      <c r="DC74" s="276" t="s">
        <v>909</v>
      </c>
      <c r="DD74" s="276" t="s">
        <v>909</v>
      </c>
      <c r="DE74" s="276" t="s">
        <v>909</v>
      </c>
      <c r="DF74" s="276" t="s">
        <v>909</v>
      </c>
      <c r="DG74" s="276" t="s">
        <v>909</v>
      </c>
      <c r="DH74" s="276" t="s">
        <v>909</v>
      </c>
      <c r="DI74" s="276" t="s">
        <v>909</v>
      </c>
      <c r="DJ74" s="276" t="s">
        <v>909</v>
      </c>
      <c r="DK74" s="276" t="s">
        <v>909</v>
      </c>
      <c r="DL74" s="276" t="s">
        <v>909</v>
      </c>
      <c r="DM74" s="276" t="s">
        <v>909</v>
      </c>
      <c r="DN74" s="273">
        <v>0</v>
      </c>
      <c r="DO74" s="276" t="s">
        <v>909</v>
      </c>
      <c r="DP74" s="276" t="s">
        <v>909</v>
      </c>
      <c r="DQ74" s="276" t="s">
        <v>909</v>
      </c>
      <c r="DR74" s="276" t="s">
        <v>909</v>
      </c>
      <c r="DS74" s="276" t="s">
        <v>909</v>
      </c>
      <c r="DT74" s="276" t="s">
        <v>909</v>
      </c>
      <c r="DU74" s="276" t="s">
        <v>909</v>
      </c>
      <c r="DV74" s="273">
        <v>0</v>
      </c>
      <c r="DW74" s="276" t="s">
        <v>909</v>
      </c>
      <c r="DX74" s="273">
        <v>0</v>
      </c>
      <c r="DY74" s="273">
        <f t="shared" si="79"/>
        <v>0</v>
      </c>
      <c r="DZ74" s="276" t="s">
        <v>909</v>
      </c>
      <c r="EA74" s="276" t="s">
        <v>909</v>
      </c>
      <c r="EB74" s="276" t="s">
        <v>909</v>
      </c>
      <c r="EC74" s="276" t="s">
        <v>909</v>
      </c>
      <c r="ED74" s="276" t="s">
        <v>909</v>
      </c>
      <c r="EE74" s="276" t="s">
        <v>909</v>
      </c>
      <c r="EF74" s="276" t="s">
        <v>909</v>
      </c>
      <c r="EG74" s="276" t="s">
        <v>909</v>
      </c>
      <c r="EH74" s="276" t="s">
        <v>909</v>
      </c>
      <c r="EI74" s="276" t="s">
        <v>909</v>
      </c>
      <c r="EJ74" s="276" t="s">
        <v>909</v>
      </c>
      <c r="EK74" s="276" t="s">
        <v>909</v>
      </c>
      <c r="EL74" s="273">
        <v>0</v>
      </c>
      <c r="EM74" s="276" t="s">
        <v>909</v>
      </c>
      <c r="EN74" s="276" t="s">
        <v>909</v>
      </c>
      <c r="EO74" s="276" t="s">
        <v>909</v>
      </c>
      <c r="EP74" s="273">
        <v>0</v>
      </c>
      <c r="EQ74" s="276" t="s">
        <v>909</v>
      </c>
      <c r="ER74" s="276" t="s">
        <v>909</v>
      </c>
      <c r="ES74" s="276" t="s">
        <v>909</v>
      </c>
      <c r="ET74" s="276" t="s">
        <v>909</v>
      </c>
      <c r="EU74" s="273">
        <v>0</v>
      </c>
      <c r="EV74" s="276" t="s">
        <v>909</v>
      </c>
      <c r="EW74" s="273">
        <v>0</v>
      </c>
      <c r="EX74" s="273">
        <f t="shared" si="80"/>
        <v>0</v>
      </c>
      <c r="EY74" s="273">
        <v>0</v>
      </c>
      <c r="EZ74" s="276" t="s">
        <v>909</v>
      </c>
      <c r="FA74" s="276" t="s">
        <v>909</v>
      </c>
      <c r="FB74" s="276" t="s">
        <v>909</v>
      </c>
      <c r="FC74" s="273">
        <v>0</v>
      </c>
      <c r="FD74" s="276" t="s">
        <v>909</v>
      </c>
      <c r="FE74" s="276" t="s">
        <v>909</v>
      </c>
      <c r="FF74" s="276" t="s">
        <v>909</v>
      </c>
      <c r="FG74" s="273">
        <v>0</v>
      </c>
      <c r="FH74" s="273">
        <v>0</v>
      </c>
      <c r="FI74" s="273">
        <v>0</v>
      </c>
      <c r="FJ74" s="276" t="s">
        <v>909</v>
      </c>
      <c r="FK74" s="276" t="s">
        <v>909</v>
      </c>
      <c r="FL74" s="276" t="s">
        <v>909</v>
      </c>
      <c r="FM74" s="276" t="s">
        <v>909</v>
      </c>
      <c r="FN74" s="273">
        <v>0</v>
      </c>
      <c r="FO74" s="273">
        <v>0</v>
      </c>
      <c r="FP74" s="276" t="s">
        <v>909</v>
      </c>
      <c r="FQ74" s="276" t="s">
        <v>909</v>
      </c>
      <c r="FR74" s="276" t="s">
        <v>909</v>
      </c>
      <c r="FS74" s="273">
        <v>0</v>
      </c>
      <c r="FT74" s="273">
        <v>0</v>
      </c>
      <c r="FU74" s="276" t="s">
        <v>909</v>
      </c>
      <c r="FV74" s="273">
        <v>0</v>
      </c>
      <c r="FW74" s="273">
        <f t="shared" si="81"/>
        <v>101</v>
      </c>
      <c r="FX74" s="273">
        <v>49</v>
      </c>
      <c r="FY74" s="273">
        <v>0</v>
      </c>
      <c r="FZ74" s="273">
        <v>6</v>
      </c>
      <c r="GA74" s="273">
        <v>0</v>
      </c>
      <c r="GB74" s="273">
        <v>10</v>
      </c>
      <c r="GC74" s="273">
        <v>16</v>
      </c>
      <c r="GD74" s="273">
        <v>4</v>
      </c>
      <c r="GE74" s="273">
        <v>0</v>
      </c>
      <c r="GF74" s="273">
        <v>0</v>
      </c>
      <c r="GG74" s="273">
        <v>12</v>
      </c>
      <c r="GH74" s="273">
        <v>0</v>
      </c>
      <c r="GI74" s="273">
        <v>3</v>
      </c>
      <c r="GJ74" s="273">
        <v>0</v>
      </c>
      <c r="GK74" s="273">
        <v>0</v>
      </c>
      <c r="GL74" s="276" t="s">
        <v>909</v>
      </c>
      <c r="GM74" s="276" t="s">
        <v>909</v>
      </c>
      <c r="GN74" s="276" t="s">
        <v>909</v>
      </c>
      <c r="GO74" s="273">
        <v>0</v>
      </c>
      <c r="GP74" s="273">
        <v>0</v>
      </c>
      <c r="GQ74" s="273">
        <v>0</v>
      </c>
      <c r="GR74" s="273">
        <v>0</v>
      </c>
      <c r="GS74" s="273">
        <v>1</v>
      </c>
      <c r="GT74" s="273">
        <v>0</v>
      </c>
      <c r="GU74" s="273">
        <v>0</v>
      </c>
    </row>
    <row r="75" spans="1:203" ht="13.5" customHeight="1" x14ac:dyDescent="0.15">
      <c r="A75" s="271" t="s">
        <v>742</v>
      </c>
      <c r="B75" s="272" t="s">
        <v>889</v>
      </c>
      <c r="C75" s="271" t="s">
        <v>890</v>
      </c>
      <c r="D75" s="273">
        <f t="shared" si="82"/>
        <v>423</v>
      </c>
      <c r="E75" s="273">
        <f t="shared" si="83"/>
        <v>0</v>
      </c>
      <c r="F75" s="273">
        <f t="shared" si="84"/>
        <v>0</v>
      </c>
      <c r="G75" s="273">
        <f t="shared" si="85"/>
        <v>0</v>
      </c>
      <c r="H75" s="273">
        <f t="shared" si="86"/>
        <v>0</v>
      </c>
      <c r="I75" s="273">
        <f t="shared" si="87"/>
        <v>13</v>
      </c>
      <c r="J75" s="273">
        <f t="shared" si="88"/>
        <v>61</v>
      </c>
      <c r="K75" s="273">
        <f t="shared" si="89"/>
        <v>11</v>
      </c>
      <c r="L75" s="273">
        <f t="shared" si="90"/>
        <v>0</v>
      </c>
      <c r="M75" s="273">
        <f t="shared" si="91"/>
        <v>79</v>
      </c>
      <c r="N75" s="273">
        <f t="shared" si="92"/>
        <v>0</v>
      </c>
      <c r="O75" s="273">
        <f t="shared" si="93"/>
        <v>0</v>
      </c>
      <c r="P75" s="273">
        <f t="shared" si="94"/>
        <v>0</v>
      </c>
      <c r="Q75" s="273">
        <f t="shared" si="95"/>
        <v>0</v>
      </c>
      <c r="R75" s="273">
        <f t="shared" si="96"/>
        <v>0</v>
      </c>
      <c r="S75" s="273">
        <f t="shared" si="97"/>
        <v>114</v>
      </c>
      <c r="T75" s="273">
        <f t="shared" si="98"/>
        <v>0</v>
      </c>
      <c r="U75" s="273">
        <f t="shared" si="99"/>
        <v>0</v>
      </c>
      <c r="V75" s="273">
        <f t="shared" si="100"/>
        <v>81</v>
      </c>
      <c r="W75" s="273">
        <f t="shared" si="101"/>
        <v>0</v>
      </c>
      <c r="X75" s="273">
        <f t="shared" si="102"/>
        <v>7</v>
      </c>
      <c r="Y75" s="273">
        <f t="shared" si="103"/>
        <v>0</v>
      </c>
      <c r="Z75" s="273">
        <f t="shared" si="104"/>
        <v>0</v>
      </c>
      <c r="AA75" s="273">
        <f t="shared" si="105"/>
        <v>0</v>
      </c>
      <c r="AB75" s="273">
        <f t="shared" si="106"/>
        <v>57</v>
      </c>
      <c r="AC75" s="273">
        <f t="shared" si="75"/>
        <v>202</v>
      </c>
      <c r="AD75" s="273">
        <v>0</v>
      </c>
      <c r="AE75" s="273">
        <v>0</v>
      </c>
      <c r="AF75" s="273">
        <v>0</v>
      </c>
      <c r="AG75" s="273">
        <v>0</v>
      </c>
      <c r="AH75" s="273">
        <v>0</v>
      </c>
      <c r="AI75" s="273">
        <v>0</v>
      </c>
      <c r="AJ75" s="273">
        <v>0</v>
      </c>
      <c r="AK75" s="273">
        <v>0</v>
      </c>
      <c r="AL75" s="273">
        <v>0</v>
      </c>
      <c r="AM75" s="273">
        <v>0</v>
      </c>
      <c r="AN75" s="273">
        <v>0</v>
      </c>
      <c r="AO75" s="273">
        <v>0</v>
      </c>
      <c r="AP75" s="276" t="s">
        <v>909</v>
      </c>
      <c r="AQ75" s="276" t="s">
        <v>909</v>
      </c>
      <c r="AR75" s="273">
        <v>114</v>
      </c>
      <c r="AS75" s="276" t="s">
        <v>909</v>
      </c>
      <c r="AT75" s="276" t="s">
        <v>909</v>
      </c>
      <c r="AU75" s="273">
        <v>81</v>
      </c>
      <c r="AV75" s="276" t="s">
        <v>909</v>
      </c>
      <c r="AW75" s="273">
        <v>7</v>
      </c>
      <c r="AX75" s="276" t="s">
        <v>909</v>
      </c>
      <c r="AY75" s="273">
        <v>0</v>
      </c>
      <c r="AZ75" s="276" t="s">
        <v>909</v>
      </c>
      <c r="BA75" s="273">
        <v>0</v>
      </c>
      <c r="BB75" s="273">
        <f t="shared" si="76"/>
        <v>6</v>
      </c>
      <c r="BC75" s="273">
        <v>0</v>
      </c>
      <c r="BD75" s="273">
        <v>0</v>
      </c>
      <c r="BE75" s="273">
        <v>0</v>
      </c>
      <c r="BF75" s="273">
        <v>0</v>
      </c>
      <c r="BG75" s="273">
        <v>4</v>
      </c>
      <c r="BH75" s="273">
        <v>0</v>
      </c>
      <c r="BI75" s="273">
        <v>0</v>
      </c>
      <c r="BJ75" s="273">
        <v>0</v>
      </c>
      <c r="BK75" s="273">
        <v>0</v>
      </c>
      <c r="BL75" s="273">
        <v>0</v>
      </c>
      <c r="BM75" s="273">
        <v>0</v>
      </c>
      <c r="BN75" s="273">
        <v>0</v>
      </c>
      <c r="BO75" s="276" t="s">
        <v>909</v>
      </c>
      <c r="BP75" s="276" t="s">
        <v>909</v>
      </c>
      <c r="BQ75" s="276" t="s">
        <v>909</v>
      </c>
      <c r="BR75" s="276" t="s">
        <v>909</v>
      </c>
      <c r="BS75" s="276" t="s">
        <v>909</v>
      </c>
      <c r="BT75" s="276" t="s">
        <v>909</v>
      </c>
      <c r="BU75" s="276" t="s">
        <v>909</v>
      </c>
      <c r="BV75" s="276" t="s">
        <v>909</v>
      </c>
      <c r="BW75" s="276" t="s">
        <v>909</v>
      </c>
      <c r="BX75" s="273">
        <v>0</v>
      </c>
      <c r="BY75" s="276" t="s">
        <v>909</v>
      </c>
      <c r="BZ75" s="273">
        <v>2</v>
      </c>
      <c r="CA75" s="273">
        <f t="shared" si="77"/>
        <v>0</v>
      </c>
      <c r="CB75" s="276" t="s">
        <v>909</v>
      </c>
      <c r="CC75" s="276" t="s">
        <v>909</v>
      </c>
      <c r="CD75" s="276" t="s">
        <v>909</v>
      </c>
      <c r="CE75" s="276" t="s">
        <v>909</v>
      </c>
      <c r="CF75" s="276" t="s">
        <v>909</v>
      </c>
      <c r="CG75" s="276" t="s">
        <v>909</v>
      </c>
      <c r="CH75" s="276" t="s">
        <v>909</v>
      </c>
      <c r="CI75" s="276" t="s">
        <v>909</v>
      </c>
      <c r="CJ75" s="276" t="s">
        <v>909</v>
      </c>
      <c r="CK75" s="276" t="s">
        <v>909</v>
      </c>
      <c r="CL75" s="276" t="s">
        <v>909</v>
      </c>
      <c r="CM75" s="276" t="s">
        <v>909</v>
      </c>
      <c r="CN75" s="273">
        <v>0</v>
      </c>
      <c r="CO75" s="276" t="s">
        <v>909</v>
      </c>
      <c r="CP75" s="276" t="s">
        <v>909</v>
      </c>
      <c r="CQ75" s="276" t="s">
        <v>909</v>
      </c>
      <c r="CR75" s="276" t="s">
        <v>909</v>
      </c>
      <c r="CS75" s="276" t="s">
        <v>909</v>
      </c>
      <c r="CT75" s="276" t="s">
        <v>909</v>
      </c>
      <c r="CU75" s="276" t="s">
        <v>909</v>
      </c>
      <c r="CV75" s="276" t="s">
        <v>909</v>
      </c>
      <c r="CW75" s="273">
        <v>0</v>
      </c>
      <c r="CX75" s="276" t="s">
        <v>909</v>
      </c>
      <c r="CY75" s="273">
        <v>0</v>
      </c>
      <c r="CZ75" s="273">
        <f t="shared" si="78"/>
        <v>0</v>
      </c>
      <c r="DA75" s="276" t="s">
        <v>909</v>
      </c>
      <c r="DB75" s="276" t="s">
        <v>909</v>
      </c>
      <c r="DC75" s="276" t="s">
        <v>909</v>
      </c>
      <c r="DD75" s="276" t="s">
        <v>909</v>
      </c>
      <c r="DE75" s="276" t="s">
        <v>909</v>
      </c>
      <c r="DF75" s="276" t="s">
        <v>909</v>
      </c>
      <c r="DG75" s="276" t="s">
        <v>909</v>
      </c>
      <c r="DH75" s="276" t="s">
        <v>909</v>
      </c>
      <c r="DI75" s="276" t="s">
        <v>909</v>
      </c>
      <c r="DJ75" s="276" t="s">
        <v>909</v>
      </c>
      <c r="DK75" s="276" t="s">
        <v>909</v>
      </c>
      <c r="DL75" s="276" t="s">
        <v>909</v>
      </c>
      <c r="DM75" s="276" t="s">
        <v>909</v>
      </c>
      <c r="DN75" s="273">
        <v>0</v>
      </c>
      <c r="DO75" s="276" t="s">
        <v>909</v>
      </c>
      <c r="DP75" s="276" t="s">
        <v>909</v>
      </c>
      <c r="DQ75" s="276" t="s">
        <v>909</v>
      </c>
      <c r="DR75" s="276" t="s">
        <v>909</v>
      </c>
      <c r="DS75" s="276" t="s">
        <v>909</v>
      </c>
      <c r="DT75" s="276" t="s">
        <v>909</v>
      </c>
      <c r="DU75" s="276" t="s">
        <v>909</v>
      </c>
      <c r="DV75" s="273">
        <v>0</v>
      </c>
      <c r="DW75" s="276" t="s">
        <v>909</v>
      </c>
      <c r="DX75" s="273">
        <v>0</v>
      </c>
      <c r="DY75" s="273">
        <f t="shared" si="79"/>
        <v>0</v>
      </c>
      <c r="DZ75" s="276" t="s">
        <v>909</v>
      </c>
      <c r="EA75" s="276" t="s">
        <v>909</v>
      </c>
      <c r="EB75" s="276" t="s">
        <v>909</v>
      </c>
      <c r="EC75" s="276" t="s">
        <v>909</v>
      </c>
      <c r="ED75" s="276" t="s">
        <v>909</v>
      </c>
      <c r="EE75" s="276" t="s">
        <v>909</v>
      </c>
      <c r="EF75" s="276" t="s">
        <v>909</v>
      </c>
      <c r="EG75" s="276" t="s">
        <v>909</v>
      </c>
      <c r="EH75" s="276" t="s">
        <v>909</v>
      </c>
      <c r="EI75" s="276" t="s">
        <v>909</v>
      </c>
      <c r="EJ75" s="276" t="s">
        <v>909</v>
      </c>
      <c r="EK75" s="276" t="s">
        <v>909</v>
      </c>
      <c r="EL75" s="273">
        <v>0</v>
      </c>
      <c r="EM75" s="276" t="s">
        <v>909</v>
      </c>
      <c r="EN75" s="276" t="s">
        <v>909</v>
      </c>
      <c r="EO75" s="276" t="s">
        <v>909</v>
      </c>
      <c r="EP75" s="273">
        <v>0</v>
      </c>
      <c r="EQ75" s="276" t="s">
        <v>909</v>
      </c>
      <c r="ER75" s="276" t="s">
        <v>909</v>
      </c>
      <c r="ES75" s="276" t="s">
        <v>909</v>
      </c>
      <c r="ET75" s="276" t="s">
        <v>909</v>
      </c>
      <c r="EU75" s="273">
        <v>0</v>
      </c>
      <c r="EV75" s="276" t="s">
        <v>909</v>
      </c>
      <c r="EW75" s="273">
        <v>0</v>
      </c>
      <c r="EX75" s="273">
        <f t="shared" si="80"/>
        <v>0</v>
      </c>
      <c r="EY75" s="273">
        <v>0</v>
      </c>
      <c r="EZ75" s="276" t="s">
        <v>909</v>
      </c>
      <c r="FA75" s="276" t="s">
        <v>909</v>
      </c>
      <c r="FB75" s="276" t="s">
        <v>909</v>
      </c>
      <c r="FC75" s="273">
        <v>0</v>
      </c>
      <c r="FD75" s="276" t="s">
        <v>909</v>
      </c>
      <c r="FE75" s="276" t="s">
        <v>909</v>
      </c>
      <c r="FF75" s="276" t="s">
        <v>909</v>
      </c>
      <c r="FG75" s="273">
        <v>0</v>
      </c>
      <c r="FH75" s="273">
        <v>0</v>
      </c>
      <c r="FI75" s="273">
        <v>0</v>
      </c>
      <c r="FJ75" s="276" t="s">
        <v>909</v>
      </c>
      <c r="FK75" s="276" t="s">
        <v>909</v>
      </c>
      <c r="FL75" s="276" t="s">
        <v>909</v>
      </c>
      <c r="FM75" s="276" t="s">
        <v>909</v>
      </c>
      <c r="FN75" s="273">
        <v>0</v>
      </c>
      <c r="FO75" s="273">
        <v>0</v>
      </c>
      <c r="FP75" s="276" t="s">
        <v>909</v>
      </c>
      <c r="FQ75" s="276" t="s">
        <v>909</v>
      </c>
      <c r="FR75" s="276" t="s">
        <v>909</v>
      </c>
      <c r="FS75" s="273">
        <v>0</v>
      </c>
      <c r="FT75" s="273">
        <v>0</v>
      </c>
      <c r="FU75" s="276" t="s">
        <v>909</v>
      </c>
      <c r="FV75" s="273">
        <v>0</v>
      </c>
      <c r="FW75" s="273">
        <f t="shared" si="81"/>
        <v>215</v>
      </c>
      <c r="FX75" s="273">
        <v>0</v>
      </c>
      <c r="FY75" s="273">
        <v>0</v>
      </c>
      <c r="FZ75" s="273">
        <v>0</v>
      </c>
      <c r="GA75" s="273">
        <v>0</v>
      </c>
      <c r="GB75" s="273">
        <v>9</v>
      </c>
      <c r="GC75" s="273">
        <v>61</v>
      </c>
      <c r="GD75" s="273">
        <v>11</v>
      </c>
      <c r="GE75" s="273">
        <v>0</v>
      </c>
      <c r="GF75" s="273">
        <v>79</v>
      </c>
      <c r="GG75" s="273">
        <v>0</v>
      </c>
      <c r="GH75" s="273">
        <v>0</v>
      </c>
      <c r="GI75" s="273">
        <v>0</v>
      </c>
      <c r="GJ75" s="273">
        <v>0</v>
      </c>
      <c r="GK75" s="273">
        <v>0</v>
      </c>
      <c r="GL75" s="276" t="s">
        <v>909</v>
      </c>
      <c r="GM75" s="276" t="s">
        <v>909</v>
      </c>
      <c r="GN75" s="276" t="s">
        <v>909</v>
      </c>
      <c r="GO75" s="273">
        <v>0</v>
      </c>
      <c r="GP75" s="273">
        <v>0</v>
      </c>
      <c r="GQ75" s="273">
        <v>0</v>
      </c>
      <c r="GR75" s="273">
        <v>0</v>
      </c>
      <c r="GS75" s="273">
        <v>0</v>
      </c>
      <c r="GT75" s="273">
        <v>0</v>
      </c>
      <c r="GU75" s="273">
        <v>55</v>
      </c>
    </row>
    <row r="76" spans="1:203" ht="13.5" customHeight="1" x14ac:dyDescent="0.15">
      <c r="A76" s="271" t="s">
        <v>742</v>
      </c>
      <c r="B76" s="272" t="s">
        <v>891</v>
      </c>
      <c r="C76" s="271" t="s">
        <v>892</v>
      </c>
      <c r="D76" s="273">
        <f t="shared" si="82"/>
        <v>360</v>
      </c>
      <c r="E76" s="273">
        <f t="shared" si="83"/>
        <v>30</v>
      </c>
      <c r="F76" s="273">
        <f t="shared" si="84"/>
        <v>1</v>
      </c>
      <c r="G76" s="273">
        <f t="shared" si="85"/>
        <v>2</v>
      </c>
      <c r="H76" s="273">
        <f t="shared" si="86"/>
        <v>35</v>
      </c>
      <c r="I76" s="273">
        <f t="shared" si="87"/>
        <v>35</v>
      </c>
      <c r="J76" s="273">
        <f t="shared" si="88"/>
        <v>43</v>
      </c>
      <c r="K76" s="273">
        <f t="shared" si="89"/>
        <v>4</v>
      </c>
      <c r="L76" s="273">
        <f t="shared" si="90"/>
        <v>1</v>
      </c>
      <c r="M76" s="273">
        <f t="shared" si="91"/>
        <v>57</v>
      </c>
      <c r="N76" s="273">
        <f t="shared" si="92"/>
        <v>0</v>
      </c>
      <c r="O76" s="273">
        <f t="shared" si="93"/>
        <v>0</v>
      </c>
      <c r="P76" s="273">
        <f t="shared" si="94"/>
        <v>2</v>
      </c>
      <c r="Q76" s="273">
        <f t="shared" si="95"/>
        <v>0</v>
      </c>
      <c r="R76" s="273">
        <f t="shared" si="96"/>
        <v>0</v>
      </c>
      <c r="S76" s="273">
        <f t="shared" si="97"/>
        <v>0</v>
      </c>
      <c r="T76" s="273">
        <f t="shared" si="98"/>
        <v>0</v>
      </c>
      <c r="U76" s="273">
        <f t="shared" si="99"/>
        <v>0</v>
      </c>
      <c r="V76" s="273">
        <f t="shared" si="100"/>
        <v>149</v>
      </c>
      <c r="W76" s="273">
        <f t="shared" si="101"/>
        <v>0</v>
      </c>
      <c r="X76" s="273">
        <f t="shared" si="102"/>
        <v>0</v>
      </c>
      <c r="Y76" s="273">
        <f t="shared" si="103"/>
        <v>0</v>
      </c>
      <c r="Z76" s="273">
        <f t="shared" si="104"/>
        <v>1</v>
      </c>
      <c r="AA76" s="273">
        <f t="shared" si="105"/>
        <v>0</v>
      </c>
      <c r="AB76" s="273">
        <f t="shared" si="106"/>
        <v>0</v>
      </c>
      <c r="AC76" s="273">
        <f t="shared" si="75"/>
        <v>149</v>
      </c>
      <c r="AD76" s="273">
        <v>0</v>
      </c>
      <c r="AE76" s="273">
        <v>0</v>
      </c>
      <c r="AF76" s="273">
        <v>0</v>
      </c>
      <c r="AG76" s="273">
        <v>0</v>
      </c>
      <c r="AH76" s="273">
        <v>0</v>
      </c>
      <c r="AI76" s="273">
        <v>0</v>
      </c>
      <c r="AJ76" s="273">
        <v>0</v>
      </c>
      <c r="AK76" s="273">
        <v>0</v>
      </c>
      <c r="AL76" s="273">
        <v>0</v>
      </c>
      <c r="AM76" s="273">
        <v>0</v>
      </c>
      <c r="AN76" s="273">
        <v>0</v>
      </c>
      <c r="AO76" s="273">
        <v>0</v>
      </c>
      <c r="AP76" s="276" t="s">
        <v>909</v>
      </c>
      <c r="AQ76" s="276" t="s">
        <v>909</v>
      </c>
      <c r="AR76" s="273">
        <v>0</v>
      </c>
      <c r="AS76" s="276" t="s">
        <v>909</v>
      </c>
      <c r="AT76" s="276" t="s">
        <v>909</v>
      </c>
      <c r="AU76" s="273">
        <v>149</v>
      </c>
      <c r="AV76" s="276" t="s">
        <v>909</v>
      </c>
      <c r="AW76" s="273">
        <v>0</v>
      </c>
      <c r="AX76" s="276" t="s">
        <v>909</v>
      </c>
      <c r="AY76" s="273">
        <v>0</v>
      </c>
      <c r="AZ76" s="276" t="s">
        <v>909</v>
      </c>
      <c r="BA76" s="273">
        <v>0</v>
      </c>
      <c r="BB76" s="273">
        <f t="shared" si="76"/>
        <v>0</v>
      </c>
      <c r="BC76" s="273">
        <v>0</v>
      </c>
      <c r="BD76" s="273">
        <v>0</v>
      </c>
      <c r="BE76" s="273">
        <v>0</v>
      </c>
      <c r="BF76" s="273">
        <v>0</v>
      </c>
      <c r="BG76" s="273">
        <v>0</v>
      </c>
      <c r="BH76" s="273">
        <v>0</v>
      </c>
      <c r="BI76" s="273">
        <v>0</v>
      </c>
      <c r="BJ76" s="273">
        <v>0</v>
      </c>
      <c r="BK76" s="273">
        <v>0</v>
      </c>
      <c r="BL76" s="273">
        <v>0</v>
      </c>
      <c r="BM76" s="273">
        <v>0</v>
      </c>
      <c r="BN76" s="273">
        <v>0</v>
      </c>
      <c r="BO76" s="276" t="s">
        <v>909</v>
      </c>
      <c r="BP76" s="276" t="s">
        <v>909</v>
      </c>
      <c r="BQ76" s="276" t="s">
        <v>909</v>
      </c>
      <c r="BR76" s="276" t="s">
        <v>909</v>
      </c>
      <c r="BS76" s="276" t="s">
        <v>909</v>
      </c>
      <c r="BT76" s="276" t="s">
        <v>909</v>
      </c>
      <c r="BU76" s="276" t="s">
        <v>909</v>
      </c>
      <c r="BV76" s="276" t="s">
        <v>909</v>
      </c>
      <c r="BW76" s="276" t="s">
        <v>909</v>
      </c>
      <c r="BX76" s="273">
        <v>0</v>
      </c>
      <c r="BY76" s="276" t="s">
        <v>909</v>
      </c>
      <c r="BZ76" s="273">
        <v>0</v>
      </c>
      <c r="CA76" s="273">
        <f t="shared" si="77"/>
        <v>0</v>
      </c>
      <c r="CB76" s="276" t="s">
        <v>909</v>
      </c>
      <c r="CC76" s="276" t="s">
        <v>909</v>
      </c>
      <c r="CD76" s="276" t="s">
        <v>909</v>
      </c>
      <c r="CE76" s="276" t="s">
        <v>909</v>
      </c>
      <c r="CF76" s="276" t="s">
        <v>909</v>
      </c>
      <c r="CG76" s="276" t="s">
        <v>909</v>
      </c>
      <c r="CH76" s="276" t="s">
        <v>909</v>
      </c>
      <c r="CI76" s="276" t="s">
        <v>909</v>
      </c>
      <c r="CJ76" s="276" t="s">
        <v>909</v>
      </c>
      <c r="CK76" s="276" t="s">
        <v>909</v>
      </c>
      <c r="CL76" s="276" t="s">
        <v>909</v>
      </c>
      <c r="CM76" s="276" t="s">
        <v>909</v>
      </c>
      <c r="CN76" s="273">
        <v>0</v>
      </c>
      <c r="CO76" s="276" t="s">
        <v>909</v>
      </c>
      <c r="CP76" s="276" t="s">
        <v>909</v>
      </c>
      <c r="CQ76" s="276" t="s">
        <v>909</v>
      </c>
      <c r="CR76" s="276" t="s">
        <v>909</v>
      </c>
      <c r="CS76" s="276" t="s">
        <v>909</v>
      </c>
      <c r="CT76" s="276" t="s">
        <v>909</v>
      </c>
      <c r="CU76" s="276" t="s">
        <v>909</v>
      </c>
      <c r="CV76" s="276" t="s">
        <v>909</v>
      </c>
      <c r="CW76" s="273">
        <v>0</v>
      </c>
      <c r="CX76" s="276" t="s">
        <v>909</v>
      </c>
      <c r="CY76" s="273">
        <v>0</v>
      </c>
      <c r="CZ76" s="273">
        <f t="shared" si="78"/>
        <v>0</v>
      </c>
      <c r="DA76" s="276" t="s">
        <v>909</v>
      </c>
      <c r="DB76" s="276" t="s">
        <v>909</v>
      </c>
      <c r="DC76" s="276" t="s">
        <v>909</v>
      </c>
      <c r="DD76" s="276" t="s">
        <v>909</v>
      </c>
      <c r="DE76" s="276" t="s">
        <v>909</v>
      </c>
      <c r="DF76" s="276" t="s">
        <v>909</v>
      </c>
      <c r="DG76" s="276" t="s">
        <v>909</v>
      </c>
      <c r="DH76" s="276" t="s">
        <v>909</v>
      </c>
      <c r="DI76" s="276" t="s">
        <v>909</v>
      </c>
      <c r="DJ76" s="276" t="s">
        <v>909</v>
      </c>
      <c r="DK76" s="276" t="s">
        <v>909</v>
      </c>
      <c r="DL76" s="276" t="s">
        <v>909</v>
      </c>
      <c r="DM76" s="276" t="s">
        <v>909</v>
      </c>
      <c r="DN76" s="273">
        <v>0</v>
      </c>
      <c r="DO76" s="276" t="s">
        <v>909</v>
      </c>
      <c r="DP76" s="276" t="s">
        <v>909</v>
      </c>
      <c r="DQ76" s="276" t="s">
        <v>909</v>
      </c>
      <c r="DR76" s="276" t="s">
        <v>909</v>
      </c>
      <c r="DS76" s="276" t="s">
        <v>909</v>
      </c>
      <c r="DT76" s="276" t="s">
        <v>909</v>
      </c>
      <c r="DU76" s="276" t="s">
        <v>909</v>
      </c>
      <c r="DV76" s="273">
        <v>0</v>
      </c>
      <c r="DW76" s="276" t="s">
        <v>909</v>
      </c>
      <c r="DX76" s="273">
        <v>0</v>
      </c>
      <c r="DY76" s="273">
        <f t="shared" si="79"/>
        <v>0</v>
      </c>
      <c r="DZ76" s="276" t="s">
        <v>909</v>
      </c>
      <c r="EA76" s="276" t="s">
        <v>909</v>
      </c>
      <c r="EB76" s="276" t="s">
        <v>909</v>
      </c>
      <c r="EC76" s="276" t="s">
        <v>909</v>
      </c>
      <c r="ED76" s="276" t="s">
        <v>909</v>
      </c>
      <c r="EE76" s="276" t="s">
        <v>909</v>
      </c>
      <c r="EF76" s="276" t="s">
        <v>909</v>
      </c>
      <c r="EG76" s="276" t="s">
        <v>909</v>
      </c>
      <c r="EH76" s="276" t="s">
        <v>909</v>
      </c>
      <c r="EI76" s="276" t="s">
        <v>909</v>
      </c>
      <c r="EJ76" s="276" t="s">
        <v>909</v>
      </c>
      <c r="EK76" s="276" t="s">
        <v>909</v>
      </c>
      <c r="EL76" s="273">
        <v>0</v>
      </c>
      <c r="EM76" s="276" t="s">
        <v>909</v>
      </c>
      <c r="EN76" s="276" t="s">
        <v>909</v>
      </c>
      <c r="EO76" s="276" t="s">
        <v>909</v>
      </c>
      <c r="EP76" s="273">
        <v>0</v>
      </c>
      <c r="EQ76" s="276" t="s">
        <v>909</v>
      </c>
      <c r="ER76" s="276" t="s">
        <v>909</v>
      </c>
      <c r="ES76" s="276" t="s">
        <v>909</v>
      </c>
      <c r="ET76" s="276" t="s">
        <v>909</v>
      </c>
      <c r="EU76" s="273">
        <v>0</v>
      </c>
      <c r="EV76" s="276" t="s">
        <v>909</v>
      </c>
      <c r="EW76" s="273">
        <v>0</v>
      </c>
      <c r="EX76" s="273">
        <f t="shared" si="80"/>
        <v>0</v>
      </c>
      <c r="EY76" s="273">
        <v>0</v>
      </c>
      <c r="EZ76" s="276" t="s">
        <v>909</v>
      </c>
      <c r="FA76" s="276" t="s">
        <v>909</v>
      </c>
      <c r="FB76" s="276" t="s">
        <v>909</v>
      </c>
      <c r="FC76" s="273">
        <v>0</v>
      </c>
      <c r="FD76" s="276" t="s">
        <v>909</v>
      </c>
      <c r="FE76" s="276" t="s">
        <v>909</v>
      </c>
      <c r="FF76" s="276" t="s">
        <v>909</v>
      </c>
      <c r="FG76" s="273">
        <v>0</v>
      </c>
      <c r="FH76" s="273">
        <v>0</v>
      </c>
      <c r="FI76" s="273">
        <v>0</v>
      </c>
      <c r="FJ76" s="276" t="s">
        <v>909</v>
      </c>
      <c r="FK76" s="276" t="s">
        <v>909</v>
      </c>
      <c r="FL76" s="276" t="s">
        <v>909</v>
      </c>
      <c r="FM76" s="276" t="s">
        <v>909</v>
      </c>
      <c r="FN76" s="273">
        <v>0</v>
      </c>
      <c r="FO76" s="273">
        <v>0</v>
      </c>
      <c r="FP76" s="276" t="s">
        <v>909</v>
      </c>
      <c r="FQ76" s="276" t="s">
        <v>909</v>
      </c>
      <c r="FR76" s="276" t="s">
        <v>909</v>
      </c>
      <c r="FS76" s="273">
        <v>0</v>
      </c>
      <c r="FT76" s="273">
        <v>0</v>
      </c>
      <c r="FU76" s="276" t="s">
        <v>909</v>
      </c>
      <c r="FV76" s="273">
        <v>0</v>
      </c>
      <c r="FW76" s="273">
        <f t="shared" si="81"/>
        <v>211</v>
      </c>
      <c r="FX76" s="273">
        <v>30</v>
      </c>
      <c r="FY76" s="273">
        <v>1</v>
      </c>
      <c r="FZ76" s="273">
        <v>2</v>
      </c>
      <c r="GA76" s="273">
        <v>35</v>
      </c>
      <c r="GB76" s="273">
        <v>35</v>
      </c>
      <c r="GC76" s="273">
        <v>43</v>
      </c>
      <c r="GD76" s="273">
        <v>4</v>
      </c>
      <c r="GE76" s="273">
        <v>1</v>
      </c>
      <c r="GF76" s="273">
        <v>57</v>
      </c>
      <c r="GG76" s="273">
        <v>0</v>
      </c>
      <c r="GH76" s="273">
        <v>0</v>
      </c>
      <c r="GI76" s="273">
        <v>2</v>
      </c>
      <c r="GJ76" s="273">
        <v>0</v>
      </c>
      <c r="GK76" s="273">
        <v>0</v>
      </c>
      <c r="GL76" s="276" t="s">
        <v>909</v>
      </c>
      <c r="GM76" s="276" t="s">
        <v>909</v>
      </c>
      <c r="GN76" s="276" t="s">
        <v>909</v>
      </c>
      <c r="GO76" s="273">
        <v>0</v>
      </c>
      <c r="GP76" s="273">
        <v>0</v>
      </c>
      <c r="GQ76" s="273">
        <v>0</v>
      </c>
      <c r="GR76" s="273">
        <v>0</v>
      </c>
      <c r="GS76" s="273">
        <v>1</v>
      </c>
      <c r="GT76" s="273">
        <v>0</v>
      </c>
      <c r="GU76" s="273">
        <v>0</v>
      </c>
    </row>
    <row r="77" spans="1:203" ht="13.5" customHeight="1" x14ac:dyDescent="0.15">
      <c r="A77" s="271" t="s">
        <v>742</v>
      </c>
      <c r="B77" s="272" t="s">
        <v>893</v>
      </c>
      <c r="C77" s="271" t="s">
        <v>894</v>
      </c>
      <c r="D77" s="273">
        <f t="shared" si="82"/>
        <v>437</v>
      </c>
      <c r="E77" s="273">
        <f t="shared" si="83"/>
        <v>30</v>
      </c>
      <c r="F77" s="273">
        <f t="shared" si="84"/>
        <v>1</v>
      </c>
      <c r="G77" s="273">
        <f t="shared" si="85"/>
        <v>0</v>
      </c>
      <c r="H77" s="273">
        <f t="shared" si="86"/>
        <v>38</v>
      </c>
      <c r="I77" s="273">
        <f t="shared" si="87"/>
        <v>25</v>
      </c>
      <c r="J77" s="273">
        <f t="shared" si="88"/>
        <v>16</v>
      </c>
      <c r="K77" s="273">
        <f t="shared" si="89"/>
        <v>8</v>
      </c>
      <c r="L77" s="273">
        <f t="shared" si="90"/>
        <v>0</v>
      </c>
      <c r="M77" s="273">
        <f t="shared" si="91"/>
        <v>41</v>
      </c>
      <c r="N77" s="273">
        <f t="shared" si="92"/>
        <v>0</v>
      </c>
      <c r="O77" s="273">
        <f t="shared" si="93"/>
        <v>0</v>
      </c>
      <c r="P77" s="273">
        <f t="shared" si="94"/>
        <v>0</v>
      </c>
      <c r="Q77" s="273">
        <f t="shared" si="95"/>
        <v>210</v>
      </c>
      <c r="R77" s="273">
        <f t="shared" si="96"/>
        <v>0</v>
      </c>
      <c r="S77" s="273">
        <f t="shared" si="97"/>
        <v>26</v>
      </c>
      <c r="T77" s="273">
        <f t="shared" si="98"/>
        <v>0</v>
      </c>
      <c r="U77" s="273">
        <f t="shared" si="99"/>
        <v>0</v>
      </c>
      <c r="V77" s="273">
        <f t="shared" si="100"/>
        <v>0</v>
      </c>
      <c r="W77" s="273">
        <f t="shared" si="101"/>
        <v>0</v>
      </c>
      <c r="X77" s="273">
        <f t="shared" si="102"/>
        <v>3</v>
      </c>
      <c r="Y77" s="273">
        <f t="shared" si="103"/>
        <v>0</v>
      </c>
      <c r="Z77" s="273">
        <f t="shared" si="104"/>
        <v>0</v>
      </c>
      <c r="AA77" s="273">
        <f t="shared" si="105"/>
        <v>0</v>
      </c>
      <c r="AB77" s="273">
        <f t="shared" si="106"/>
        <v>39</v>
      </c>
      <c r="AC77" s="273">
        <f t="shared" si="75"/>
        <v>75</v>
      </c>
      <c r="AD77" s="273">
        <v>0</v>
      </c>
      <c r="AE77" s="273">
        <v>0</v>
      </c>
      <c r="AF77" s="273">
        <v>0</v>
      </c>
      <c r="AG77" s="273">
        <v>0</v>
      </c>
      <c r="AH77" s="273">
        <v>7</v>
      </c>
      <c r="AI77" s="273">
        <v>0</v>
      </c>
      <c r="AJ77" s="273">
        <v>0</v>
      </c>
      <c r="AK77" s="273">
        <v>0</v>
      </c>
      <c r="AL77" s="273">
        <v>0</v>
      </c>
      <c r="AM77" s="273">
        <v>0</v>
      </c>
      <c r="AN77" s="273">
        <v>0</v>
      </c>
      <c r="AO77" s="273">
        <v>0</v>
      </c>
      <c r="AP77" s="276" t="s">
        <v>909</v>
      </c>
      <c r="AQ77" s="276" t="s">
        <v>909</v>
      </c>
      <c r="AR77" s="273">
        <v>26</v>
      </c>
      <c r="AS77" s="276" t="s">
        <v>909</v>
      </c>
      <c r="AT77" s="276" t="s">
        <v>909</v>
      </c>
      <c r="AU77" s="273">
        <v>0</v>
      </c>
      <c r="AV77" s="276" t="s">
        <v>909</v>
      </c>
      <c r="AW77" s="273">
        <v>3</v>
      </c>
      <c r="AX77" s="276" t="s">
        <v>909</v>
      </c>
      <c r="AY77" s="273">
        <v>0</v>
      </c>
      <c r="AZ77" s="276" t="s">
        <v>909</v>
      </c>
      <c r="BA77" s="273">
        <v>39</v>
      </c>
      <c r="BB77" s="273">
        <f t="shared" si="76"/>
        <v>0</v>
      </c>
      <c r="BC77" s="273">
        <v>0</v>
      </c>
      <c r="BD77" s="273">
        <v>0</v>
      </c>
      <c r="BE77" s="273">
        <v>0</v>
      </c>
      <c r="BF77" s="273">
        <v>0</v>
      </c>
      <c r="BG77" s="273">
        <v>0</v>
      </c>
      <c r="BH77" s="273">
        <v>0</v>
      </c>
      <c r="BI77" s="273">
        <v>0</v>
      </c>
      <c r="BJ77" s="273">
        <v>0</v>
      </c>
      <c r="BK77" s="273">
        <v>0</v>
      </c>
      <c r="BL77" s="273">
        <v>0</v>
      </c>
      <c r="BM77" s="273">
        <v>0</v>
      </c>
      <c r="BN77" s="273">
        <v>0</v>
      </c>
      <c r="BO77" s="276" t="s">
        <v>909</v>
      </c>
      <c r="BP77" s="276" t="s">
        <v>909</v>
      </c>
      <c r="BQ77" s="276" t="s">
        <v>909</v>
      </c>
      <c r="BR77" s="276" t="s">
        <v>909</v>
      </c>
      <c r="BS77" s="276" t="s">
        <v>909</v>
      </c>
      <c r="BT77" s="276" t="s">
        <v>909</v>
      </c>
      <c r="BU77" s="276" t="s">
        <v>909</v>
      </c>
      <c r="BV77" s="276" t="s">
        <v>909</v>
      </c>
      <c r="BW77" s="276" t="s">
        <v>909</v>
      </c>
      <c r="BX77" s="273">
        <v>0</v>
      </c>
      <c r="BY77" s="276" t="s">
        <v>909</v>
      </c>
      <c r="BZ77" s="273">
        <v>0</v>
      </c>
      <c r="CA77" s="273">
        <f t="shared" si="77"/>
        <v>210</v>
      </c>
      <c r="CB77" s="276" t="s">
        <v>909</v>
      </c>
      <c r="CC77" s="276" t="s">
        <v>909</v>
      </c>
      <c r="CD77" s="276" t="s">
        <v>909</v>
      </c>
      <c r="CE77" s="276" t="s">
        <v>909</v>
      </c>
      <c r="CF77" s="276" t="s">
        <v>909</v>
      </c>
      <c r="CG77" s="276" t="s">
        <v>909</v>
      </c>
      <c r="CH77" s="276" t="s">
        <v>909</v>
      </c>
      <c r="CI77" s="276" t="s">
        <v>909</v>
      </c>
      <c r="CJ77" s="276" t="s">
        <v>909</v>
      </c>
      <c r="CK77" s="276" t="s">
        <v>909</v>
      </c>
      <c r="CL77" s="276" t="s">
        <v>909</v>
      </c>
      <c r="CM77" s="276" t="s">
        <v>909</v>
      </c>
      <c r="CN77" s="273">
        <v>210</v>
      </c>
      <c r="CO77" s="276" t="s">
        <v>909</v>
      </c>
      <c r="CP77" s="276" t="s">
        <v>909</v>
      </c>
      <c r="CQ77" s="276" t="s">
        <v>909</v>
      </c>
      <c r="CR77" s="276" t="s">
        <v>909</v>
      </c>
      <c r="CS77" s="276" t="s">
        <v>909</v>
      </c>
      <c r="CT77" s="276" t="s">
        <v>909</v>
      </c>
      <c r="CU77" s="276" t="s">
        <v>909</v>
      </c>
      <c r="CV77" s="276" t="s">
        <v>909</v>
      </c>
      <c r="CW77" s="273">
        <v>0</v>
      </c>
      <c r="CX77" s="276" t="s">
        <v>909</v>
      </c>
      <c r="CY77" s="273">
        <v>0</v>
      </c>
      <c r="CZ77" s="273">
        <f t="shared" si="78"/>
        <v>0</v>
      </c>
      <c r="DA77" s="276" t="s">
        <v>909</v>
      </c>
      <c r="DB77" s="276" t="s">
        <v>909</v>
      </c>
      <c r="DC77" s="276" t="s">
        <v>909</v>
      </c>
      <c r="DD77" s="276" t="s">
        <v>909</v>
      </c>
      <c r="DE77" s="276" t="s">
        <v>909</v>
      </c>
      <c r="DF77" s="276" t="s">
        <v>909</v>
      </c>
      <c r="DG77" s="276" t="s">
        <v>909</v>
      </c>
      <c r="DH77" s="276" t="s">
        <v>909</v>
      </c>
      <c r="DI77" s="276" t="s">
        <v>909</v>
      </c>
      <c r="DJ77" s="276" t="s">
        <v>909</v>
      </c>
      <c r="DK77" s="276" t="s">
        <v>909</v>
      </c>
      <c r="DL77" s="276" t="s">
        <v>909</v>
      </c>
      <c r="DM77" s="276" t="s">
        <v>909</v>
      </c>
      <c r="DN77" s="273">
        <v>0</v>
      </c>
      <c r="DO77" s="276" t="s">
        <v>909</v>
      </c>
      <c r="DP77" s="276" t="s">
        <v>909</v>
      </c>
      <c r="DQ77" s="276" t="s">
        <v>909</v>
      </c>
      <c r="DR77" s="276" t="s">
        <v>909</v>
      </c>
      <c r="DS77" s="276" t="s">
        <v>909</v>
      </c>
      <c r="DT77" s="276" t="s">
        <v>909</v>
      </c>
      <c r="DU77" s="276" t="s">
        <v>909</v>
      </c>
      <c r="DV77" s="273">
        <v>0</v>
      </c>
      <c r="DW77" s="276" t="s">
        <v>909</v>
      </c>
      <c r="DX77" s="273">
        <v>0</v>
      </c>
      <c r="DY77" s="273">
        <f t="shared" si="79"/>
        <v>0</v>
      </c>
      <c r="DZ77" s="276" t="s">
        <v>909</v>
      </c>
      <c r="EA77" s="276" t="s">
        <v>909</v>
      </c>
      <c r="EB77" s="276" t="s">
        <v>909</v>
      </c>
      <c r="EC77" s="276" t="s">
        <v>909</v>
      </c>
      <c r="ED77" s="276" t="s">
        <v>909</v>
      </c>
      <c r="EE77" s="276" t="s">
        <v>909</v>
      </c>
      <c r="EF77" s="276" t="s">
        <v>909</v>
      </c>
      <c r="EG77" s="276" t="s">
        <v>909</v>
      </c>
      <c r="EH77" s="276" t="s">
        <v>909</v>
      </c>
      <c r="EI77" s="276" t="s">
        <v>909</v>
      </c>
      <c r="EJ77" s="276" t="s">
        <v>909</v>
      </c>
      <c r="EK77" s="276" t="s">
        <v>909</v>
      </c>
      <c r="EL77" s="273">
        <v>0</v>
      </c>
      <c r="EM77" s="276" t="s">
        <v>909</v>
      </c>
      <c r="EN77" s="276" t="s">
        <v>909</v>
      </c>
      <c r="EO77" s="276" t="s">
        <v>909</v>
      </c>
      <c r="EP77" s="273">
        <v>0</v>
      </c>
      <c r="EQ77" s="276" t="s">
        <v>909</v>
      </c>
      <c r="ER77" s="276" t="s">
        <v>909</v>
      </c>
      <c r="ES77" s="276" t="s">
        <v>909</v>
      </c>
      <c r="ET77" s="276" t="s">
        <v>909</v>
      </c>
      <c r="EU77" s="273">
        <v>0</v>
      </c>
      <c r="EV77" s="276" t="s">
        <v>909</v>
      </c>
      <c r="EW77" s="273">
        <v>0</v>
      </c>
      <c r="EX77" s="273">
        <f t="shared" si="80"/>
        <v>0</v>
      </c>
      <c r="EY77" s="273">
        <v>0</v>
      </c>
      <c r="EZ77" s="276" t="s">
        <v>909</v>
      </c>
      <c r="FA77" s="276" t="s">
        <v>909</v>
      </c>
      <c r="FB77" s="276" t="s">
        <v>909</v>
      </c>
      <c r="FC77" s="273">
        <v>0</v>
      </c>
      <c r="FD77" s="276" t="s">
        <v>909</v>
      </c>
      <c r="FE77" s="276" t="s">
        <v>909</v>
      </c>
      <c r="FF77" s="276" t="s">
        <v>909</v>
      </c>
      <c r="FG77" s="273">
        <v>0</v>
      </c>
      <c r="FH77" s="273">
        <v>0</v>
      </c>
      <c r="FI77" s="273">
        <v>0</v>
      </c>
      <c r="FJ77" s="276" t="s">
        <v>909</v>
      </c>
      <c r="FK77" s="276" t="s">
        <v>909</v>
      </c>
      <c r="FL77" s="276" t="s">
        <v>909</v>
      </c>
      <c r="FM77" s="276" t="s">
        <v>909</v>
      </c>
      <c r="FN77" s="273">
        <v>0</v>
      </c>
      <c r="FO77" s="273">
        <v>0</v>
      </c>
      <c r="FP77" s="276" t="s">
        <v>909</v>
      </c>
      <c r="FQ77" s="276" t="s">
        <v>909</v>
      </c>
      <c r="FR77" s="276" t="s">
        <v>909</v>
      </c>
      <c r="FS77" s="273">
        <v>0</v>
      </c>
      <c r="FT77" s="273">
        <v>0</v>
      </c>
      <c r="FU77" s="276" t="s">
        <v>909</v>
      </c>
      <c r="FV77" s="273">
        <v>0</v>
      </c>
      <c r="FW77" s="273">
        <f t="shared" si="81"/>
        <v>152</v>
      </c>
      <c r="FX77" s="273">
        <v>30</v>
      </c>
      <c r="FY77" s="273">
        <v>1</v>
      </c>
      <c r="FZ77" s="273">
        <v>0</v>
      </c>
      <c r="GA77" s="273">
        <v>38</v>
      </c>
      <c r="GB77" s="273">
        <v>18</v>
      </c>
      <c r="GC77" s="273">
        <v>16</v>
      </c>
      <c r="GD77" s="273">
        <v>8</v>
      </c>
      <c r="GE77" s="273">
        <v>0</v>
      </c>
      <c r="GF77" s="273">
        <v>41</v>
      </c>
      <c r="GG77" s="273">
        <v>0</v>
      </c>
      <c r="GH77" s="273">
        <v>0</v>
      </c>
      <c r="GI77" s="273">
        <v>0</v>
      </c>
      <c r="GJ77" s="273">
        <v>0</v>
      </c>
      <c r="GK77" s="273">
        <v>0</v>
      </c>
      <c r="GL77" s="276" t="s">
        <v>909</v>
      </c>
      <c r="GM77" s="276" t="s">
        <v>909</v>
      </c>
      <c r="GN77" s="276" t="s">
        <v>909</v>
      </c>
      <c r="GO77" s="273">
        <v>0</v>
      </c>
      <c r="GP77" s="273">
        <v>0</v>
      </c>
      <c r="GQ77" s="273">
        <v>0</v>
      </c>
      <c r="GR77" s="273">
        <v>0</v>
      </c>
      <c r="GS77" s="273">
        <v>0</v>
      </c>
      <c r="GT77" s="273">
        <v>0</v>
      </c>
      <c r="GU77" s="273">
        <v>0</v>
      </c>
    </row>
    <row r="78" spans="1:203" ht="13.5" customHeight="1" x14ac:dyDescent="0.15">
      <c r="A78" s="271" t="s">
        <v>742</v>
      </c>
      <c r="B78" s="272" t="s">
        <v>895</v>
      </c>
      <c r="C78" s="271" t="s">
        <v>896</v>
      </c>
      <c r="D78" s="273">
        <f t="shared" si="82"/>
        <v>1064</v>
      </c>
      <c r="E78" s="273">
        <f t="shared" si="83"/>
        <v>307</v>
      </c>
      <c r="F78" s="273">
        <f t="shared" si="84"/>
        <v>0</v>
      </c>
      <c r="G78" s="273">
        <f t="shared" si="85"/>
        <v>0</v>
      </c>
      <c r="H78" s="273">
        <f t="shared" si="86"/>
        <v>239</v>
      </c>
      <c r="I78" s="273">
        <f t="shared" si="87"/>
        <v>107</v>
      </c>
      <c r="J78" s="273">
        <f t="shared" si="88"/>
        <v>87</v>
      </c>
      <c r="K78" s="273">
        <f t="shared" si="89"/>
        <v>35</v>
      </c>
      <c r="L78" s="273">
        <f t="shared" si="90"/>
        <v>0</v>
      </c>
      <c r="M78" s="273">
        <f t="shared" si="91"/>
        <v>44</v>
      </c>
      <c r="N78" s="273">
        <f t="shared" si="92"/>
        <v>0</v>
      </c>
      <c r="O78" s="273">
        <f t="shared" si="93"/>
        <v>0</v>
      </c>
      <c r="P78" s="273">
        <f t="shared" si="94"/>
        <v>0</v>
      </c>
      <c r="Q78" s="273">
        <f t="shared" si="95"/>
        <v>0</v>
      </c>
      <c r="R78" s="273">
        <f t="shared" si="96"/>
        <v>0</v>
      </c>
      <c r="S78" s="273">
        <f t="shared" si="97"/>
        <v>0</v>
      </c>
      <c r="T78" s="273">
        <f t="shared" si="98"/>
        <v>0</v>
      </c>
      <c r="U78" s="273">
        <f t="shared" si="99"/>
        <v>0</v>
      </c>
      <c r="V78" s="273">
        <f t="shared" si="100"/>
        <v>245</v>
      </c>
      <c r="W78" s="273">
        <f t="shared" si="101"/>
        <v>0</v>
      </c>
      <c r="X78" s="273">
        <f t="shared" si="102"/>
        <v>0</v>
      </c>
      <c r="Y78" s="273">
        <f t="shared" si="103"/>
        <v>0</v>
      </c>
      <c r="Z78" s="273">
        <f t="shared" si="104"/>
        <v>0</v>
      </c>
      <c r="AA78" s="273">
        <f t="shared" si="105"/>
        <v>0</v>
      </c>
      <c r="AB78" s="273">
        <f t="shared" si="106"/>
        <v>0</v>
      </c>
      <c r="AC78" s="273">
        <f t="shared" si="75"/>
        <v>245</v>
      </c>
      <c r="AD78" s="273">
        <v>0</v>
      </c>
      <c r="AE78" s="273">
        <v>0</v>
      </c>
      <c r="AF78" s="273">
        <v>0</v>
      </c>
      <c r="AG78" s="273">
        <v>0</v>
      </c>
      <c r="AH78" s="273">
        <v>0</v>
      </c>
      <c r="AI78" s="273">
        <v>0</v>
      </c>
      <c r="AJ78" s="273">
        <v>0</v>
      </c>
      <c r="AK78" s="273">
        <v>0</v>
      </c>
      <c r="AL78" s="273">
        <v>0</v>
      </c>
      <c r="AM78" s="273">
        <v>0</v>
      </c>
      <c r="AN78" s="273">
        <v>0</v>
      </c>
      <c r="AO78" s="273">
        <v>0</v>
      </c>
      <c r="AP78" s="276" t="s">
        <v>909</v>
      </c>
      <c r="AQ78" s="276" t="s">
        <v>909</v>
      </c>
      <c r="AR78" s="273">
        <v>0</v>
      </c>
      <c r="AS78" s="276" t="s">
        <v>909</v>
      </c>
      <c r="AT78" s="276" t="s">
        <v>909</v>
      </c>
      <c r="AU78" s="273">
        <v>245</v>
      </c>
      <c r="AV78" s="276" t="s">
        <v>909</v>
      </c>
      <c r="AW78" s="273">
        <v>0</v>
      </c>
      <c r="AX78" s="276" t="s">
        <v>909</v>
      </c>
      <c r="AY78" s="273">
        <v>0</v>
      </c>
      <c r="AZ78" s="276" t="s">
        <v>909</v>
      </c>
      <c r="BA78" s="273">
        <v>0</v>
      </c>
      <c r="BB78" s="273">
        <f t="shared" si="76"/>
        <v>3</v>
      </c>
      <c r="BC78" s="273">
        <v>0</v>
      </c>
      <c r="BD78" s="273">
        <v>0</v>
      </c>
      <c r="BE78" s="273">
        <v>0</v>
      </c>
      <c r="BF78" s="273">
        <v>0</v>
      </c>
      <c r="BG78" s="273">
        <v>3</v>
      </c>
      <c r="BH78" s="273">
        <v>0</v>
      </c>
      <c r="BI78" s="273">
        <v>0</v>
      </c>
      <c r="BJ78" s="273">
        <v>0</v>
      </c>
      <c r="BK78" s="273">
        <v>0</v>
      </c>
      <c r="BL78" s="273">
        <v>0</v>
      </c>
      <c r="BM78" s="273">
        <v>0</v>
      </c>
      <c r="BN78" s="273">
        <v>0</v>
      </c>
      <c r="BO78" s="276" t="s">
        <v>909</v>
      </c>
      <c r="BP78" s="276" t="s">
        <v>909</v>
      </c>
      <c r="BQ78" s="276" t="s">
        <v>909</v>
      </c>
      <c r="BR78" s="276" t="s">
        <v>909</v>
      </c>
      <c r="BS78" s="276" t="s">
        <v>909</v>
      </c>
      <c r="BT78" s="276" t="s">
        <v>909</v>
      </c>
      <c r="BU78" s="276" t="s">
        <v>909</v>
      </c>
      <c r="BV78" s="276" t="s">
        <v>909</v>
      </c>
      <c r="BW78" s="276" t="s">
        <v>909</v>
      </c>
      <c r="BX78" s="273">
        <v>0</v>
      </c>
      <c r="BY78" s="276" t="s">
        <v>909</v>
      </c>
      <c r="BZ78" s="273">
        <v>0</v>
      </c>
      <c r="CA78" s="273">
        <f t="shared" si="77"/>
        <v>0</v>
      </c>
      <c r="CB78" s="276" t="s">
        <v>909</v>
      </c>
      <c r="CC78" s="276" t="s">
        <v>909</v>
      </c>
      <c r="CD78" s="276" t="s">
        <v>909</v>
      </c>
      <c r="CE78" s="276" t="s">
        <v>909</v>
      </c>
      <c r="CF78" s="276" t="s">
        <v>909</v>
      </c>
      <c r="CG78" s="276" t="s">
        <v>909</v>
      </c>
      <c r="CH78" s="276" t="s">
        <v>909</v>
      </c>
      <c r="CI78" s="276" t="s">
        <v>909</v>
      </c>
      <c r="CJ78" s="276" t="s">
        <v>909</v>
      </c>
      <c r="CK78" s="276" t="s">
        <v>909</v>
      </c>
      <c r="CL78" s="276" t="s">
        <v>909</v>
      </c>
      <c r="CM78" s="276" t="s">
        <v>909</v>
      </c>
      <c r="CN78" s="273">
        <v>0</v>
      </c>
      <c r="CO78" s="276" t="s">
        <v>909</v>
      </c>
      <c r="CP78" s="276" t="s">
        <v>909</v>
      </c>
      <c r="CQ78" s="276" t="s">
        <v>909</v>
      </c>
      <c r="CR78" s="276" t="s">
        <v>909</v>
      </c>
      <c r="CS78" s="276" t="s">
        <v>909</v>
      </c>
      <c r="CT78" s="276" t="s">
        <v>909</v>
      </c>
      <c r="CU78" s="276" t="s">
        <v>909</v>
      </c>
      <c r="CV78" s="276" t="s">
        <v>909</v>
      </c>
      <c r="CW78" s="273">
        <v>0</v>
      </c>
      <c r="CX78" s="276" t="s">
        <v>909</v>
      </c>
      <c r="CY78" s="273">
        <v>0</v>
      </c>
      <c r="CZ78" s="273">
        <f t="shared" si="78"/>
        <v>0</v>
      </c>
      <c r="DA78" s="276" t="s">
        <v>909</v>
      </c>
      <c r="DB78" s="276" t="s">
        <v>909</v>
      </c>
      <c r="DC78" s="276" t="s">
        <v>909</v>
      </c>
      <c r="DD78" s="276" t="s">
        <v>909</v>
      </c>
      <c r="DE78" s="276" t="s">
        <v>909</v>
      </c>
      <c r="DF78" s="276" t="s">
        <v>909</v>
      </c>
      <c r="DG78" s="276" t="s">
        <v>909</v>
      </c>
      <c r="DH78" s="276" t="s">
        <v>909</v>
      </c>
      <c r="DI78" s="276" t="s">
        <v>909</v>
      </c>
      <c r="DJ78" s="276" t="s">
        <v>909</v>
      </c>
      <c r="DK78" s="276" t="s">
        <v>909</v>
      </c>
      <c r="DL78" s="276" t="s">
        <v>909</v>
      </c>
      <c r="DM78" s="276" t="s">
        <v>909</v>
      </c>
      <c r="DN78" s="273">
        <v>0</v>
      </c>
      <c r="DO78" s="276" t="s">
        <v>909</v>
      </c>
      <c r="DP78" s="276" t="s">
        <v>909</v>
      </c>
      <c r="DQ78" s="276" t="s">
        <v>909</v>
      </c>
      <c r="DR78" s="276" t="s">
        <v>909</v>
      </c>
      <c r="DS78" s="276" t="s">
        <v>909</v>
      </c>
      <c r="DT78" s="276" t="s">
        <v>909</v>
      </c>
      <c r="DU78" s="276" t="s">
        <v>909</v>
      </c>
      <c r="DV78" s="273">
        <v>0</v>
      </c>
      <c r="DW78" s="276" t="s">
        <v>909</v>
      </c>
      <c r="DX78" s="273">
        <v>0</v>
      </c>
      <c r="DY78" s="273">
        <f t="shared" si="79"/>
        <v>0</v>
      </c>
      <c r="DZ78" s="276" t="s">
        <v>909</v>
      </c>
      <c r="EA78" s="276" t="s">
        <v>909</v>
      </c>
      <c r="EB78" s="276" t="s">
        <v>909</v>
      </c>
      <c r="EC78" s="276" t="s">
        <v>909</v>
      </c>
      <c r="ED78" s="276" t="s">
        <v>909</v>
      </c>
      <c r="EE78" s="276" t="s">
        <v>909</v>
      </c>
      <c r="EF78" s="276" t="s">
        <v>909</v>
      </c>
      <c r="EG78" s="276" t="s">
        <v>909</v>
      </c>
      <c r="EH78" s="276" t="s">
        <v>909</v>
      </c>
      <c r="EI78" s="276" t="s">
        <v>909</v>
      </c>
      <c r="EJ78" s="276" t="s">
        <v>909</v>
      </c>
      <c r="EK78" s="276" t="s">
        <v>909</v>
      </c>
      <c r="EL78" s="273">
        <v>0</v>
      </c>
      <c r="EM78" s="276" t="s">
        <v>909</v>
      </c>
      <c r="EN78" s="276" t="s">
        <v>909</v>
      </c>
      <c r="EO78" s="276" t="s">
        <v>909</v>
      </c>
      <c r="EP78" s="273">
        <v>0</v>
      </c>
      <c r="EQ78" s="276" t="s">
        <v>909</v>
      </c>
      <c r="ER78" s="276" t="s">
        <v>909</v>
      </c>
      <c r="ES78" s="276" t="s">
        <v>909</v>
      </c>
      <c r="ET78" s="276" t="s">
        <v>909</v>
      </c>
      <c r="EU78" s="273">
        <v>0</v>
      </c>
      <c r="EV78" s="276" t="s">
        <v>909</v>
      </c>
      <c r="EW78" s="273">
        <v>0</v>
      </c>
      <c r="EX78" s="273">
        <f t="shared" si="80"/>
        <v>0</v>
      </c>
      <c r="EY78" s="273">
        <v>0</v>
      </c>
      <c r="EZ78" s="276" t="s">
        <v>909</v>
      </c>
      <c r="FA78" s="276" t="s">
        <v>909</v>
      </c>
      <c r="FB78" s="276" t="s">
        <v>909</v>
      </c>
      <c r="FC78" s="273">
        <v>0</v>
      </c>
      <c r="FD78" s="276" t="s">
        <v>909</v>
      </c>
      <c r="FE78" s="276" t="s">
        <v>909</v>
      </c>
      <c r="FF78" s="276" t="s">
        <v>909</v>
      </c>
      <c r="FG78" s="273">
        <v>0</v>
      </c>
      <c r="FH78" s="273">
        <v>0</v>
      </c>
      <c r="FI78" s="273">
        <v>0</v>
      </c>
      <c r="FJ78" s="276" t="s">
        <v>909</v>
      </c>
      <c r="FK78" s="276" t="s">
        <v>909</v>
      </c>
      <c r="FL78" s="276" t="s">
        <v>909</v>
      </c>
      <c r="FM78" s="276" t="s">
        <v>909</v>
      </c>
      <c r="FN78" s="273">
        <v>0</v>
      </c>
      <c r="FO78" s="273">
        <v>0</v>
      </c>
      <c r="FP78" s="276" t="s">
        <v>909</v>
      </c>
      <c r="FQ78" s="276" t="s">
        <v>909</v>
      </c>
      <c r="FR78" s="276" t="s">
        <v>909</v>
      </c>
      <c r="FS78" s="273">
        <v>0</v>
      </c>
      <c r="FT78" s="273">
        <v>0</v>
      </c>
      <c r="FU78" s="276" t="s">
        <v>909</v>
      </c>
      <c r="FV78" s="273">
        <v>0</v>
      </c>
      <c r="FW78" s="273">
        <f t="shared" si="81"/>
        <v>816</v>
      </c>
      <c r="FX78" s="273">
        <v>307</v>
      </c>
      <c r="FY78" s="273">
        <v>0</v>
      </c>
      <c r="FZ78" s="273">
        <v>0</v>
      </c>
      <c r="GA78" s="273">
        <v>239</v>
      </c>
      <c r="GB78" s="273">
        <v>104</v>
      </c>
      <c r="GC78" s="273">
        <v>87</v>
      </c>
      <c r="GD78" s="273">
        <v>35</v>
      </c>
      <c r="GE78" s="273">
        <v>0</v>
      </c>
      <c r="GF78" s="273">
        <v>44</v>
      </c>
      <c r="GG78" s="273">
        <v>0</v>
      </c>
      <c r="GH78" s="273">
        <v>0</v>
      </c>
      <c r="GI78" s="273">
        <v>0</v>
      </c>
      <c r="GJ78" s="273">
        <v>0</v>
      </c>
      <c r="GK78" s="273">
        <v>0</v>
      </c>
      <c r="GL78" s="276" t="s">
        <v>909</v>
      </c>
      <c r="GM78" s="276" t="s">
        <v>909</v>
      </c>
      <c r="GN78" s="276" t="s">
        <v>909</v>
      </c>
      <c r="GO78" s="273">
        <v>0</v>
      </c>
      <c r="GP78" s="273">
        <v>0</v>
      </c>
      <c r="GQ78" s="273">
        <v>0</v>
      </c>
      <c r="GR78" s="273">
        <v>0</v>
      </c>
      <c r="GS78" s="273">
        <v>0</v>
      </c>
      <c r="GT78" s="273">
        <v>0</v>
      </c>
      <c r="GU78" s="273">
        <v>0</v>
      </c>
    </row>
    <row r="79" spans="1:203" ht="13.5" customHeight="1" x14ac:dyDescent="0.15">
      <c r="A79" s="271" t="s">
        <v>742</v>
      </c>
      <c r="B79" s="272" t="s">
        <v>897</v>
      </c>
      <c r="C79" s="271" t="s">
        <v>898</v>
      </c>
      <c r="D79" s="273">
        <f t="shared" si="82"/>
        <v>1639</v>
      </c>
      <c r="E79" s="273">
        <f t="shared" si="83"/>
        <v>0</v>
      </c>
      <c r="F79" s="273">
        <f t="shared" si="84"/>
        <v>0</v>
      </c>
      <c r="G79" s="273">
        <f t="shared" si="85"/>
        <v>0</v>
      </c>
      <c r="H79" s="273">
        <f t="shared" si="86"/>
        <v>0</v>
      </c>
      <c r="I79" s="273">
        <f t="shared" si="87"/>
        <v>22</v>
      </c>
      <c r="J79" s="273">
        <f t="shared" si="88"/>
        <v>0</v>
      </c>
      <c r="K79" s="273">
        <f t="shared" si="89"/>
        <v>0</v>
      </c>
      <c r="L79" s="273">
        <f t="shared" si="90"/>
        <v>0</v>
      </c>
      <c r="M79" s="273">
        <f t="shared" si="91"/>
        <v>0</v>
      </c>
      <c r="N79" s="273">
        <f t="shared" si="92"/>
        <v>0</v>
      </c>
      <c r="O79" s="273">
        <f t="shared" si="93"/>
        <v>0</v>
      </c>
      <c r="P79" s="273">
        <f t="shared" si="94"/>
        <v>0</v>
      </c>
      <c r="Q79" s="273">
        <f t="shared" si="95"/>
        <v>0</v>
      </c>
      <c r="R79" s="273">
        <f t="shared" si="96"/>
        <v>0</v>
      </c>
      <c r="S79" s="273">
        <f t="shared" si="97"/>
        <v>0</v>
      </c>
      <c r="T79" s="273">
        <f t="shared" si="98"/>
        <v>0</v>
      </c>
      <c r="U79" s="273">
        <f t="shared" si="99"/>
        <v>0</v>
      </c>
      <c r="V79" s="273">
        <f t="shared" si="100"/>
        <v>0</v>
      </c>
      <c r="W79" s="273">
        <f t="shared" si="101"/>
        <v>0</v>
      </c>
      <c r="X79" s="273">
        <f t="shared" si="102"/>
        <v>0</v>
      </c>
      <c r="Y79" s="273">
        <f t="shared" si="103"/>
        <v>0</v>
      </c>
      <c r="Z79" s="273">
        <f t="shared" si="104"/>
        <v>0</v>
      </c>
      <c r="AA79" s="273">
        <f t="shared" si="105"/>
        <v>0</v>
      </c>
      <c r="AB79" s="273">
        <f t="shared" si="106"/>
        <v>1617</v>
      </c>
      <c r="AC79" s="273">
        <f t="shared" si="75"/>
        <v>0</v>
      </c>
      <c r="AD79" s="273">
        <v>0</v>
      </c>
      <c r="AE79" s="273">
        <v>0</v>
      </c>
      <c r="AF79" s="273">
        <v>0</v>
      </c>
      <c r="AG79" s="273">
        <v>0</v>
      </c>
      <c r="AH79" s="273">
        <v>0</v>
      </c>
      <c r="AI79" s="273">
        <v>0</v>
      </c>
      <c r="AJ79" s="273">
        <v>0</v>
      </c>
      <c r="AK79" s="273">
        <v>0</v>
      </c>
      <c r="AL79" s="273">
        <v>0</v>
      </c>
      <c r="AM79" s="273">
        <v>0</v>
      </c>
      <c r="AN79" s="273">
        <v>0</v>
      </c>
      <c r="AO79" s="273">
        <v>0</v>
      </c>
      <c r="AP79" s="276" t="s">
        <v>909</v>
      </c>
      <c r="AQ79" s="276" t="s">
        <v>909</v>
      </c>
      <c r="AR79" s="273">
        <v>0</v>
      </c>
      <c r="AS79" s="276" t="s">
        <v>909</v>
      </c>
      <c r="AT79" s="276" t="s">
        <v>909</v>
      </c>
      <c r="AU79" s="273">
        <v>0</v>
      </c>
      <c r="AV79" s="276" t="s">
        <v>909</v>
      </c>
      <c r="AW79" s="273">
        <v>0</v>
      </c>
      <c r="AX79" s="276" t="s">
        <v>909</v>
      </c>
      <c r="AY79" s="273">
        <v>0</v>
      </c>
      <c r="AZ79" s="276" t="s">
        <v>909</v>
      </c>
      <c r="BA79" s="273">
        <v>0</v>
      </c>
      <c r="BB79" s="273">
        <f t="shared" si="76"/>
        <v>0</v>
      </c>
      <c r="BC79" s="273">
        <v>0</v>
      </c>
      <c r="BD79" s="273">
        <v>0</v>
      </c>
      <c r="BE79" s="273">
        <v>0</v>
      </c>
      <c r="BF79" s="273">
        <v>0</v>
      </c>
      <c r="BG79" s="273">
        <v>0</v>
      </c>
      <c r="BH79" s="273">
        <v>0</v>
      </c>
      <c r="BI79" s="273">
        <v>0</v>
      </c>
      <c r="BJ79" s="273">
        <v>0</v>
      </c>
      <c r="BK79" s="273">
        <v>0</v>
      </c>
      <c r="BL79" s="273">
        <v>0</v>
      </c>
      <c r="BM79" s="273">
        <v>0</v>
      </c>
      <c r="BN79" s="273">
        <v>0</v>
      </c>
      <c r="BO79" s="276" t="s">
        <v>909</v>
      </c>
      <c r="BP79" s="276" t="s">
        <v>909</v>
      </c>
      <c r="BQ79" s="276" t="s">
        <v>909</v>
      </c>
      <c r="BR79" s="276" t="s">
        <v>909</v>
      </c>
      <c r="BS79" s="276" t="s">
        <v>909</v>
      </c>
      <c r="BT79" s="276" t="s">
        <v>909</v>
      </c>
      <c r="BU79" s="276" t="s">
        <v>909</v>
      </c>
      <c r="BV79" s="276" t="s">
        <v>909</v>
      </c>
      <c r="BW79" s="276" t="s">
        <v>909</v>
      </c>
      <c r="BX79" s="273">
        <v>0</v>
      </c>
      <c r="BY79" s="276" t="s">
        <v>909</v>
      </c>
      <c r="BZ79" s="273">
        <v>0</v>
      </c>
      <c r="CA79" s="273">
        <f t="shared" si="77"/>
        <v>1617</v>
      </c>
      <c r="CB79" s="276" t="s">
        <v>909</v>
      </c>
      <c r="CC79" s="276" t="s">
        <v>909</v>
      </c>
      <c r="CD79" s="276" t="s">
        <v>909</v>
      </c>
      <c r="CE79" s="276" t="s">
        <v>909</v>
      </c>
      <c r="CF79" s="276" t="s">
        <v>909</v>
      </c>
      <c r="CG79" s="276" t="s">
        <v>909</v>
      </c>
      <c r="CH79" s="276" t="s">
        <v>909</v>
      </c>
      <c r="CI79" s="276" t="s">
        <v>909</v>
      </c>
      <c r="CJ79" s="276" t="s">
        <v>909</v>
      </c>
      <c r="CK79" s="276" t="s">
        <v>909</v>
      </c>
      <c r="CL79" s="276" t="s">
        <v>909</v>
      </c>
      <c r="CM79" s="276" t="s">
        <v>909</v>
      </c>
      <c r="CN79" s="273">
        <v>0</v>
      </c>
      <c r="CO79" s="276" t="s">
        <v>909</v>
      </c>
      <c r="CP79" s="276" t="s">
        <v>909</v>
      </c>
      <c r="CQ79" s="276" t="s">
        <v>909</v>
      </c>
      <c r="CR79" s="276" t="s">
        <v>909</v>
      </c>
      <c r="CS79" s="276" t="s">
        <v>909</v>
      </c>
      <c r="CT79" s="276" t="s">
        <v>909</v>
      </c>
      <c r="CU79" s="276" t="s">
        <v>909</v>
      </c>
      <c r="CV79" s="276" t="s">
        <v>909</v>
      </c>
      <c r="CW79" s="273">
        <v>0</v>
      </c>
      <c r="CX79" s="276" t="s">
        <v>909</v>
      </c>
      <c r="CY79" s="273">
        <v>1617</v>
      </c>
      <c r="CZ79" s="273">
        <f t="shared" si="78"/>
        <v>0</v>
      </c>
      <c r="DA79" s="276" t="s">
        <v>909</v>
      </c>
      <c r="DB79" s="276" t="s">
        <v>909</v>
      </c>
      <c r="DC79" s="276" t="s">
        <v>909</v>
      </c>
      <c r="DD79" s="276" t="s">
        <v>909</v>
      </c>
      <c r="DE79" s="276" t="s">
        <v>909</v>
      </c>
      <c r="DF79" s="276" t="s">
        <v>909</v>
      </c>
      <c r="DG79" s="276" t="s">
        <v>909</v>
      </c>
      <c r="DH79" s="276" t="s">
        <v>909</v>
      </c>
      <c r="DI79" s="276" t="s">
        <v>909</v>
      </c>
      <c r="DJ79" s="276" t="s">
        <v>909</v>
      </c>
      <c r="DK79" s="276" t="s">
        <v>909</v>
      </c>
      <c r="DL79" s="276" t="s">
        <v>909</v>
      </c>
      <c r="DM79" s="276" t="s">
        <v>909</v>
      </c>
      <c r="DN79" s="273">
        <v>0</v>
      </c>
      <c r="DO79" s="276" t="s">
        <v>909</v>
      </c>
      <c r="DP79" s="276" t="s">
        <v>909</v>
      </c>
      <c r="DQ79" s="276" t="s">
        <v>909</v>
      </c>
      <c r="DR79" s="276" t="s">
        <v>909</v>
      </c>
      <c r="DS79" s="276" t="s">
        <v>909</v>
      </c>
      <c r="DT79" s="276" t="s">
        <v>909</v>
      </c>
      <c r="DU79" s="276" t="s">
        <v>909</v>
      </c>
      <c r="DV79" s="273">
        <v>0</v>
      </c>
      <c r="DW79" s="276" t="s">
        <v>909</v>
      </c>
      <c r="DX79" s="273">
        <v>0</v>
      </c>
      <c r="DY79" s="273">
        <f t="shared" si="79"/>
        <v>0</v>
      </c>
      <c r="DZ79" s="276" t="s">
        <v>909</v>
      </c>
      <c r="EA79" s="276" t="s">
        <v>909</v>
      </c>
      <c r="EB79" s="276" t="s">
        <v>909</v>
      </c>
      <c r="EC79" s="276" t="s">
        <v>909</v>
      </c>
      <c r="ED79" s="276" t="s">
        <v>909</v>
      </c>
      <c r="EE79" s="276" t="s">
        <v>909</v>
      </c>
      <c r="EF79" s="276" t="s">
        <v>909</v>
      </c>
      <c r="EG79" s="276" t="s">
        <v>909</v>
      </c>
      <c r="EH79" s="276" t="s">
        <v>909</v>
      </c>
      <c r="EI79" s="276" t="s">
        <v>909</v>
      </c>
      <c r="EJ79" s="276" t="s">
        <v>909</v>
      </c>
      <c r="EK79" s="276" t="s">
        <v>909</v>
      </c>
      <c r="EL79" s="273">
        <v>0</v>
      </c>
      <c r="EM79" s="276" t="s">
        <v>909</v>
      </c>
      <c r="EN79" s="276" t="s">
        <v>909</v>
      </c>
      <c r="EO79" s="276" t="s">
        <v>909</v>
      </c>
      <c r="EP79" s="273">
        <v>0</v>
      </c>
      <c r="EQ79" s="276" t="s">
        <v>909</v>
      </c>
      <c r="ER79" s="276" t="s">
        <v>909</v>
      </c>
      <c r="ES79" s="276" t="s">
        <v>909</v>
      </c>
      <c r="ET79" s="276" t="s">
        <v>909</v>
      </c>
      <c r="EU79" s="273">
        <v>0</v>
      </c>
      <c r="EV79" s="276" t="s">
        <v>909</v>
      </c>
      <c r="EW79" s="273">
        <v>0</v>
      </c>
      <c r="EX79" s="273">
        <f t="shared" si="80"/>
        <v>0</v>
      </c>
      <c r="EY79" s="273">
        <v>0</v>
      </c>
      <c r="EZ79" s="276" t="s">
        <v>909</v>
      </c>
      <c r="FA79" s="276" t="s">
        <v>909</v>
      </c>
      <c r="FB79" s="276" t="s">
        <v>909</v>
      </c>
      <c r="FC79" s="273">
        <v>0</v>
      </c>
      <c r="FD79" s="276" t="s">
        <v>909</v>
      </c>
      <c r="FE79" s="276" t="s">
        <v>909</v>
      </c>
      <c r="FF79" s="276" t="s">
        <v>909</v>
      </c>
      <c r="FG79" s="273">
        <v>0</v>
      </c>
      <c r="FH79" s="273">
        <v>0</v>
      </c>
      <c r="FI79" s="273">
        <v>0</v>
      </c>
      <c r="FJ79" s="276" t="s">
        <v>909</v>
      </c>
      <c r="FK79" s="276" t="s">
        <v>909</v>
      </c>
      <c r="FL79" s="276" t="s">
        <v>909</v>
      </c>
      <c r="FM79" s="276" t="s">
        <v>909</v>
      </c>
      <c r="FN79" s="273">
        <v>0</v>
      </c>
      <c r="FO79" s="273">
        <v>0</v>
      </c>
      <c r="FP79" s="276" t="s">
        <v>909</v>
      </c>
      <c r="FQ79" s="276" t="s">
        <v>909</v>
      </c>
      <c r="FR79" s="276" t="s">
        <v>909</v>
      </c>
      <c r="FS79" s="273">
        <v>0</v>
      </c>
      <c r="FT79" s="273">
        <v>0</v>
      </c>
      <c r="FU79" s="276" t="s">
        <v>909</v>
      </c>
      <c r="FV79" s="273">
        <v>0</v>
      </c>
      <c r="FW79" s="273">
        <f t="shared" si="81"/>
        <v>22</v>
      </c>
      <c r="FX79" s="273">
        <v>0</v>
      </c>
      <c r="FY79" s="273">
        <v>0</v>
      </c>
      <c r="FZ79" s="273">
        <v>0</v>
      </c>
      <c r="GA79" s="273">
        <v>0</v>
      </c>
      <c r="GB79" s="273">
        <v>22</v>
      </c>
      <c r="GC79" s="273">
        <v>0</v>
      </c>
      <c r="GD79" s="273">
        <v>0</v>
      </c>
      <c r="GE79" s="273">
        <v>0</v>
      </c>
      <c r="GF79" s="273">
        <v>0</v>
      </c>
      <c r="GG79" s="273">
        <v>0</v>
      </c>
      <c r="GH79" s="273">
        <v>0</v>
      </c>
      <c r="GI79" s="273">
        <v>0</v>
      </c>
      <c r="GJ79" s="273">
        <v>0</v>
      </c>
      <c r="GK79" s="273">
        <v>0</v>
      </c>
      <c r="GL79" s="276" t="s">
        <v>909</v>
      </c>
      <c r="GM79" s="276" t="s">
        <v>909</v>
      </c>
      <c r="GN79" s="276" t="s">
        <v>909</v>
      </c>
      <c r="GO79" s="273">
        <v>0</v>
      </c>
      <c r="GP79" s="273">
        <v>0</v>
      </c>
      <c r="GQ79" s="273">
        <v>0</v>
      </c>
      <c r="GR79" s="273">
        <v>0</v>
      </c>
      <c r="GS79" s="273">
        <v>0</v>
      </c>
      <c r="GT79" s="273">
        <v>0</v>
      </c>
      <c r="GU79" s="273">
        <v>0</v>
      </c>
    </row>
    <row r="80" spans="1:203" ht="13.5" customHeight="1" x14ac:dyDescent="0.15">
      <c r="A80" s="271" t="s">
        <v>742</v>
      </c>
      <c r="B80" s="272" t="s">
        <v>899</v>
      </c>
      <c r="C80" s="271" t="s">
        <v>900</v>
      </c>
      <c r="D80" s="273">
        <f t="shared" si="82"/>
        <v>45</v>
      </c>
      <c r="E80" s="273">
        <f t="shared" si="83"/>
        <v>0</v>
      </c>
      <c r="F80" s="273">
        <f t="shared" si="84"/>
        <v>0</v>
      </c>
      <c r="G80" s="273">
        <f t="shared" si="85"/>
        <v>0</v>
      </c>
      <c r="H80" s="273">
        <f t="shared" si="86"/>
        <v>0</v>
      </c>
      <c r="I80" s="273">
        <f t="shared" si="87"/>
        <v>45</v>
      </c>
      <c r="J80" s="273">
        <f t="shared" si="88"/>
        <v>0</v>
      </c>
      <c r="K80" s="273">
        <f t="shared" si="89"/>
        <v>0</v>
      </c>
      <c r="L80" s="273">
        <f t="shared" si="90"/>
        <v>0</v>
      </c>
      <c r="M80" s="273">
        <f t="shared" si="91"/>
        <v>0</v>
      </c>
      <c r="N80" s="273">
        <f t="shared" si="92"/>
        <v>0</v>
      </c>
      <c r="O80" s="273">
        <f t="shared" si="93"/>
        <v>0</v>
      </c>
      <c r="P80" s="273">
        <f t="shared" si="94"/>
        <v>0</v>
      </c>
      <c r="Q80" s="273">
        <f t="shared" si="95"/>
        <v>0</v>
      </c>
      <c r="R80" s="273">
        <f t="shared" si="96"/>
        <v>0</v>
      </c>
      <c r="S80" s="273">
        <f t="shared" si="97"/>
        <v>0</v>
      </c>
      <c r="T80" s="273">
        <f t="shared" si="98"/>
        <v>0</v>
      </c>
      <c r="U80" s="273">
        <f t="shared" si="99"/>
        <v>0</v>
      </c>
      <c r="V80" s="273">
        <f t="shared" si="100"/>
        <v>0</v>
      </c>
      <c r="W80" s="273">
        <f t="shared" si="101"/>
        <v>0</v>
      </c>
      <c r="X80" s="273">
        <f t="shared" si="102"/>
        <v>0</v>
      </c>
      <c r="Y80" s="273">
        <f t="shared" si="103"/>
        <v>0</v>
      </c>
      <c r="Z80" s="273">
        <f t="shared" si="104"/>
        <v>0</v>
      </c>
      <c r="AA80" s="273">
        <f t="shared" si="105"/>
        <v>0</v>
      </c>
      <c r="AB80" s="273">
        <f t="shared" si="106"/>
        <v>0</v>
      </c>
      <c r="AC80" s="273">
        <f t="shared" si="75"/>
        <v>0</v>
      </c>
      <c r="AD80" s="273">
        <v>0</v>
      </c>
      <c r="AE80" s="273">
        <v>0</v>
      </c>
      <c r="AF80" s="273">
        <v>0</v>
      </c>
      <c r="AG80" s="273">
        <v>0</v>
      </c>
      <c r="AH80" s="273">
        <v>0</v>
      </c>
      <c r="AI80" s="273">
        <v>0</v>
      </c>
      <c r="AJ80" s="273">
        <v>0</v>
      </c>
      <c r="AK80" s="273">
        <v>0</v>
      </c>
      <c r="AL80" s="273">
        <v>0</v>
      </c>
      <c r="AM80" s="273">
        <v>0</v>
      </c>
      <c r="AN80" s="273">
        <v>0</v>
      </c>
      <c r="AO80" s="273">
        <v>0</v>
      </c>
      <c r="AP80" s="276" t="s">
        <v>909</v>
      </c>
      <c r="AQ80" s="276" t="s">
        <v>909</v>
      </c>
      <c r="AR80" s="273">
        <v>0</v>
      </c>
      <c r="AS80" s="276" t="s">
        <v>909</v>
      </c>
      <c r="AT80" s="276" t="s">
        <v>909</v>
      </c>
      <c r="AU80" s="273">
        <v>0</v>
      </c>
      <c r="AV80" s="276" t="s">
        <v>909</v>
      </c>
      <c r="AW80" s="273">
        <v>0</v>
      </c>
      <c r="AX80" s="276" t="s">
        <v>909</v>
      </c>
      <c r="AY80" s="273">
        <v>0</v>
      </c>
      <c r="AZ80" s="276" t="s">
        <v>909</v>
      </c>
      <c r="BA80" s="273">
        <v>0</v>
      </c>
      <c r="BB80" s="273">
        <f t="shared" si="76"/>
        <v>0</v>
      </c>
      <c r="BC80" s="273">
        <v>0</v>
      </c>
      <c r="BD80" s="273">
        <v>0</v>
      </c>
      <c r="BE80" s="273">
        <v>0</v>
      </c>
      <c r="BF80" s="273">
        <v>0</v>
      </c>
      <c r="BG80" s="273">
        <v>0</v>
      </c>
      <c r="BH80" s="273">
        <v>0</v>
      </c>
      <c r="BI80" s="273">
        <v>0</v>
      </c>
      <c r="BJ80" s="273">
        <v>0</v>
      </c>
      <c r="BK80" s="273">
        <v>0</v>
      </c>
      <c r="BL80" s="273">
        <v>0</v>
      </c>
      <c r="BM80" s="273">
        <v>0</v>
      </c>
      <c r="BN80" s="273">
        <v>0</v>
      </c>
      <c r="BO80" s="276" t="s">
        <v>909</v>
      </c>
      <c r="BP80" s="276" t="s">
        <v>909</v>
      </c>
      <c r="BQ80" s="276" t="s">
        <v>909</v>
      </c>
      <c r="BR80" s="276" t="s">
        <v>909</v>
      </c>
      <c r="BS80" s="276" t="s">
        <v>909</v>
      </c>
      <c r="BT80" s="276" t="s">
        <v>909</v>
      </c>
      <c r="BU80" s="276" t="s">
        <v>909</v>
      </c>
      <c r="BV80" s="276" t="s">
        <v>909</v>
      </c>
      <c r="BW80" s="276" t="s">
        <v>909</v>
      </c>
      <c r="BX80" s="273">
        <v>0</v>
      </c>
      <c r="BY80" s="276" t="s">
        <v>909</v>
      </c>
      <c r="BZ80" s="273">
        <v>0</v>
      </c>
      <c r="CA80" s="273">
        <f t="shared" si="77"/>
        <v>0</v>
      </c>
      <c r="CB80" s="276" t="s">
        <v>909</v>
      </c>
      <c r="CC80" s="276" t="s">
        <v>909</v>
      </c>
      <c r="CD80" s="276" t="s">
        <v>909</v>
      </c>
      <c r="CE80" s="276" t="s">
        <v>909</v>
      </c>
      <c r="CF80" s="276" t="s">
        <v>909</v>
      </c>
      <c r="CG80" s="276" t="s">
        <v>909</v>
      </c>
      <c r="CH80" s="276" t="s">
        <v>909</v>
      </c>
      <c r="CI80" s="276" t="s">
        <v>909</v>
      </c>
      <c r="CJ80" s="276" t="s">
        <v>909</v>
      </c>
      <c r="CK80" s="276" t="s">
        <v>909</v>
      </c>
      <c r="CL80" s="276" t="s">
        <v>909</v>
      </c>
      <c r="CM80" s="276" t="s">
        <v>909</v>
      </c>
      <c r="CN80" s="273">
        <v>0</v>
      </c>
      <c r="CO80" s="276" t="s">
        <v>909</v>
      </c>
      <c r="CP80" s="276" t="s">
        <v>909</v>
      </c>
      <c r="CQ80" s="276" t="s">
        <v>909</v>
      </c>
      <c r="CR80" s="276" t="s">
        <v>909</v>
      </c>
      <c r="CS80" s="276" t="s">
        <v>909</v>
      </c>
      <c r="CT80" s="276" t="s">
        <v>909</v>
      </c>
      <c r="CU80" s="276" t="s">
        <v>909</v>
      </c>
      <c r="CV80" s="276" t="s">
        <v>909</v>
      </c>
      <c r="CW80" s="273">
        <v>0</v>
      </c>
      <c r="CX80" s="276" t="s">
        <v>909</v>
      </c>
      <c r="CY80" s="273">
        <v>0</v>
      </c>
      <c r="CZ80" s="273">
        <f t="shared" si="78"/>
        <v>0</v>
      </c>
      <c r="DA80" s="276" t="s">
        <v>909</v>
      </c>
      <c r="DB80" s="276" t="s">
        <v>909</v>
      </c>
      <c r="DC80" s="276" t="s">
        <v>909</v>
      </c>
      <c r="DD80" s="276" t="s">
        <v>909</v>
      </c>
      <c r="DE80" s="276" t="s">
        <v>909</v>
      </c>
      <c r="DF80" s="276" t="s">
        <v>909</v>
      </c>
      <c r="DG80" s="276" t="s">
        <v>909</v>
      </c>
      <c r="DH80" s="276" t="s">
        <v>909</v>
      </c>
      <c r="DI80" s="276" t="s">
        <v>909</v>
      </c>
      <c r="DJ80" s="276" t="s">
        <v>909</v>
      </c>
      <c r="DK80" s="276" t="s">
        <v>909</v>
      </c>
      <c r="DL80" s="276" t="s">
        <v>909</v>
      </c>
      <c r="DM80" s="276" t="s">
        <v>909</v>
      </c>
      <c r="DN80" s="273">
        <v>0</v>
      </c>
      <c r="DO80" s="276" t="s">
        <v>909</v>
      </c>
      <c r="DP80" s="276" t="s">
        <v>909</v>
      </c>
      <c r="DQ80" s="276" t="s">
        <v>909</v>
      </c>
      <c r="DR80" s="276" t="s">
        <v>909</v>
      </c>
      <c r="DS80" s="276" t="s">
        <v>909</v>
      </c>
      <c r="DT80" s="276" t="s">
        <v>909</v>
      </c>
      <c r="DU80" s="276" t="s">
        <v>909</v>
      </c>
      <c r="DV80" s="273">
        <v>0</v>
      </c>
      <c r="DW80" s="276" t="s">
        <v>909</v>
      </c>
      <c r="DX80" s="273">
        <v>0</v>
      </c>
      <c r="DY80" s="273">
        <f t="shared" si="79"/>
        <v>0</v>
      </c>
      <c r="DZ80" s="276" t="s">
        <v>909</v>
      </c>
      <c r="EA80" s="276" t="s">
        <v>909</v>
      </c>
      <c r="EB80" s="276" t="s">
        <v>909</v>
      </c>
      <c r="EC80" s="276" t="s">
        <v>909</v>
      </c>
      <c r="ED80" s="276" t="s">
        <v>909</v>
      </c>
      <c r="EE80" s="276" t="s">
        <v>909</v>
      </c>
      <c r="EF80" s="276" t="s">
        <v>909</v>
      </c>
      <c r="EG80" s="276" t="s">
        <v>909</v>
      </c>
      <c r="EH80" s="276" t="s">
        <v>909</v>
      </c>
      <c r="EI80" s="276" t="s">
        <v>909</v>
      </c>
      <c r="EJ80" s="276" t="s">
        <v>909</v>
      </c>
      <c r="EK80" s="276" t="s">
        <v>909</v>
      </c>
      <c r="EL80" s="273">
        <v>0</v>
      </c>
      <c r="EM80" s="276" t="s">
        <v>909</v>
      </c>
      <c r="EN80" s="276" t="s">
        <v>909</v>
      </c>
      <c r="EO80" s="276" t="s">
        <v>909</v>
      </c>
      <c r="EP80" s="273">
        <v>0</v>
      </c>
      <c r="EQ80" s="276" t="s">
        <v>909</v>
      </c>
      <c r="ER80" s="276" t="s">
        <v>909</v>
      </c>
      <c r="ES80" s="276" t="s">
        <v>909</v>
      </c>
      <c r="ET80" s="276" t="s">
        <v>909</v>
      </c>
      <c r="EU80" s="273">
        <v>0</v>
      </c>
      <c r="EV80" s="276" t="s">
        <v>909</v>
      </c>
      <c r="EW80" s="273">
        <v>0</v>
      </c>
      <c r="EX80" s="273">
        <f t="shared" si="80"/>
        <v>0</v>
      </c>
      <c r="EY80" s="273">
        <v>0</v>
      </c>
      <c r="EZ80" s="276" t="s">
        <v>909</v>
      </c>
      <c r="FA80" s="276" t="s">
        <v>909</v>
      </c>
      <c r="FB80" s="276" t="s">
        <v>909</v>
      </c>
      <c r="FC80" s="273">
        <v>0</v>
      </c>
      <c r="FD80" s="276" t="s">
        <v>909</v>
      </c>
      <c r="FE80" s="276" t="s">
        <v>909</v>
      </c>
      <c r="FF80" s="276" t="s">
        <v>909</v>
      </c>
      <c r="FG80" s="273">
        <v>0</v>
      </c>
      <c r="FH80" s="273">
        <v>0</v>
      </c>
      <c r="FI80" s="273">
        <v>0</v>
      </c>
      <c r="FJ80" s="276" t="s">
        <v>909</v>
      </c>
      <c r="FK80" s="276" t="s">
        <v>909</v>
      </c>
      <c r="FL80" s="276" t="s">
        <v>909</v>
      </c>
      <c r="FM80" s="276" t="s">
        <v>909</v>
      </c>
      <c r="FN80" s="273">
        <v>0</v>
      </c>
      <c r="FO80" s="273">
        <v>0</v>
      </c>
      <c r="FP80" s="276" t="s">
        <v>909</v>
      </c>
      <c r="FQ80" s="276" t="s">
        <v>909</v>
      </c>
      <c r="FR80" s="276" t="s">
        <v>909</v>
      </c>
      <c r="FS80" s="273">
        <v>0</v>
      </c>
      <c r="FT80" s="273">
        <v>0</v>
      </c>
      <c r="FU80" s="276" t="s">
        <v>909</v>
      </c>
      <c r="FV80" s="273">
        <v>0</v>
      </c>
      <c r="FW80" s="273">
        <f t="shared" si="81"/>
        <v>45</v>
      </c>
      <c r="FX80" s="273">
        <v>0</v>
      </c>
      <c r="FY80" s="273">
        <v>0</v>
      </c>
      <c r="FZ80" s="273">
        <v>0</v>
      </c>
      <c r="GA80" s="273">
        <v>0</v>
      </c>
      <c r="GB80" s="273">
        <v>45</v>
      </c>
      <c r="GC80" s="273">
        <v>0</v>
      </c>
      <c r="GD80" s="273">
        <v>0</v>
      </c>
      <c r="GE80" s="273">
        <v>0</v>
      </c>
      <c r="GF80" s="273">
        <v>0</v>
      </c>
      <c r="GG80" s="273">
        <v>0</v>
      </c>
      <c r="GH80" s="273">
        <v>0</v>
      </c>
      <c r="GI80" s="273">
        <v>0</v>
      </c>
      <c r="GJ80" s="273">
        <v>0</v>
      </c>
      <c r="GK80" s="273">
        <v>0</v>
      </c>
      <c r="GL80" s="276" t="s">
        <v>909</v>
      </c>
      <c r="GM80" s="276" t="s">
        <v>909</v>
      </c>
      <c r="GN80" s="276" t="s">
        <v>909</v>
      </c>
      <c r="GO80" s="273">
        <v>0</v>
      </c>
      <c r="GP80" s="273">
        <v>0</v>
      </c>
      <c r="GQ80" s="273">
        <v>0</v>
      </c>
      <c r="GR80" s="273">
        <v>0</v>
      </c>
      <c r="GS80" s="273">
        <v>0</v>
      </c>
      <c r="GT80" s="273">
        <v>0</v>
      </c>
      <c r="GU80" s="273">
        <v>0</v>
      </c>
    </row>
    <row r="81" spans="1:203" ht="13.5" customHeight="1" x14ac:dyDescent="0.15">
      <c r="A81" s="271" t="s">
        <v>742</v>
      </c>
      <c r="B81" s="272" t="s">
        <v>901</v>
      </c>
      <c r="C81" s="271" t="s">
        <v>902</v>
      </c>
      <c r="D81" s="273">
        <f t="shared" si="82"/>
        <v>140</v>
      </c>
      <c r="E81" s="273">
        <f t="shared" si="83"/>
        <v>0</v>
      </c>
      <c r="F81" s="273">
        <f t="shared" si="84"/>
        <v>0</v>
      </c>
      <c r="G81" s="273">
        <f t="shared" si="85"/>
        <v>0</v>
      </c>
      <c r="H81" s="273">
        <f t="shared" si="86"/>
        <v>0</v>
      </c>
      <c r="I81" s="273">
        <f t="shared" si="87"/>
        <v>0</v>
      </c>
      <c r="J81" s="273">
        <f t="shared" si="88"/>
        <v>0</v>
      </c>
      <c r="K81" s="273">
        <f t="shared" si="89"/>
        <v>0</v>
      </c>
      <c r="L81" s="273">
        <f t="shared" si="90"/>
        <v>0</v>
      </c>
      <c r="M81" s="273">
        <f t="shared" si="91"/>
        <v>0</v>
      </c>
      <c r="N81" s="273">
        <f t="shared" si="92"/>
        <v>0</v>
      </c>
      <c r="O81" s="273">
        <f t="shared" si="93"/>
        <v>0</v>
      </c>
      <c r="P81" s="273">
        <f t="shared" si="94"/>
        <v>0</v>
      </c>
      <c r="Q81" s="273">
        <f t="shared" si="95"/>
        <v>0</v>
      </c>
      <c r="R81" s="273">
        <f t="shared" si="96"/>
        <v>0</v>
      </c>
      <c r="S81" s="273">
        <f t="shared" si="97"/>
        <v>140</v>
      </c>
      <c r="T81" s="273">
        <f t="shared" si="98"/>
        <v>0</v>
      </c>
      <c r="U81" s="273">
        <f t="shared" si="99"/>
        <v>0</v>
      </c>
      <c r="V81" s="273">
        <f t="shared" si="100"/>
        <v>0</v>
      </c>
      <c r="W81" s="273">
        <f t="shared" si="101"/>
        <v>0</v>
      </c>
      <c r="X81" s="273">
        <f t="shared" si="102"/>
        <v>0</v>
      </c>
      <c r="Y81" s="273">
        <f t="shared" si="103"/>
        <v>0</v>
      </c>
      <c r="Z81" s="273">
        <f t="shared" si="104"/>
        <v>0</v>
      </c>
      <c r="AA81" s="273">
        <f t="shared" si="105"/>
        <v>0</v>
      </c>
      <c r="AB81" s="273">
        <f t="shared" si="106"/>
        <v>0</v>
      </c>
      <c r="AC81" s="273">
        <f t="shared" si="75"/>
        <v>140</v>
      </c>
      <c r="AD81" s="273">
        <v>0</v>
      </c>
      <c r="AE81" s="273">
        <v>0</v>
      </c>
      <c r="AF81" s="273">
        <v>0</v>
      </c>
      <c r="AG81" s="273">
        <v>0</v>
      </c>
      <c r="AH81" s="273">
        <v>0</v>
      </c>
      <c r="AI81" s="273">
        <v>0</v>
      </c>
      <c r="AJ81" s="273">
        <v>0</v>
      </c>
      <c r="AK81" s="273">
        <v>0</v>
      </c>
      <c r="AL81" s="273">
        <v>0</v>
      </c>
      <c r="AM81" s="273">
        <v>0</v>
      </c>
      <c r="AN81" s="273">
        <v>0</v>
      </c>
      <c r="AO81" s="273">
        <v>0</v>
      </c>
      <c r="AP81" s="276" t="s">
        <v>909</v>
      </c>
      <c r="AQ81" s="276" t="s">
        <v>909</v>
      </c>
      <c r="AR81" s="273">
        <v>140</v>
      </c>
      <c r="AS81" s="276" t="s">
        <v>909</v>
      </c>
      <c r="AT81" s="276" t="s">
        <v>909</v>
      </c>
      <c r="AU81" s="273">
        <v>0</v>
      </c>
      <c r="AV81" s="276" t="s">
        <v>909</v>
      </c>
      <c r="AW81" s="273">
        <v>0</v>
      </c>
      <c r="AX81" s="276" t="s">
        <v>909</v>
      </c>
      <c r="AY81" s="273">
        <v>0</v>
      </c>
      <c r="AZ81" s="276" t="s">
        <v>909</v>
      </c>
      <c r="BA81" s="273">
        <v>0</v>
      </c>
      <c r="BB81" s="273">
        <f t="shared" si="76"/>
        <v>0</v>
      </c>
      <c r="BC81" s="273">
        <v>0</v>
      </c>
      <c r="BD81" s="273">
        <v>0</v>
      </c>
      <c r="BE81" s="273">
        <v>0</v>
      </c>
      <c r="BF81" s="273">
        <v>0</v>
      </c>
      <c r="BG81" s="273">
        <v>0</v>
      </c>
      <c r="BH81" s="273">
        <v>0</v>
      </c>
      <c r="BI81" s="273">
        <v>0</v>
      </c>
      <c r="BJ81" s="273">
        <v>0</v>
      </c>
      <c r="BK81" s="273">
        <v>0</v>
      </c>
      <c r="BL81" s="273">
        <v>0</v>
      </c>
      <c r="BM81" s="273">
        <v>0</v>
      </c>
      <c r="BN81" s="273">
        <v>0</v>
      </c>
      <c r="BO81" s="276" t="s">
        <v>909</v>
      </c>
      <c r="BP81" s="276" t="s">
        <v>909</v>
      </c>
      <c r="BQ81" s="276" t="s">
        <v>909</v>
      </c>
      <c r="BR81" s="276" t="s">
        <v>909</v>
      </c>
      <c r="BS81" s="276" t="s">
        <v>909</v>
      </c>
      <c r="BT81" s="276" t="s">
        <v>909</v>
      </c>
      <c r="BU81" s="276" t="s">
        <v>909</v>
      </c>
      <c r="BV81" s="276" t="s">
        <v>909</v>
      </c>
      <c r="BW81" s="276" t="s">
        <v>909</v>
      </c>
      <c r="BX81" s="273">
        <v>0</v>
      </c>
      <c r="BY81" s="276" t="s">
        <v>909</v>
      </c>
      <c r="BZ81" s="273">
        <v>0</v>
      </c>
      <c r="CA81" s="273">
        <f t="shared" si="77"/>
        <v>0</v>
      </c>
      <c r="CB81" s="276" t="s">
        <v>909</v>
      </c>
      <c r="CC81" s="276" t="s">
        <v>909</v>
      </c>
      <c r="CD81" s="276" t="s">
        <v>909</v>
      </c>
      <c r="CE81" s="276" t="s">
        <v>909</v>
      </c>
      <c r="CF81" s="276" t="s">
        <v>909</v>
      </c>
      <c r="CG81" s="276" t="s">
        <v>909</v>
      </c>
      <c r="CH81" s="276" t="s">
        <v>909</v>
      </c>
      <c r="CI81" s="276" t="s">
        <v>909</v>
      </c>
      <c r="CJ81" s="276" t="s">
        <v>909</v>
      </c>
      <c r="CK81" s="276" t="s">
        <v>909</v>
      </c>
      <c r="CL81" s="276" t="s">
        <v>909</v>
      </c>
      <c r="CM81" s="276" t="s">
        <v>909</v>
      </c>
      <c r="CN81" s="273">
        <v>0</v>
      </c>
      <c r="CO81" s="276" t="s">
        <v>909</v>
      </c>
      <c r="CP81" s="276" t="s">
        <v>909</v>
      </c>
      <c r="CQ81" s="276" t="s">
        <v>909</v>
      </c>
      <c r="CR81" s="276" t="s">
        <v>909</v>
      </c>
      <c r="CS81" s="276" t="s">
        <v>909</v>
      </c>
      <c r="CT81" s="276" t="s">
        <v>909</v>
      </c>
      <c r="CU81" s="276" t="s">
        <v>909</v>
      </c>
      <c r="CV81" s="276" t="s">
        <v>909</v>
      </c>
      <c r="CW81" s="273">
        <v>0</v>
      </c>
      <c r="CX81" s="276" t="s">
        <v>909</v>
      </c>
      <c r="CY81" s="273">
        <v>0</v>
      </c>
      <c r="CZ81" s="273">
        <f t="shared" si="78"/>
        <v>0</v>
      </c>
      <c r="DA81" s="276" t="s">
        <v>909</v>
      </c>
      <c r="DB81" s="276" t="s">
        <v>909</v>
      </c>
      <c r="DC81" s="276" t="s">
        <v>909</v>
      </c>
      <c r="DD81" s="276" t="s">
        <v>909</v>
      </c>
      <c r="DE81" s="276" t="s">
        <v>909</v>
      </c>
      <c r="DF81" s="276" t="s">
        <v>909</v>
      </c>
      <c r="DG81" s="276" t="s">
        <v>909</v>
      </c>
      <c r="DH81" s="276" t="s">
        <v>909</v>
      </c>
      <c r="DI81" s="276" t="s">
        <v>909</v>
      </c>
      <c r="DJ81" s="276" t="s">
        <v>909</v>
      </c>
      <c r="DK81" s="276" t="s">
        <v>909</v>
      </c>
      <c r="DL81" s="276" t="s">
        <v>909</v>
      </c>
      <c r="DM81" s="276" t="s">
        <v>909</v>
      </c>
      <c r="DN81" s="273">
        <v>0</v>
      </c>
      <c r="DO81" s="276" t="s">
        <v>909</v>
      </c>
      <c r="DP81" s="276" t="s">
        <v>909</v>
      </c>
      <c r="DQ81" s="276" t="s">
        <v>909</v>
      </c>
      <c r="DR81" s="276" t="s">
        <v>909</v>
      </c>
      <c r="DS81" s="276" t="s">
        <v>909</v>
      </c>
      <c r="DT81" s="276" t="s">
        <v>909</v>
      </c>
      <c r="DU81" s="276" t="s">
        <v>909</v>
      </c>
      <c r="DV81" s="273">
        <v>0</v>
      </c>
      <c r="DW81" s="276" t="s">
        <v>909</v>
      </c>
      <c r="DX81" s="273">
        <v>0</v>
      </c>
      <c r="DY81" s="273">
        <f t="shared" si="79"/>
        <v>0</v>
      </c>
      <c r="DZ81" s="276" t="s">
        <v>909</v>
      </c>
      <c r="EA81" s="276" t="s">
        <v>909</v>
      </c>
      <c r="EB81" s="276" t="s">
        <v>909</v>
      </c>
      <c r="EC81" s="276" t="s">
        <v>909</v>
      </c>
      <c r="ED81" s="276" t="s">
        <v>909</v>
      </c>
      <c r="EE81" s="276" t="s">
        <v>909</v>
      </c>
      <c r="EF81" s="276" t="s">
        <v>909</v>
      </c>
      <c r="EG81" s="276" t="s">
        <v>909</v>
      </c>
      <c r="EH81" s="276" t="s">
        <v>909</v>
      </c>
      <c r="EI81" s="276" t="s">
        <v>909</v>
      </c>
      <c r="EJ81" s="276" t="s">
        <v>909</v>
      </c>
      <c r="EK81" s="276" t="s">
        <v>909</v>
      </c>
      <c r="EL81" s="273">
        <v>0</v>
      </c>
      <c r="EM81" s="276" t="s">
        <v>909</v>
      </c>
      <c r="EN81" s="276" t="s">
        <v>909</v>
      </c>
      <c r="EO81" s="276" t="s">
        <v>909</v>
      </c>
      <c r="EP81" s="273">
        <v>0</v>
      </c>
      <c r="EQ81" s="276" t="s">
        <v>909</v>
      </c>
      <c r="ER81" s="276" t="s">
        <v>909</v>
      </c>
      <c r="ES81" s="276" t="s">
        <v>909</v>
      </c>
      <c r="ET81" s="276" t="s">
        <v>909</v>
      </c>
      <c r="EU81" s="273">
        <v>0</v>
      </c>
      <c r="EV81" s="276" t="s">
        <v>909</v>
      </c>
      <c r="EW81" s="273">
        <v>0</v>
      </c>
      <c r="EX81" s="273">
        <f t="shared" si="80"/>
        <v>0</v>
      </c>
      <c r="EY81" s="273">
        <v>0</v>
      </c>
      <c r="EZ81" s="276" t="s">
        <v>909</v>
      </c>
      <c r="FA81" s="276" t="s">
        <v>909</v>
      </c>
      <c r="FB81" s="276" t="s">
        <v>909</v>
      </c>
      <c r="FC81" s="273">
        <v>0</v>
      </c>
      <c r="FD81" s="276" t="s">
        <v>909</v>
      </c>
      <c r="FE81" s="276" t="s">
        <v>909</v>
      </c>
      <c r="FF81" s="276" t="s">
        <v>909</v>
      </c>
      <c r="FG81" s="273">
        <v>0</v>
      </c>
      <c r="FH81" s="273">
        <v>0</v>
      </c>
      <c r="FI81" s="273">
        <v>0</v>
      </c>
      <c r="FJ81" s="276" t="s">
        <v>909</v>
      </c>
      <c r="FK81" s="276" t="s">
        <v>909</v>
      </c>
      <c r="FL81" s="276" t="s">
        <v>909</v>
      </c>
      <c r="FM81" s="276" t="s">
        <v>909</v>
      </c>
      <c r="FN81" s="273">
        <v>0</v>
      </c>
      <c r="FO81" s="273">
        <v>0</v>
      </c>
      <c r="FP81" s="276" t="s">
        <v>909</v>
      </c>
      <c r="FQ81" s="276" t="s">
        <v>909</v>
      </c>
      <c r="FR81" s="276" t="s">
        <v>909</v>
      </c>
      <c r="FS81" s="273">
        <v>0</v>
      </c>
      <c r="FT81" s="273">
        <v>0</v>
      </c>
      <c r="FU81" s="276" t="s">
        <v>909</v>
      </c>
      <c r="FV81" s="273">
        <v>0</v>
      </c>
      <c r="FW81" s="273">
        <f t="shared" si="81"/>
        <v>0</v>
      </c>
      <c r="FX81" s="273">
        <v>0</v>
      </c>
      <c r="FY81" s="273">
        <v>0</v>
      </c>
      <c r="FZ81" s="273">
        <v>0</v>
      </c>
      <c r="GA81" s="273">
        <v>0</v>
      </c>
      <c r="GB81" s="273">
        <v>0</v>
      </c>
      <c r="GC81" s="273">
        <v>0</v>
      </c>
      <c r="GD81" s="273">
        <v>0</v>
      </c>
      <c r="GE81" s="273">
        <v>0</v>
      </c>
      <c r="GF81" s="273">
        <v>0</v>
      </c>
      <c r="GG81" s="273">
        <v>0</v>
      </c>
      <c r="GH81" s="273">
        <v>0</v>
      </c>
      <c r="GI81" s="273">
        <v>0</v>
      </c>
      <c r="GJ81" s="273">
        <v>0</v>
      </c>
      <c r="GK81" s="273">
        <v>0</v>
      </c>
      <c r="GL81" s="276" t="s">
        <v>909</v>
      </c>
      <c r="GM81" s="276" t="s">
        <v>909</v>
      </c>
      <c r="GN81" s="276" t="s">
        <v>909</v>
      </c>
      <c r="GO81" s="273">
        <v>0</v>
      </c>
      <c r="GP81" s="273">
        <v>0</v>
      </c>
      <c r="GQ81" s="273">
        <v>0</v>
      </c>
      <c r="GR81" s="273">
        <v>0</v>
      </c>
      <c r="GS81" s="273">
        <v>0</v>
      </c>
      <c r="GT81" s="273">
        <v>0</v>
      </c>
      <c r="GU81" s="273">
        <v>0</v>
      </c>
    </row>
    <row r="82" spans="1:203" ht="13.5" customHeight="1" x14ac:dyDescent="0.15">
      <c r="A82" s="271" t="s">
        <v>742</v>
      </c>
      <c r="B82" s="272" t="s">
        <v>903</v>
      </c>
      <c r="C82" s="271" t="s">
        <v>904</v>
      </c>
      <c r="D82" s="273">
        <f t="shared" si="82"/>
        <v>86</v>
      </c>
      <c r="E82" s="273">
        <f t="shared" si="83"/>
        <v>22</v>
      </c>
      <c r="F82" s="273">
        <f t="shared" si="84"/>
        <v>0</v>
      </c>
      <c r="G82" s="273">
        <f t="shared" si="85"/>
        <v>4</v>
      </c>
      <c r="H82" s="273">
        <f t="shared" si="86"/>
        <v>0</v>
      </c>
      <c r="I82" s="273">
        <f t="shared" si="87"/>
        <v>13</v>
      </c>
      <c r="J82" s="273">
        <f t="shared" si="88"/>
        <v>9</v>
      </c>
      <c r="K82" s="273">
        <f t="shared" si="89"/>
        <v>3</v>
      </c>
      <c r="L82" s="273">
        <f t="shared" si="90"/>
        <v>0</v>
      </c>
      <c r="M82" s="273">
        <f t="shared" si="91"/>
        <v>10</v>
      </c>
      <c r="N82" s="273">
        <f t="shared" si="92"/>
        <v>0</v>
      </c>
      <c r="O82" s="273">
        <f t="shared" si="93"/>
        <v>0</v>
      </c>
      <c r="P82" s="273">
        <f t="shared" si="94"/>
        <v>0</v>
      </c>
      <c r="Q82" s="273">
        <f t="shared" si="95"/>
        <v>0</v>
      </c>
      <c r="R82" s="273">
        <f t="shared" si="96"/>
        <v>0</v>
      </c>
      <c r="S82" s="273">
        <f t="shared" si="97"/>
        <v>10</v>
      </c>
      <c r="T82" s="273">
        <f t="shared" si="98"/>
        <v>0</v>
      </c>
      <c r="U82" s="273">
        <f t="shared" si="99"/>
        <v>0</v>
      </c>
      <c r="V82" s="273">
        <f t="shared" si="100"/>
        <v>0</v>
      </c>
      <c r="W82" s="273">
        <f t="shared" si="101"/>
        <v>0</v>
      </c>
      <c r="X82" s="273">
        <f t="shared" si="102"/>
        <v>1</v>
      </c>
      <c r="Y82" s="273">
        <f t="shared" si="103"/>
        <v>0</v>
      </c>
      <c r="Z82" s="273">
        <f t="shared" si="104"/>
        <v>0</v>
      </c>
      <c r="AA82" s="273">
        <f t="shared" si="105"/>
        <v>0</v>
      </c>
      <c r="AB82" s="273">
        <f t="shared" si="106"/>
        <v>14</v>
      </c>
      <c r="AC82" s="273">
        <f t="shared" si="75"/>
        <v>27</v>
      </c>
      <c r="AD82" s="273">
        <v>0</v>
      </c>
      <c r="AE82" s="273">
        <v>0</v>
      </c>
      <c r="AF82" s="273">
        <v>0</v>
      </c>
      <c r="AG82" s="273">
        <v>0</v>
      </c>
      <c r="AH82" s="273">
        <v>2</v>
      </c>
      <c r="AI82" s="273">
        <v>0</v>
      </c>
      <c r="AJ82" s="273">
        <v>0</v>
      </c>
      <c r="AK82" s="273">
        <v>0</v>
      </c>
      <c r="AL82" s="273">
        <v>0</v>
      </c>
      <c r="AM82" s="273">
        <v>0</v>
      </c>
      <c r="AN82" s="273">
        <v>0</v>
      </c>
      <c r="AO82" s="273">
        <v>0</v>
      </c>
      <c r="AP82" s="276" t="s">
        <v>909</v>
      </c>
      <c r="AQ82" s="276" t="s">
        <v>909</v>
      </c>
      <c r="AR82" s="273">
        <v>10</v>
      </c>
      <c r="AS82" s="276" t="s">
        <v>909</v>
      </c>
      <c r="AT82" s="276" t="s">
        <v>909</v>
      </c>
      <c r="AU82" s="273">
        <v>0</v>
      </c>
      <c r="AV82" s="276" t="s">
        <v>909</v>
      </c>
      <c r="AW82" s="273">
        <v>1</v>
      </c>
      <c r="AX82" s="276" t="s">
        <v>909</v>
      </c>
      <c r="AY82" s="273">
        <v>0</v>
      </c>
      <c r="AZ82" s="276" t="s">
        <v>909</v>
      </c>
      <c r="BA82" s="273">
        <v>14</v>
      </c>
      <c r="BB82" s="273">
        <f t="shared" si="76"/>
        <v>0</v>
      </c>
      <c r="BC82" s="273">
        <v>0</v>
      </c>
      <c r="BD82" s="273">
        <v>0</v>
      </c>
      <c r="BE82" s="273">
        <v>0</v>
      </c>
      <c r="BF82" s="273">
        <v>0</v>
      </c>
      <c r="BG82" s="273">
        <v>0</v>
      </c>
      <c r="BH82" s="273">
        <v>0</v>
      </c>
      <c r="BI82" s="273">
        <v>0</v>
      </c>
      <c r="BJ82" s="273">
        <v>0</v>
      </c>
      <c r="BK82" s="273">
        <v>0</v>
      </c>
      <c r="BL82" s="273">
        <v>0</v>
      </c>
      <c r="BM82" s="273">
        <v>0</v>
      </c>
      <c r="BN82" s="273">
        <v>0</v>
      </c>
      <c r="BO82" s="276" t="s">
        <v>909</v>
      </c>
      <c r="BP82" s="276" t="s">
        <v>909</v>
      </c>
      <c r="BQ82" s="276" t="s">
        <v>909</v>
      </c>
      <c r="BR82" s="276" t="s">
        <v>909</v>
      </c>
      <c r="BS82" s="276" t="s">
        <v>909</v>
      </c>
      <c r="BT82" s="276" t="s">
        <v>909</v>
      </c>
      <c r="BU82" s="276" t="s">
        <v>909</v>
      </c>
      <c r="BV82" s="276" t="s">
        <v>909</v>
      </c>
      <c r="BW82" s="276" t="s">
        <v>909</v>
      </c>
      <c r="BX82" s="273">
        <v>0</v>
      </c>
      <c r="BY82" s="276" t="s">
        <v>909</v>
      </c>
      <c r="BZ82" s="273">
        <v>0</v>
      </c>
      <c r="CA82" s="273">
        <f t="shared" si="77"/>
        <v>0</v>
      </c>
      <c r="CB82" s="276" t="s">
        <v>909</v>
      </c>
      <c r="CC82" s="276" t="s">
        <v>909</v>
      </c>
      <c r="CD82" s="276" t="s">
        <v>909</v>
      </c>
      <c r="CE82" s="276" t="s">
        <v>909</v>
      </c>
      <c r="CF82" s="276" t="s">
        <v>909</v>
      </c>
      <c r="CG82" s="276" t="s">
        <v>909</v>
      </c>
      <c r="CH82" s="276" t="s">
        <v>909</v>
      </c>
      <c r="CI82" s="276" t="s">
        <v>909</v>
      </c>
      <c r="CJ82" s="276" t="s">
        <v>909</v>
      </c>
      <c r="CK82" s="276" t="s">
        <v>909</v>
      </c>
      <c r="CL82" s="276" t="s">
        <v>909</v>
      </c>
      <c r="CM82" s="276" t="s">
        <v>909</v>
      </c>
      <c r="CN82" s="273">
        <v>0</v>
      </c>
      <c r="CO82" s="276" t="s">
        <v>909</v>
      </c>
      <c r="CP82" s="276" t="s">
        <v>909</v>
      </c>
      <c r="CQ82" s="276" t="s">
        <v>909</v>
      </c>
      <c r="CR82" s="276" t="s">
        <v>909</v>
      </c>
      <c r="CS82" s="276" t="s">
        <v>909</v>
      </c>
      <c r="CT82" s="276" t="s">
        <v>909</v>
      </c>
      <c r="CU82" s="276" t="s">
        <v>909</v>
      </c>
      <c r="CV82" s="276" t="s">
        <v>909</v>
      </c>
      <c r="CW82" s="273">
        <v>0</v>
      </c>
      <c r="CX82" s="276" t="s">
        <v>909</v>
      </c>
      <c r="CY82" s="273">
        <v>0</v>
      </c>
      <c r="CZ82" s="273">
        <f t="shared" si="78"/>
        <v>0</v>
      </c>
      <c r="DA82" s="276" t="s">
        <v>909</v>
      </c>
      <c r="DB82" s="276" t="s">
        <v>909</v>
      </c>
      <c r="DC82" s="276" t="s">
        <v>909</v>
      </c>
      <c r="DD82" s="276" t="s">
        <v>909</v>
      </c>
      <c r="DE82" s="276" t="s">
        <v>909</v>
      </c>
      <c r="DF82" s="276" t="s">
        <v>909</v>
      </c>
      <c r="DG82" s="276" t="s">
        <v>909</v>
      </c>
      <c r="DH82" s="276" t="s">
        <v>909</v>
      </c>
      <c r="DI82" s="276" t="s">
        <v>909</v>
      </c>
      <c r="DJ82" s="276" t="s">
        <v>909</v>
      </c>
      <c r="DK82" s="276" t="s">
        <v>909</v>
      </c>
      <c r="DL82" s="276" t="s">
        <v>909</v>
      </c>
      <c r="DM82" s="276" t="s">
        <v>909</v>
      </c>
      <c r="DN82" s="273">
        <v>0</v>
      </c>
      <c r="DO82" s="276" t="s">
        <v>909</v>
      </c>
      <c r="DP82" s="276" t="s">
        <v>909</v>
      </c>
      <c r="DQ82" s="276" t="s">
        <v>909</v>
      </c>
      <c r="DR82" s="276" t="s">
        <v>909</v>
      </c>
      <c r="DS82" s="276" t="s">
        <v>909</v>
      </c>
      <c r="DT82" s="276" t="s">
        <v>909</v>
      </c>
      <c r="DU82" s="276" t="s">
        <v>909</v>
      </c>
      <c r="DV82" s="273">
        <v>0</v>
      </c>
      <c r="DW82" s="276" t="s">
        <v>909</v>
      </c>
      <c r="DX82" s="273">
        <v>0</v>
      </c>
      <c r="DY82" s="273">
        <f t="shared" si="79"/>
        <v>0</v>
      </c>
      <c r="DZ82" s="276" t="s">
        <v>909</v>
      </c>
      <c r="EA82" s="276" t="s">
        <v>909</v>
      </c>
      <c r="EB82" s="276" t="s">
        <v>909</v>
      </c>
      <c r="EC82" s="276" t="s">
        <v>909</v>
      </c>
      <c r="ED82" s="276" t="s">
        <v>909</v>
      </c>
      <c r="EE82" s="276" t="s">
        <v>909</v>
      </c>
      <c r="EF82" s="276" t="s">
        <v>909</v>
      </c>
      <c r="EG82" s="276" t="s">
        <v>909</v>
      </c>
      <c r="EH82" s="276" t="s">
        <v>909</v>
      </c>
      <c r="EI82" s="276" t="s">
        <v>909</v>
      </c>
      <c r="EJ82" s="276" t="s">
        <v>909</v>
      </c>
      <c r="EK82" s="276" t="s">
        <v>909</v>
      </c>
      <c r="EL82" s="273">
        <v>0</v>
      </c>
      <c r="EM82" s="276" t="s">
        <v>909</v>
      </c>
      <c r="EN82" s="276" t="s">
        <v>909</v>
      </c>
      <c r="EO82" s="276" t="s">
        <v>909</v>
      </c>
      <c r="EP82" s="273">
        <v>0</v>
      </c>
      <c r="EQ82" s="276" t="s">
        <v>909</v>
      </c>
      <c r="ER82" s="276" t="s">
        <v>909</v>
      </c>
      <c r="ES82" s="276" t="s">
        <v>909</v>
      </c>
      <c r="ET82" s="276" t="s">
        <v>909</v>
      </c>
      <c r="EU82" s="273">
        <v>0</v>
      </c>
      <c r="EV82" s="276" t="s">
        <v>909</v>
      </c>
      <c r="EW82" s="273">
        <v>0</v>
      </c>
      <c r="EX82" s="273">
        <f t="shared" si="80"/>
        <v>0</v>
      </c>
      <c r="EY82" s="273">
        <v>0</v>
      </c>
      <c r="EZ82" s="276" t="s">
        <v>909</v>
      </c>
      <c r="FA82" s="276" t="s">
        <v>909</v>
      </c>
      <c r="FB82" s="276" t="s">
        <v>909</v>
      </c>
      <c r="FC82" s="273">
        <v>0</v>
      </c>
      <c r="FD82" s="276" t="s">
        <v>909</v>
      </c>
      <c r="FE82" s="276" t="s">
        <v>909</v>
      </c>
      <c r="FF82" s="276" t="s">
        <v>909</v>
      </c>
      <c r="FG82" s="273">
        <v>0</v>
      </c>
      <c r="FH82" s="273">
        <v>0</v>
      </c>
      <c r="FI82" s="273">
        <v>0</v>
      </c>
      <c r="FJ82" s="276" t="s">
        <v>909</v>
      </c>
      <c r="FK82" s="276" t="s">
        <v>909</v>
      </c>
      <c r="FL82" s="276" t="s">
        <v>909</v>
      </c>
      <c r="FM82" s="276" t="s">
        <v>909</v>
      </c>
      <c r="FN82" s="273">
        <v>0</v>
      </c>
      <c r="FO82" s="273">
        <v>0</v>
      </c>
      <c r="FP82" s="276" t="s">
        <v>909</v>
      </c>
      <c r="FQ82" s="276" t="s">
        <v>909</v>
      </c>
      <c r="FR82" s="276" t="s">
        <v>909</v>
      </c>
      <c r="FS82" s="273">
        <v>0</v>
      </c>
      <c r="FT82" s="273">
        <v>0</v>
      </c>
      <c r="FU82" s="276" t="s">
        <v>909</v>
      </c>
      <c r="FV82" s="273">
        <v>0</v>
      </c>
      <c r="FW82" s="273">
        <f t="shared" si="81"/>
        <v>59</v>
      </c>
      <c r="FX82" s="273">
        <v>22</v>
      </c>
      <c r="FY82" s="273">
        <v>0</v>
      </c>
      <c r="FZ82" s="273">
        <v>4</v>
      </c>
      <c r="GA82" s="273">
        <v>0</v>
      </c>
      <c r="GB82" s="273">
        <v>11</v>
      </c>
      <c r="GC82" s="273">
        <v>9</v>
      </c>
      <c r="GD82" s="273">
        <v>3</v>
      </c>
      <c r="GE82" s="273">
        <v>0</v>
      </c>
      <c r="GF82" s="273">
        <v>10</v>
      </c>
      <c r="GG82" s="273">
        <v>0</v>
      </c>
      <c r="GH82" s="273">
        <v>0</v>
      </c>
      <c r="GI82" s="273">
        <v>0</v>
      </c>
      <c r="GJ82" s="273">
        <v>0</v>
      </c>
      <c r="GK82" s="273">
        <v>0</v>
      </c>
      <c r="GL82" s="276" t="s">
        <v>909</v>
      </c>
      <c r="GM82" s="276" t="s">
        <v>909</v>
      </c>
      <c r="GN82" s="276" t="s">
        <v>909</v>
      </c>
      <c r="GO82" s="273">
        <v>0</v>
      </c>
      <c r="GP82" s="273">
        <v>0</v>
      </c>
      <c r="GQ82" s="273">
        <v>0</v>
      </c>
      <c r="GR82" s="273">
        <v>0</v>
      </c>
      <c r="GS82" s="273">
        <v>0</v>
      </c>
      <c r="GT82" s="273">
        <v>0</v>
      </c>
      <c r="GU82" s="273">
        <v>0</v>
      </c>
    </row>
    <row r="83" spans="1:203" ht="13.5" customHeight="1" x14ac:dyDescent="0.15">
      <c r="A83" s="271" t="s">
        <v>742</v>
      </c>
      <c r="B83" s="272" t="s">
        <v>905</v>
      </c>
      <c r="C83" s="271" t="s">
        <v>906</v>
      </c>
      <c r="D83" s="273">
        <f t="shared" si="82"/>
        <v>511</v>
      </c>
      <c r="E83" s="273">
        <f t="shared" si="83"/>
        <v>142</v>
      </c>
      <c r="F83" s="273">
        <f t="shared" si="84"/>
        <v>1</v>
      </c>
      <c r="G83" s="273">
        <f t="shared" si="85"/>
        <v>0</v>
      </c>
      <c r="H83" s="273">
        <f t="shared" si="86"/>
        <v>0</v>
      </c>
      <c r="I83" s="273">
        <f t="shared" si="87"/>
        <v>55</v>
      </c>
      <c r="J83" s="273">
        <f t="shared" si="88"/>
        <v>53</v>
      </c>
      <c r="K83" s="273">
        <f t="shared" si="89"/>
        <v>15</v>
      </c>
      <c r="L83" s="273">
        <f t="shared" si="90"/>
        <v>0</v>
      </c>
      <c r="M83" s="273">
        <f t="shared" si="91"/>
        <v>68</v>
      </c>
      <c r="N83" s="273">
        <f t="shared" si="92"/>
        <v>0</v>
      </c>
      <c r="O83" s="273">
        <f t="shared" si="93"/>
        <v>22</v>
      </c>
      <c r="P83" s="273">
        <f t="shared" si="94"/>
        <v>7</v>
      </c>
      <c r="Q83" s="273">
        <f t="shared" si="95"/>
        <v>0</v>
      </c>
      <c r="R83" s="273">
        <f t="shared" si="96"/>
        <v>0</v>
      </c>
      <c r="S83" s="273">
        <f t="shared" si="97"/>
        <v>51</v>
      </c>
      <c r="T83" s="273">
        <f t="shared" si="98"/>
        <v>0</v>
      </c>
      <c r="U83" s="273">
        <f t="shared" si="99"/>
        <v>0</v>
      </c>
      <c r="V83" s="273">
        <f t="shared" si="100"/>
        <v>0</v>
      </c>
      <c r="W83" s="273">
        <f t="shared" si="101"/>
        <v>0</v>
      </c>
      <c r="X83" s="273">
        <f t="shared" si="102"/>
        <v>5</v>
      </c>
      <c r="Y83" s="273">
        <f t="shared" si="103"/>
        <v>0</v>
      </c>
      <c r="Z83" s="273">
        <f t="shared" si="104"/>
        <v>0</v>
      </c>
      <c r="AA83" s="273">
        <f t="shared" si="105"/>
        <v>0</v>
      </c>
      <c r="AB83" s="273">
        <f t="shared" si="106"/>
        <v>92</v>
      </c>
      <c r="AC83" s="273">
        <f t="shared" si="75"/>
        <v>144</v>
      </c>
      <c r="AD83" s="273">
        <v>0</v>
      </c>
      <c r="AE83" s="273">
        <v>0</v>
      </c>
      <c r="AF83" s="273">
        <v>0</v>
      </c>
      <c r="AG83" s="273">
        <v>0</v>
      </c>
      <c r="AH83" s="273">
        <v>13</v>
      </c>
      <c r="AI83" s="273">
        <v>0</v>
      </c>
      <c r="AJ83" s="273">
        <v>0</v>
      </c>
      <c r="AK83" s="273">
        <v>0</v>
      </c>
      <c r="AL83" s="273">
        <v>0</v>
      </c>
      <c r="AM83" s="273">
        <v>0</v>
      </c>
      <c r="AN83" s="273">
        <v>0</v>
      </c>
      <c r="AO83" s="273">
        <v>0</v>
      </c>
      <c r="AP83" s="276" t="s">
        <v>909</v>
      </c>
      <c r="AQ83" s="276" t="s">
        <v>909</v>
      </c>
      <c r="AR83" s="273">
        <v>51</v>
      </c>
      <c r="AS83" s="276" t="s">
        <v>909</v>
      </c>
      <c r="AT83" s="276" t="s">
        <v>909</v>
      </c>
      <c r="AU83" s="273">
        <v>0</v>
      </c>
      <c r="AV83" s="276" t="s">
        <v>909</v>
      </c>
      <c r="AW83" s="273">
        <v>5</v>
      </c>
      <c r="AX83" s="276" t="s">
        <v>909</v>
      </c>
      <c r="AY83" s="273">
        <v>0</v>
      </c>
      <c r="AZ83" s="276" t="s">
        <v>909</v>
      </c>
      <c r="BA83" s="273">
        <v>75</v>
      </c>
      <c r="BB83" s="273">
        <f t="shared" si="76"/>
        <v>9</v>
      </c>
      <c r="BC83" s="273">
        <v>0</v>
      </c>
      <c r="BD83" s="273">
        <v>0</v>
      </c>
      <c r="BE83" s="273">
        <v>0</v>
      </c>
      <c r="BF83" s="273">
        <v>0</v>
      </c>
      <c r="BG83" s="273">
        <v>9</v>
      </c>
      <c r="BH83" s="273">
        <v>0</v>
      </c>
      <c r="BI83" s="273">
        <v>0</v>
      </c>
      <c r="BJ83" s="273">
        <v>0</v>
      </c>
      <c r="BK83" s="273">
        <v>0</v>
      </c>
      <c r="BL83" s="273">
        <v>0</v>
      </c>
      <c r="BM83" s="273">
        <v>0</v>
      </c>
      <c r="BN83" s="273">
        <v>0</v>
      </c>
      <c r="BO83" s="276" t="s">
        <v>909</v>
      </c>
      <c r="BP83" s="276" t="s">
        <v>909</v>
      </c>
      <c r="BQ83" s="276" t="s">
        <v>909</v>
      </c>
      <c r="BR83" s="276" t="s">
        <v>909</v>
      </c>
      <c r="BS83" s="276" t="s">
        <v>909</v>
      </c>
      <c r="BT83" s="276" t="s">
        <v>909</v>
      </c>
      <c r="BU83" s="276" t="s">
        <v>909</v>
      </c>
      <c r="BV83" s="276" t="s">
        <v>909</v>
      </c>
      <c r="BW83" s="276" t="s">
        <v>909</v>
      </c>
      <c r="BX83" s="273">
        <v>0</v>
      </c>
      <c r="BY83" s="276" t="s">
        <v>909</v>
      </c>
      <c r="BZ83" s="273">
        <v>0</v>
      </c>
      <c r="CA83" s="273">
        <f t="shared" si="77"/>
        <v>0</v>
      </c>
      <c r="CB83" s="276" t="s">
        <v>909</v>
      </c>
      <c r="CC83" s="276" t="s">
        <v>909</v>
      </c>
      <c r="CD83" s="276" t="s">
        <v>909</v>
      </c>
      <c r="CE83" s="276" t="s">
        <v>909</v>
      </c>
      <c r="CF83" s="276" t="s">
        <v>909</v>
      </c>
      <c r="CG83" s="276" t="s">
        <v>909</v>
      </c>
      <c r="CH83" s="276" t="s">
        <v>909</v>
      </c>
      <c r="CI83" s="276" t="s">
        <v>909</v>
      </c>
      <c r="CJ83" s="276" t="s">
        <v>909</v>
      </c>
      <c r="CK83" s="276" t="s">
        <v>909</v>
      </c>
      <c r="CL83" s="276" t="s">
        <v>909</v>
      </c>
      <c r="CM83" s="276" t="s">
        <v>909</v>
      </c>
      <c r="CN83" s="273">
        <v>0</v>
      </c>
      <c r="CO83" s="276" t="s">
        <v>909</v>
      </c>
      <c r="CP83" s="276" t="s">
        <v>909</v>
      </c>
      <c r="CQ83" s="276" t="s">
        <v>909</v>
      </c>
      <c r="CR83" s="276" t="s">
        <v>909</v>
      </c>
      <c r="CS83" s="276" t="s">
        <v>909</v>
      </c>
      <c r="CT83" s="276" t="s">
        <v>909</v>
      </c>
      <c r="CU83" s="276" t="s">
        <v>909</v>
      </c>
      <c r="CV83" s="276" t="s">
        <v>909</v>
      </c>
      <c r="CW83" s="273">
        <v>0</v>
      </c>
      <c r="CX83" s="276" t="s">
        <v>909</v>
      </c>
      <c r="CY83" s="273">
        <v>0</v>
      </c>
      <c r="CZ83" s="273">
        <f t="shared" si="78"/>
        <v>0</v>
      </c>
      <c r="DA83" s="276" t="s">
        <v>909</v>
      </c>
      <c r="DB83" s="276" t="s">
        <v>909</v>
      </c>
      <c r="DC83" s="276" t="s">
        <v>909</v>
      </c>
      <c r="DD83" s="276" t="s">
        <v>909</v>
      </c>
      <c r="DE83" s="276" t="s">
        <v>909</v>
      </c>
      <c r="DF83" s="276" t="s">
        <v>909</v>
      </c>
      <c r="DG83" s="276" t="s">
        <v>909</v>
      </c>
      <c r="DH83" s="276" t="s">
        <v>909</v>
      </c>
      <c r="DI83" s="276" t="s">
        <v>909</v>
      </c>
      <c r="DJ83" s="276" t="s">
        <v>909</v>
      </c>
      <c r="DK83" s="276" t="s">
        <v>909</v>
      </c>
      <c r="DL83" s="276" t="s">
        <v>909</v>
      </c>
      <c r="DM83" s="276" t="s">
        <v>909</v>
      </c>
      <c r="DN83" s="273">
        <v>0</v>
      </c>
      <c r="DO83" s="276" t="s">
        <v>909</v>
      </c>
      <c r="DP83" s="276" t="s">
        <v>909</v>
      </c>
      <c r="DQ83" s="276" t="s">
        <v>909</v>
      </c>
      <c r="DR83" s="276" t="s">
        <v>909</v>
      </c>
      <c r="DS83" s="276" t="s">
        <v>909</v>
      </c>
      <c r="DT83" s="276" t="s">
        <v>909</v>
      </c>
      <c r="DU83" s="276" t="s">
        <v>909</v>
      </c>
      <c r="DV83" s="273">
        <v>0</v>
      </c>
      <c r="DW83" s="276" t="s">
        <v>909</v>
      </c>
      <c r="DX83" s="273">
        <v>0</v>
      </c>
      <c r="DY83" s="273">
        <f t="shared" si="79"/>
        <v>0</v>
      </c>
      <c r="DZ83" s="276" t="s">
        <v>909</v>
      </c>
      <c r="EA83" s="276" t="s">
        <v>909</v>
      </c>
      <c r="EB83" s="276" t="s">
        <v>909</v>
      </c>
      <c r="EC83" s="276" t="s">
        <v>909</v>
      </c>
      <c r="ED83" s="276" t="s">
        <v>909</v>
      </c>
      <c r="EE83" s="276" t="s">
        <v>909</v>
      </c>
      <c r="EF83" s="276" t="s">
        <v>909</v>
      </c>
      <c r="EG83" s="276" t="s">
        <v>909</v>
      </c>
      <c r="EH83" s="276" t="s">
        <v>909</v>
      </c>
      <c r="EI83" s="276" t="s">
        <v>909</v>
      </c>
      <c r="EJ83" s="276" t="s">
        <v>909</v>
      </c>
      <c r="EK83" s="276" t="s">
        <v>909</v>
      </c>
      <c r="EL83" s="273">
        <v>0</v>
      </c>
      <c r="EM83" s="276" t="s">
        <v>909</v>
      </c>
      <c r="EN83" s="276" t="s">
        <v>909</v>
      </c>
      <c r="EO83" s="276" t="s">
        <v>909</v>
      </c>
      <c r="EP83" s="273">
        <v>0</v>
      </c>
      <c r="EQ83" s="276" t="s">
        <v>909</v>
      </c>
      <c r="ER83" s="276" t="s">
        <v>909</v>
      </c>
      <c r="ES83" s="276" t="s">
        <v>909</v>
      </c>
      <c r="ET83" s="276" t="s">
        <v>909</v>
      </c>
      <c r="EU83" s="273">
        <v>0</v>
      </c>
      <c r="EV83" s="276" t="s">
        <v>909</v>
      </c>
      <c r="EW83" s="273">
        <v>0</v>
      </c>
      <c r="EX83" s="273">
        <f t="shared" si="80"/>
        <v>0</v>
      </c>
      <c r="EY83" s="273">
        <v>0</v>
      </c>
      <c r="EZ83" s="276" t="s">
        <v>909</v>
      </c>
      <c r="FA83" s="276" t="s">
        <v>909</v>
      </c>
      <c r="FB83" s="276" t="s">
        <v>909</v>
      </c>
      <c r="FC83" s="273">
        <v>0</v>
      </c>
      <c r="FD83" s="276" t="s">
        <v>909</v>
      </c>
      <c r="FE83" s="276" t="s">
        <v>909</v>
      </c>
      <c r="FF83" s="276" t="s">
        <v>909</v>
      </c>
      <c r="FG83" s="273">
        <v>0</v>
      </c>
      <c r="FH83" s="273">
        <v>0</v>
      </c>
      <c r="FI83" s="273">
        <v>0</v>
      </c>
      <c r="FJ83" s="276" t="s">
        <v>909</v>
      </c>
      <c r="FK83" s="276" t="s">
        <v>909</v>
      </c>
      <c r="FL83" s="276" t="s">
        <v>909</v>
      </c>
      <c r="FM83" s="276" t="s">
        <v>909</v>
      </c>
      <c r="FN83" s="273">
        <v>0</v>
      </c>
      <c r="FO83" s="273">
        <v>0</v>
      </c>
      <c r="FP83" s="276" t="s">
        <v>909</v>
      </c>
      <c r="FQ83" s="276" t="s">
        <v>909</v>
      </c>
      <c r="FR83" s="276" t="s">
        <v>909</v>
      </c>
      <c r="FS83" s="273">
        <v>0</v>
      </c>
      <c r="FT83" s="273">
        <v>0</v>
      </c>
      <c r="FU83" s="276" t="s">
        <v>909</v>
      </c>
      <c r="FV83" s="273">
        <v>0</v>
      </c>
      <c r="FW83" s="273">
        <f t="shared" si="81"/>
        <v>358</v>
      </c>
      <c r="FX83" s="273">
        <v>142</v>
      </c>
      <c r="FY83" s="273">
        <v>1</v>
      </c>
      <c r="FZ83" s="273">
        <v>0</v>
      </c>
      <c r="GA83" s="273">
        <v>0</v>
      </c>
      <c r="GB83" s="273">
        <v>33</v>
      </c>
      <c r="GC83" s="273">
        <v>53</v>
      </c>
      <c r="GD83" s="273">
        <v>15</v>
      </c>
      <c r="GE83" s="273">
        <v>0</v>
      </c>
      <c r="GF83" s="273">
        <v>68</v>
      </c>
      <c r="GG83" s="273">
        <v>0</v>
      </c>
      <c r="GH83" s="273">
        <v>22</v>
      </c>
      <c r="GI83" s="273">
        <v>7</v>
      </c>
      <c r="GJ83" s="273">
        <v>0</v>
      </c>
      <c r="GK83" s="273">
        <v>0</v>
      </c>
      <c r="GL83" s="276" t="s">
        <v>909</v>
      </c>
      <c r="GM83" s="276" t="s">
        <v>909</v>
      </c>
      <c r="GN83" s="276" t="s">
        <v>909</v>
      </c>
      <c r="GO83" s="273">
        <v>0</v>
      </c>
      <c r="GP83" s="273">
        <v>0</v>
      </c>
      <c r="GQ83" s="273">
        <v>0</v>
      </c>
      <c r="GR83" s="273">
        <v>0</v>
      </c>
      <c r="GS83" s="273">
        <v>0</v>
      </c>
      <c r="GT83" s="273">
        <v>0</v>
      </c>
      <c r="GU83" s="273">
        <v>17</v>
      </c>
    </row>
    <row r="84" spans="1:203" ht="13.5" customHeight="1" x14ac:dyDescent="0.15">
      <c r="A84" s="271" t="s">
        <v>742</v>
      </c>
      <c r="B84" s="272" t="s">
        <v>907</v>
      </c>
      <c r="C84" s="271" t="s">
        <v>908</v>
      </c>
      <c r="D84" s="273">
        <f t="shared" si="82"/>
        <v>8</v>
      </c>
      <c r="E84" s="273">
        <f t="shared" si="83"/>
        <v>0</v>
      </c>
      <c r="F84" s="273">
        <f t="shared" si="84"/>
        <v>0</v>
      </c>
      <c r="G84" s="273">
        <f t="shared" si="85"/>
        <v>0</v>
      </c>
      <c r="H84" s="273">
        <f t="shared" si="86"/>
        <v>0</v>
      </c>
      <c r="I84" s="273">
        <f t="shared" si="87"/>
        <v>8</v>
      </c>
      <c r="J84" s="273">
        <f t="shared" si="88"/>
        <v>0</v>
      </c>
      <c r="K84" s="273">
        <f t="shared" si="89"/>
        <v>0</v>
      </c>
      <c r="L84" s="273">
        <f t="shared" si="90"/>
        <v>0</v>
      </c>
      <c r="M84" s="273">
        <f t="shared" si="91"/>
        <v>0</v>
      </c>
      <c r="N84" s="273">
        <f t="shared" si="92"/>
        <v>0</v>
      </c>
      <c r="O84" s="273">
        <f t="shared" si="93"/>
        <v>0</v>
      </c>
      <c r="P84" s="273">
        <f t="shared" si="94"/>
        <v>0</v>
      </c>
      <c r="Q84" s="273">
        <f t="shared" si="95"/>
        <v>0</v>
      </c>
      <c r="R84" s="273">
        <f t="shared" si="96"/>
        <v>0</v>
      </c>
      <c r="S84" s="273">
        <f t="shared" si="97"/>
        <v>0</v>
      </c>
      <c r="T84" s="273">
        <f t="shared" si="98"/>
        <v>0</v>
      </c>
      <c r="U84" s="273">
        <f t="shared" si="99"/>
        <v>0</v>
      </c>
      <c r="V84" s="273">
        <f t="shared" si="100"/>
        <v>0</v>
      </c>
      <c r="W84" s="273">
        <f t="shared" si="101"/>
        <v>0</v>
      </c>
      <c r="X84" s="273">
        <f t="shared" si="102"/>
        <v>0</v>
      </c>
      <c r="Y84" s="273">
        <f t="shared" si="103"/>
        <v>0</v>
      </c>
      <c r="Z84" s="273">
        <f t="shared" si="104"/>
        <v>0</v>
      </c>
      <c r="AA84" s="273">
        <f t="shared" si="105"/>
        <v>0</v>
      </c>
      <c r="AB84" s="273">
        <f t="shared" si="106"/>
        <v>0</v>
      </c>
      <c r="AC84" s="273">
        <f t="shared" si="75"/>
        <v>0</v>
      </c>
      <c r="AD84" s="273">
        <v>0</v>
      </c>
      <c r="AE84" s="273">
        <v>0</v>
      </c>
      <c r="AF84" s="273">
        <v>0</v>
      </c>
      <c r="AG84" s="273">
        <v>0</v>
      </c>
      <c r="AH84" s="273">
        <v>0</v>
      </c>
      <c r="AI84" s="273">
        <v>0</v>
      </c>
      <c r="AJ84" s="273">
        <v>0</v>
      </c>
      <c r="AK84" s="273">
        <v>0</v>
      </c>
      <c r="AL84" s="273">
        <v>0</v>
      </c>
      <c r="AM84" s="273">
        <v>0</v>
      </c>
      <c r="AN84" s="273">
        <v>0</v>
      </c>
      <c r="AO84" s="273">
        <v>0</v>
      </c>
      <c r="AP84" s="276" t="s">
        <v>909</v>
      </c>
      <c r="AQ84" s="276" t="s">
        <v>909</v>
      </c>
      <c r="AR84" s="273">
        <v>0</v>
      </c>
      <c r="AS84" s="276" t="s">
        <v>909</v>
      </c>
      <c r="AT84" s="276" t="s">
        <v>909</v>
      </c>
      <c r="AU84" s="273">
        <v>0</v>
      </c>
      <c r="AV84" s="276" t="s">
        <v>909</v>
      </c>
      <c r="AW84" s="273">
        <v>0</v>
      </c>
      <c r="AX84" s="276" t="s">
        <v>909</v>
      </c>
      <c r="AY84" s="273">
        <v>0</v>
      </c>
      <c r="AZ84" s="276" t="s">
        <v>909</v>
      </c>
      <c r="BA84" s="273">
        <v>0</v>
      </c>
      <c r="BB84" s="273">
        <f t="shared" si="76"/>
        <v>8</v>
      </c>
      <c r="BC84" s="273">
        <v>0</v>
      </c>
      <c r="BD84" s="273">
        <v>0</v>
      </c>
      <c r="BE84" s="273">
        <v>0</v>
      </c>
      <c r="BF84" s="273">
        <v>0</v>
      </c>
      <c r="BG84" s="273">
        <v>8</v>
      </c>
      <c r="BH84" s="273">
        <v>0</v>
      </c>
      <c r="BI84" s="273">
        <v>0</v>
      </c>
      <c r="BJ84" s="273">
        <v>0</v>
      </c>
      <c r="BK84" s="273">
        <v>0</v>
      </c>
      <c r="BL84" s="273">
        <v>0</v>
      </c>
      <c r="BM84" s="273">
        <v>0</v>
      </c>
      <c r="BN84" s="273">
        <v>0</v>
      </c>
      <c r="BO84" s="276" t="s">
        <v>909</v>
      </c>
      <c r="BP84" s="276" t="s">
        <v>909</v>
      </c>
      <c r="BQ84" s="276" t="s">
        <v>909</v>
      </c>
      <c r="BR84" s="276" t="s">
        <v>909</v>
      </c>
      <c r="BS84" s="276" t="s">
        <v>909</v>
      </c>
      <c r="BT84" s="276" t="s">
        <v>909</v>
      </c>
      <c r="BU84" s="276" t="s">
        <v>909</v>
      </c>
      <c r="BV84" s="276" t="s">
        <v>909</v>
      </c>
      <c r="BW84" s="276" t="s">
        <v>909</v>
      </c>
      <c r="BX84" s="273">
        <v>0</v>
      </c>
      <c r="BY84" s="276" t="s">
        <v>909</v>
      </c>
      <c r="BZ84" s="273">
        <v>0</v>
      </c>
      <c r="CA84" s="273">
        <f t="shared" si="77"/>
        <v>0</v>
      </c>
      <c r="CB84" s="276" t="s">
        <v>909</v>
      </c>
      <c r="CC84" s="276" t="s">
        <v>909</v>
      </c>
      <c r="CD84" s="276" t="s">
        <v>909</v>
      </c>
      <c r="CE84" s="276" t="s">
        <v>909</v>
      </c>
      <c r="CF84" s="276" t="s">
        <v>909</v>
      </c>
      <c r="CG84" s="276" t="s">
        <v>909</v>
      </c>
      <c r="CH84" s="276" t="s">
        <v>909</v>
      </c>
      <c r="CI84" s="276" t="s">
        <v>909</v>
      </c>
      <c r="CJ84" s="276" t="s">
        <v>909</v>
      </c>
      <c r="CK84" s="276" t="s">
        <v>909</v>
      </c>
      <c r="CL84" s="276" t="s">
        <v>909</v>
      </c>
      <c r="CM84" s="276" t="s">
        <v>909</v>
      </c>
      <c r="CN84" s="273">
        <v>0</v>
      </c>
      <c r="CO84" s="276" t="s">
        <v>909</v>
      </c>
      <c r="CP84" s="276" t="s">
        <v>909</v>
      </c>
      <c r="CQ84" s="276" t="s">
        <v>909</v>
      </c>
      <c r="CR84" s="276" t="s">
        <v>909</v>
      </c>
      <c r="CS84" s="276" t="s">
        <v>909</v>
      </c>
      <c r="CT84" s="276" t="s">
        <v>909</v>
      </c>
      <c r="CU84" s="276" t="s">
        <v>909</v>
      </c>
      <c r="CV84" s="276" t="s">
        <v>909</v>
      </c>
      <c r="CW84" s="273">
        <v>0</v>
      </c>
      <c r="CX84" s="276" t="s">
        <v>909</v>
      </c>
      <c r="CY84" s="273">
        <v>0</v>
      </c>
      <c r="CZ84" s="273">
        <f t="shared" si="78"/>
        <v>0</v>
      </c>
      <c r="DA84" s="276" t="s">
        <v>909</v>
      </c>
      <c r="DB84" s="276" t="s">
        <v>909</v>
      </c>
      <c r="DC84" s="276" t="s">
        <v>909</v>
      </c>
      <c r="DD84" s="276" t="s">
        <v>909</v>
      </c>
      <c r="DE84" s="276" t="s">
        <v>909</v>
      </c>
      <c r="DF84" s="276" t="s">
        <v>909</v>
      </c>
      <c r="DG84" s="276" t="s">
        <v>909</v>
      </c>
      <c r="DH84" s="276" t="s">
        <v>909</v>
      </c>
      <c r="DI84" s="276" t="s">
        <v>909</v>
      </c>
      <c r="DJ84" s="276" t="s">
        <v>909</v>
      </c>
      <c r="DK84" s="276" t="s">
        <v>909</v>
      </c>
      <c r="DL84" s="276" t="s">
        <v>909</v>
      </c>
      <c r="DM84" s="276" t="s">
        <v>909</v>
      </c>
      <c r="DN84" s="273">
        <v>0</v>
      </c>
      <c r="DO84" s="276" t="s">
        <v>909</v>
      </c>
      <c r="DP84" s="276" t="s">
        <v>909</v>
      </c>
      <c r="DQ84" s="276" t="s">
        <v>909</v>
      </c>
      <c r="DR84" s="276" t="s">
        <v>909</v>
      </c>
      <c r="DS84" s="276" t="s">
        <v>909</v>
      </c>
      <c r="DT84" s="276" t="s">
        <v>909</v>
      </c>
      <c r="DU84" s="276" t="s">
        <v>909</v>
      </c>
      <c r="DV84" s="273">
        <v>0</v>
      </c>
      <c r="DW84" s="276" t="s">
        <v>909</v>
      </c>
      <c r="DX84" s="273">
        <v>0</v>
      </c>
      <c r="DY84" s="273">
        <f t="shared" si="79"/>
        <v>0</v>
      </c>
      <c r="DZ84" s="276" t="s">
        <v>909</v>
      </c>
      <c r="EA84" s="276" t="s">
        <v>909</v>
      </c>
      <c r="EB84" s="276" t="s">
        <v>909</v>
      </c>
      <c r="EC84" s="276" t="s">
        <v>909</v>
      </c>
      <c r="ED84" s="276" t="s">
        <v>909</v>
      </c>
      <c r="EE84" s="276" t="s">
        <v>909</v>
      </c>
      <c r="EF84" s="276" t="s">
        <v>909</v>
      </c>
      <c r="EG84" s="276" t="s">
        <v>909</v>
      </c>
      <c r="EH84" s="276" t="s">
        <v>909</v>
      </c>
      <c r="EI84" s="276" t="s">
        <v>909</v>
      </c>
      <c r="EJ84" s="276" t="s">
        <v>909</v>
      </c>
      <c r="EK84" s="276" t="s">
        <v>909</v>
      </c>
      <c r="EL84" s="273">
        <v>0</v>
      </c>
      <c r="EM84" s="276" t="s">
        <v>909</v>
      </c>
      <c r="EN84" s="276" t="s">
        <v>909</v>
      </c>
      <c r="EO84" s="276" t="s">
        <v>909</v>
      </c>
      <c r="EP84" s="273">
        <v>0</v>
      </c>
      <c r="EQ84" s="276" t="s">
        <v>909</v>
      </c>
      <c r="ER84" s="276" t="s">
        <v>909</v>
      </c>
      <c r="ES84" s="276" t="s">
        <v>909</v>
      </c>
      <c r="ET84" s="276" t="s">
        <v>909</v>
      </c>
      <c r="EU84" s="273">
        <v>0</v>
      </c>
      <c r="EV84" s="276" t="s">
        <v>909</v>
      </c>
      <c r="EW84" s="273">
        <v>0</v>
      </c>
      <c r="EX84" s="273">
        <f t="shared" si="80"/>
        <v>0</v>
      </c>
      <c r="EY84" s="273">
        <v>0</v>
      </c>
      <c r="EZ84" s="276" t="s">
        <v>909</v>
      </c>
      <c r="FA84" s="276" t="s">
        <v>909</v>
      </c>
      <c r="FB84" s="276" t="s">
        <v>909</v>
      </c>
      <c r="FC84" s="273">
        <v>0</v>
      </c>
      <c r="FD84" s="276" t="s">
        <v>909</v>
      </c>
      <c r="FE84" s="276" t="s">
        <v>909</v>
      </c>
      <c r="FF84" s="276" t="s">
        <v>909</v>
      </c>
      <c r="FG84" s="273">
        <v>0</v>
      </c>
      <c r="FH84" s="273">
        <v>0</v>
      </c>
      <c r="FI84" s="273">
        <v>0</v>
      </c>
      <c r="FJ84" s="276" t="s">
        <v>909</v>
      </c>
      <c r="FK84" s="276" t="s">
        <v>909</v>
      </c>
      <c r="FL84" s="276" t="s">
        <v>909</v>
      </c>
      <c r="FM84" s="276" t="s">
        <v>909</v>
      </c>
      <c r="FN84" s="273">
        <v>0</v>
      </c>
      <c r="FO84" s="273">
        <v>0</v>
      </c>
      <c r="FP84" s="276" t="s">
        <v>909</v>
      </c>
      <c r="FQ84" s="276" t="s">
        <v>909</v>
      </c>
      <c r="FR84" s="276" t="s">
        <v>909</v>
      </c>
      <c r="FS84" s="273">
        <v>0</v>
      </c>
      <c r="FT84" s="273">
        <v>0</v>
      </c>
      <c r="FU84" s="276" t="s">
        <v>909</v>
      </c>
      <c r="FV84" s="273">
        <v>0</v>
      </c>
      <c r="FW84" s="273">
        <f t="shared" si="81"/>
        <v>0</v>
      </c>
      <c r="FX84" s="273">
        <v>0</v>
      </c>
      <c r="FY84" s="273">
        <v>0</v>
      </c>
      <c r="FZ84" s="273">
        <v>0</v>
      </c>
      <c r="GA84" s="273">
        <v>0</v>
      </c>
      <c r="GB84" s="273">
        <v>0</v>
      </c>
      <c r="GC84" s="273">
        <v>0</v>
      </c>
      <c r="GD84" s="273">
        <v>0</v>
      </c>
      <c r="GE84" s="273">
        <v>0</v>
      </c>
      <c r="GF84" s="273">
        <v>0</v>
      </c>
      <c r="GG84" s="273">
        <v>0</v>
      </c>
      <c r="GH84" s="273">
        <v>0</v>
      </c>
      <c r="GI84" s="273">
        <v>0</v>
      </c>
      <c r="GJ84" s="273">
        <v>0</v>
      </c>
      <c r="GK84" s="273">
        <v>0</v>
      </c>
      <c r="GL84" s="276" t="s">
        <v>909</v>
      </c>
      <c r="GM84" s="276" t="s">
        <v>909</v>
      </c>
      <c r="GN84" s="276" t="s">
        <v>909</v>
      </c>
      <c r="GO84" s="273">
        <v>0</v>
      </c>
      <c r="GP84" s="273">
        <v>0</v>
      </c>
      <c r="GQ84" s="273">
        <v>0</v>
      </c>
      <c r="GR84" s="273">
        <v>0</v>
      </c>
      <c r="GS84" s="273">
        <v>0</v>
      </c>
      <c r="GT84" s="273">
        <v>0</v>
      </c>
      <c r="GU84" s="273">
        <v>0</v>
      </c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84">
    <sortCondition ref="A8:A84"/>
    <sortCondition ref="B8:B84"/>
    <sortCondition ref="C8:C84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83" man="1"/>
    <brk id="53" min="1" max="83" man="1"/>
    <brk id="78" min="1" max="83" man="1"/>
    <brk id="103" min="1" max="83" man="1"/>
    <brk id="128" min="1" max="83" man="1"/>
    <brk id="153" min="1" max="83" man="1"/>
    <brk id="178" min="1" max="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20000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20201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20202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20203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20204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20205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20206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20207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20208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20209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20210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20211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20212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20213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20214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20215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20217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20218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20219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20220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20303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20304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20305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20306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20307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20309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20321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20323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20324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20349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20350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20361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20362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20363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20382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20383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20384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20385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20386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20388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20402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20403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20404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20407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20409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20410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 t="str">
        <f t="shared" ca="1" si="13"/>
        <v>20411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 t="str">
        <f t="shared" ca="1" si="13"/>
        <v>20412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 t="str">
        <f t="shared" ca="1" si="13"/>
        <v>20413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 t="str">
        <f t="shared" ca="1" si="13"/>
        <v>20414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 t="str">
        <f t="shared" ca="1" si="13"/>
        <v>20415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 t="str">
        <f t="shared" ca="1" si="13"/>
        <v>20416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 t="str">
        <f t="shared" ca="1" si="13"/>
        <v>20417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 t="str">
        <f t="shared" ca="1" si="13"/>
        <v>20422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 t="str">
        <f t="shared" ca="1" si="13"/>
        <v>20423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 t="str">
        <f t="shared" ca="1" si="13"/>
        <v>20425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 t="str">
        <f t="shared" ca="1" si="13"/>
        <v>20429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 t="str">
        <f t="shared" ca="1" si="13"/>
        <v>20430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 t="str">
        <f t="shared" ca="1" si="13"/>
        <v>20432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 t="str">
        <f t="shared" ca="1" si="13"/>
        <v>20446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 t="str">
        <f t="shared" ca="1" si="13"/>
        <v>20448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 t="str">
        <f t="shared" ca="1" si="13"/>
        <v>20450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 t="str">
        <f t="shared" ca="1" si="13"/>
        <v>20451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 t="str">
        <f t="shared" ca="1" si="13"/>
        <v>20452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 t="str">
        <f t="shared" ca="1" si="13"/>
        <v>20481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 t="str">
        <f t="shared" ca="1" si="13"/>
        <v>20482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 t="str">
        <f t="shared" ca="1" si="13"/>
        <v>20485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 t="str">
        <f t="shared" ca="1" si="13"/>
        <v>20486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 t="str">
        <f t="shared" ca="1" si="13"/>
        <v>20521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 t="str">
        <f t="shared" ca="1" si="13"/>
        <v>20541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 t="str">
        <f t="shared" ca="1" si="13"/>
        <v>20543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 t="str">
        <f t="shared" ca="1" si="13"/>
        <v>20561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 t="str">
        <f t="shared" ca="1" si="13"/>
        <v>20562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 t="str">
        <f t="shared" ca="1" si="13"/>
        <v>20563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 t="str">
        <f t="shared" ca="1" si="13"/>
        <v>20583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 t="str">
        <f t="shared" ca="1" si="13"/>
        <v>20588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 t="str">
        <f t="shared" ca="1" si="13"/>
        <v>20590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 t="str">
        <f t="shared" ca="1" si="13"/>
        <v>20602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C2A5E-48C3-49B0-889A-EFB9439520CC}"/>
</file>

<file path=customXml/itemProps2.xml><?xml version="1.0" encoding="utf-8"?>
<ds:datastoreItem xmlns:ds="http://schemas.openxmlformats.org/officeDocument/2006/customXml" ds:itemID="{71F9611A-5815-48AE-AC11-DA8352763E9B}"/>
</file>

<file path=customXml/itemProps3.xml><?xml version="1.0" encoding="utf-8"?>
<ds:datastoreItem xmlns:ds="http://schemas.openxmlformats.org/officeDocument/2006/customXml" ds:itemID="{5B8387BD-63DA-4330-9BA3-8167F05075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