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15新潟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'災害廃棄物事業経費（歳出）'!$2:$35</definedName>
    <definedName name="_xlnm.Print_Area" localSheetId="2">'災害廃棄物事業経費（歳入）'!$2:$35</definedName>
    <definedName name="_xlnm.Print_Area" localSheetId="0">'災害廃棄物事業経費（市町村）'!$2:$31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J35" i="3" s="1"/>
  <c r="CE35" i="4"/>
  <c r="BZ35" i="4"/>
  <c r="BY35" i="4"/>
  <c r="BS35" i="4"/>
  <c r="BL35" i="4"/>
  <c r="CH35" i="4"/>
  <c r="CG35" i="4"/>
  <c r="BU35" i="4"/>
  <c r="BN35" i="4"/>
  <c r="BM35" i="4"/>
  <c r="CD35" i="4"/>
  <c r="CC35" i="4"/>
  <c r="CB35" i="4"/>
  <c r="BX35" i="4"/>
  <c r="BW35" i="4"/>
  <c r="BV35" i="4"/>
  <c r="BR35" i="4"/>
  <c r="BK35" i="4"/>
  <c r="BJ35" i="4"/>
  <c r="DI11" i="2"/>
  <c r="DH11" i="2"/>
  <c r="DD11" i="2"/>
  <c r="DC11" i="2"/>
  <c r="BZ11" i="2"/>
  <c r="DA11" i="2"/>
  <c r="BU11" i="2"/>
  <c r="CW11" i="2" s="1"/>
  <c r="CV11" i="2"/>
  <c r="CU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W34" i="4"/>
  <c r="BV34" i="4"/>
  <c r="BR34" i="4"/>
  <c r="BK34" i="4"/>
  <c r="BJ34" i="4"/>
  <c r="DH10" i="2"/>
  <c r="DF10" i="2"/>
  <c r="DA10" i="2"/>
  <c r="CZ10" i="2"/>
  <c r="CU10" i="2"/>
  <c r="CT10" i="2"/>
  <c r="CN10" i="2"/>
  <c r="CM10" i="2"/>
  <c r="DI10" i="2"/>
  <c r="DD10" i="2"/>
  <c r="DC10" i="2"/>
  <c r="BZ10" i="2"/>
  <c r="CX10" i="2"/>
  <c r="BU10" i="2"/>
  <c r="CV10" i="2"/>
  <c r="CO10" i="2"/>
  <c r="CK10" i="2"/>
  <c r="BH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J33" i="3" s="1"/>
  <c r="CE33" i="4"/>
  <c r="BY33" i="4"/>
  <c r="BS33" i="4"/>
  <c r="BL33" i="4"/>
  <c r="CG33" i="4"/>
  <c r="BZ33" i="4"/>
  <c r="BU33" i="4"/>
  <c r="BT33" i="4"/>
  <c r="BN33" i="4"/>
  <c r="BM33" i="4"/>
  <c r="CD33" i="4"/>
  <c r="CC33" i="4"/>
  <c r="CB33" i="4"/>
  <c r="BX33" i="4"/>
  <c r="BV33" i="4"/>
  <c r="BR33" i="4"/>
  <c r="BK33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2" i="4"/>
  <c r="CE32" i="4"/>
  <c r="BZ32" i="4"/>
  <c r="BY32" i="4"/>
  <c r="BT32" i="4"/>
  <c r="BS32" i="4"/>
  <c r="BM32" i="4"/>
  <c r="BL32" i="4"/>
  <c r="CH32" i="4"/>
  <c r="CB32" i="4"/>
  <c r="BN32" i="4"/>
  <c r="CD32" i="4"/>
  <c r="CC32" i="4"/>
  <c r="BX32" i="4"/>
  <c r="BV32" i="4"/>
  <c r="BR32" i="4"/>
  <c r="BK32" i="4"/>
  <c r="M32" i="3"/>
  <c r="DI8" i="2"/>
  <c r="DC8" i="2"/>
  <c r="CV8" i="2"/>
  <c r="CO8" i="2"/>
  <c r="DH8" i="2"/>
  <c r="DF8" i="2"/>
  <c r="DE8" i="2"/>
  <c r="BZ8" i="2"/>
  <c r="DA8" i="2"/>
  <c r="CZ8" i="2"/>
  <c r="CY8" i="2"/>
  <c r="BU8" i="2"/>
  <c r="CU8" i="2"/>
  <c r="CT8" i="2"/>
  <c r="CS8" i="2"/>
  <c r="BP8" i="2"/>
  <c r="CN8" i="2"/>
  <c r="CM8" i="2"/>
  <c r="CL8" i="2"/>
  <c r="BH8" i="2"/>
  <c r="AX8" i="2"/>
  <c r="AS8" i="2"/>
  <c r="AN8" i="2"/>
  <c r="AF8" i="2"/>
  <c r="AE8" i="2" s="1"/>
  <c r="N8" i="2"/>
  <c r="M8" i="2" s="1"/>
  <c r="E8" i="2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A31" i="1"/>
  <c r="CU31" i="1"/>
  <c r="CO31" i="1"/>
  <c r="DF31" i="1"/>
  <c r="DE31" i="1"/>
  <c r="DD31" i="1"/>
  <c r="CZ31" i="1"/>
  <c r="CY31" i="1"/>
  <c r="CX31" i="1"/>
  <c r="CT31" i="1"/>
  <c r="CS31" i="1"/>
  <c r="BP31" i="1"/>
  <c r="CN31" i="1"/>
  <c r="CM31" i="1"/>
  <c r="CL31" i="1"/>
  <c r="DI31" i="1"/>
  <c r="DH31" i="1"/>
  <c r="DC31" i="1"/>
  <c r="AX31" i="1"/>
  <c r="AS31" i="1"/>
  <c r="CV31" i="1"/>
  <c r="CK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F30" i="1"/>
  <c r="DE30" i="1"/>
  <c r="CZ30" i="1"/>
  <c r="CY30" i="1"/>
  <c r="CT30" i="1"/>
  <c r="CS30" i="1"/>
  <c r="CN30" i="1"/>
  <c r="CM30" i="1"/>
  <c r="DI30" i="1"/>
  <c r="DD30" i="1"/>
  <c r="BZ30" i="1"/>
  <c r="DA30" i="1"/>
  <c r="CX30" i="1"/>
  <c r="CU30" i="1"/>
  <c r="BP30" i="1"/>
  <c r="CO30" i="1"/>
  <c r="CL30" i="1"/>
  <c r="BH30" i="1"/>
  <c r="DH30" i="1"/>
  <c r="AX30" i="1"/>
  <c r="AS30" i="1"/>
  <c r="CV30" i="1"/>
  <c r="AN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CS29" i="1"/>
  <c r="BP29" i="1"/>
  <c r="CO29" i="1"/>
  <c r="CN29" i="1"/>
  <c r="CM29" i="1"/>
  <c r="CL29" i="1"/>
  <c r="DI29" i="1"/>
  <c r="DH29" i="1"/>
  <c r="DC29" i="1"/>
  <c r="AX29" i="1"/>
  <c r="AS29" i="1"/>
  <c r="CV29" i="1"/>
  <c r="AN29" i="1"/>
  <c r="CK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G28" i="4"/>
  <c r="BZ28" i="4"/>
  <c r="BU28" i="4"/>
  <c r="BT28" i="4"/>
  <c r="BN28" i="4"/>
  <c r="CH28" i="4"/>
  <c r="CE28" i="4"/>
  <c r="CD28" i="4"/>
  <c r="CC28" i="4"/>
  <c r="BY28" i="4"/>
  <c r="BX28" i="4"/>
  <c r="BW28" i="4"/>
  <c r="BV28" i="4"/>
  <c r="BS28" i="4"/>
  <c r="BR28" i="4"/>
  <c r="BM28" i="4"/>
  <c r="BL28" i="4"/>
  <c r="BK28" i="4"/>
  <c r="BJ28" i="4"/>
  <c r="M28" i="3"/>
  <c r="DI28" i="1"/>
  <c r="DF28" i="1"/>
  <c r="DC28" i="1"/>
  <c r="CZ28" i="1"/>
  <c r="CT28" i="1"/>
  <c r="CN28" i="1"/>
  <c r="CK28" i="1"/>
  <c r="DE28" i="1"/>
  <c r="DD28" i="1"/>
  <c r="BZ28" i="1"/>
  <c r="DA28" i="1"/>
  <c r="CY28" i="1"/>
  <c r="CX28" i="1"/>
  <c r="CU28" i="1"/>
  <c r="CS28" i="1"/>
  <c r="CO28" i="1"/>
  <c r="CM28" i="1"/>
  <c r="CL28" i="1"/>
  <c r="BH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BN26" i="1" s="1"/>
  <c r="CH26" i="4"/>
  <c r="CE26" i="4"/>
  <c r="CB26" i="4"/>
  <c r="BY26" i="4"/>
  <c r="BS26" i="4"/>
  <c r="BM26" i="4"/>
  <c r="BJ26" i="4"/>
  <c r="CC26" i="4"/>
  <c r="BZ26" i="4"/>
  <c r="BW26" i="4"/>
  <c r="BT26" i="4"/>
  <c r="BN26" i="4"/>
  <c r="BK26" i="4"/>
  <c r="CG26" i="4"/>
  <c r="CD26" i="4"/>
  <c r="BU26" i="4"/>
  <c r="BL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H25" i="1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C25" i="1"/>
  <c r="AS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CZ24" i="1"/>
  <c r="CT24" i="1"/>
  <c r="CN24" i="1"/>
  <c r="DI24" i="1"/>
  <c r="DH24" i="1"/>
  <c r="DE24" i="1"/>
  <c r="DD24" i="1"/>
  <c r="BZ24" i="1"/>
  <c r="DB24" i="1" s="1"/>
  <c r="CY24" i="1"/>
  <c r="CX24" i="1"/>
  <c r="CV24" i="1"/>
  <c r="CS24" i="1"/>
  <c r="BP24" i="1"/>
  <c r="CM24" i="1"/>
  <c r="CL24" i="1"/>
  <c r="BH24" i="1"/>
  <c r="AX24" i="1"/>
  <c r="DA24" i="1"/>
  <c r="AS24" i="1"/>
  <c r="CU24" i="1"/>
  <c r="AN24" i="1"/>
  <c r="CO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G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DI22" i="1"/>
  <c r="DF22" i="1"/>
  <c r="DC22" i="1"/>
  <c r="CZ22" i="1"/>
  <c r="CT22" i="1"/>
  <c r="CN22" i="1"/>
  <c r="CK22" i="1"/>
  <c r="DH22" i="1"/>
  <c r="DE22" i="1"/>
  <c r="DD22" i="1"/>
  <c r="BZ22" i="1"/>
  <c r="DA22" i="1"/>
  <c r="CY22" i="1"/>
  <c r="CX22" i="1"/>
  <c r="CV22" i="1"/>
  <c r="CU22" i="1"/>
  <c r="CS22" i="1"/>
  <c r="CO22" i="1"/>
  <c r="CM22" i="1"/>
  <c r="CL22" i="1"/>
  <c r="BH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BD21" i="4" s="1"/>
  <c r="E21" i="5"/>
  <c r="AB21" i="4" s="1"/>
  <c r="CH21" i="4"/>
  <c r="CE21" i="4"/>
  <c r="CB21" i="4"/>
  <c r="BY21" i="4"/>
  <c r="BS21" i="4"/>
  <c r="BM21" i="4"/>
  <c r="BJ21" i="4"/>
  <c r="CG21" i="4"/>
  <c r="CC21" i="4"/>
  <c r="BZ21" i="4"/>
  <c r="BV21" i="4"/>
  <c r="BW21" i="4"/>
  <c r="BU21" i="4"/>
  <c r="BT21" i="4"/>
  <c r="BN21" i="4"/>
  <c r="BK21" i="4"/>
  <c r="M21" i="3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DC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H20" i="4"/>
  <c r="CG20" i="4"/>
  <c r="CB20" i="4"/>
  <c r="BU20" i="4"/>
  <c r="BJ20" i="4"/>
  <c r="CE20" i="4"/>
  <c r="CD20" i="4"/>
  <c r="CC20" i="4"/>
  <c r="BZ20" i="4"/>
  <c r="BY20" i="4"/>
  <c r="BX20" i="4"/>
  <c r="BW20" i="4"/>
  <c r="BT20" i="4"/>
  <c r="BS20" i="4"/>
  <c r="BR20" i="4"/>
  <c r="BN20" i="4"/>
  <c r="BM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15" i="3"/>
  <c r="DI15" i="1"/>
  <c r="DF15" i="1"/>
  <c r="DC15" i="1"/>
  <c r="CZ15" i="1"/>
  <c r="CT15" i="1"/>
  <c r="CN15" i="1"/>
  <c r="CK15" i="1"/>
  <c r="DH15" i="1"/>
  <c r="DD15" i="1"/>
  <c r="BZ15" i="1"/>
  <c r="DA15" i="1"/>
  <c r="CX15" i="1"/>
  <c r="CV15" i="1"/>
  <c r="CU15" i="1"/>
  <c r="CO15" i="1"/>
  <c r="CL15" i="1"/>
  <c r="BH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BC14" i="1" s="1"/>
  <c r="CH14" i="4"/>
  <c r="CE14" i="4"/>
  <c r="CB14" i="4"/>
  <c r="BY14" i="4"/>
  <c r="BS14" i="4"/>
  <c r="BM14" i="4"/>
  <c r="BJ14" i="4"/>
  <c r="CG14" i="4"/>
  <c r="CD14" i="4"/>
  <c r="CC14" i="4"/>
  <c r="BZ14" i="4"/>
  <c r="BX14" i="4"/>
  <c r="BW14" i="4"/>
  <c r="BU14" i="4"/>
  <c r="BT14" i="4"/>
  <c r="BN14" i="4"/>
  <c r="BL14" i="4"/>
  <c r="BK14" i="4"/>
  <c r="M14" i="3"/>
  <c r="DD14" i="1"/>
  <c r="CX14" i="1"/>
  <c r="CL14" i="1"/>
  <c r="DI14" i="1"/>
  <c r="DH14" i="1"/>
  <c r="DE14" i="1"/>
  <c r="DC14" i="1"/>
  <c r="BZ14" i="1"/>
  <c r="CY14" i="1"/>
  <c r="BU14" i="1"/>
  <c r="CV14" i="1"/>
  <c r="CS14" i="1"/>
  <c r="CM14" i="1"/>
  <c r="CK14" i="1"/>
  <c r="BH14" i="1"/>
  <c r="BG14" i="1" s="1"/>
  <c r="DF14" i="1"/>
  <c r="DA14" i="1"/>
  <c r="AS14" i="1"/>
  <c r="CU14" i="1"/>
  <c r="CT14" i="1"/>
  <c r="AN14" i="1"/>
  <c r="CO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DI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CZ11" i="1"/>
  <c r="CT11" i="1"/>
  <c r="CN11" i="1"/>
  <c r="DH11" i="1"/>
  <c r="DE11" i="1"/>
  <c r="DD11" i="1"/>
  <c r="DA11" i="1"/>
  <c r="CY11" i="1"/>
  <c r="CX11" i="1"/>
  <c r="CV11" i="1"/>
  <c r="CU11" i="1"/>
  <c r="CS11" i="1"/>
  <c r="BP11" i="1"/>
  <c r="CO11" i="1"/>
  <c r="CM11" i="1"/>
  <c r="CL11" i="1"/>
  <c r="DI11" i="1"/>
  <c r="DC11" i="1"/>
  <c r="AX11" i="1"/>
  <c r="AS11" i="1"/>
  <c r="AN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CG8" i="4"/>
  <c r="BZ8" i="4"/>
  <c r="BU8" i="4"/>
  <c r="BT8" i="4"/>
  <c r="BN8" i="4"/>
  <c r="CE8" i="4"/>
  <c r="CD8" i="4"/>
  <c r="BY8" i="4"/>
  <c r="BX8" i="4"/>
  <c r="BS8" i="4"/>
  <c r="BM8" i="4"/>
  <c r="BL8" i="4"/>
  <c r="CH8" i="4"/>
  <c r="CC8" i="4"/>
  <c r="CB8" i="4"/>
  <c r="BW8" i="4"/>
  <c r="BK8" i="4"/>
  <c r="BJ8" i="4"/>
  <c r="M8" i="3"/>
  <c r="DI8" i="1"/>
  <c r="DD8" i="1"/>
  <c r="DC8" i="1"/>
  <c r="CX8" i="1"/>
  <c r="CL8" i="1"/>
  <c r="CK8" i="1"/>
  <c r="DH8" i="1"/>
  <c r="DE8" i="1"/>
  <c r="BZ8" i="1"/>
  <c r="DA8" i="1"/>
  <c r="CY8" i="1"/>
  <c r="BU8" i="1"/>
  <c r="CV8" i="1"/>
  <c r="CU8" i="1"/>
  <c r="BP8" i="1"/>
  <c r="CO8" i="1"/>
  <c r="CM8" i="1"/>
  <c r="BH8" i="1"/>
  <c r="DF8" i="1"/>
  <c r="AX8" i="1"/>
  <c r="CZ8" i="1"/>
  <c r="AS8" i="1"/>
  <c r="CT8" i="1"/>
  <c r="AN8" i="1"/>
  <c r="CN8" i="1"/>
  <c r="AF8" i="1"/>
  <c r="AE8" i="1" s="1"/>
  <c r="N8" i="1"/>
  <c r="M8" i="1" s="1"/>
  <c r="E8" i="1"/>
  <c r="CW8" i="1" l="1"/>
  <c r="AM15" i="1"/>
  <c r="J11" i="2"/>
  <c r="S35" i="3"/>
  <c r="AB35" i="3" s="1"/>
  <c r="S11" i="2"/>
  <c r="AB11" i="2" s="1"/>
  <c r="BQ35" i="4"/>
  <c r="BT35" i="4"/>
  <c r="M35" i="3"/>
  <c r="AM11" i="2"/>
  <c r="BF11" i="2" s="1"/>
  <c r="DB11" i="2"/>
  <c r="M11" i="2"/>
  <c r="D11" i="2"/>
  <c r="CJ11" i="2"/>
  <c r="BG11" i="2"/>
  <c r="CI11" i="2" s="1"/>
  <c r="CK11" i="2"/>
  <c r="CX11" i="2"/>
  <c r="BP11" i="2"/>
  <c r="J10" i="2"/>
  <c r="J34" i="3"/>
  <c r="S10" i="2"/>
  <c r="S34" i="3"/>
  <c r="CH34" i="4"/>
  <c r="M34" i="3"/>
  <c r="D34" i="3"/>
  <c r="AM10" i="2"/>
  <c r="DB10" i="2"/>
  <c r="CW10" i="2"/>
  <c r="BF10" i="2"/>
  <c r="CJ10" i="2"/>
  <c r="M10" i="2"/>
  <c r="D10" i="2"/>
  <c r="BP10" i="2"/>
  <c r="BG10" i="2"/>
  <c r="CI10" i="2" s="1"/>
  <c r="S9" i="2"/>
  <c r="S33" i="3"/>
  <c r="AB33" i="3" s="1"/>
  <c r="J9" i="2"/>
  <c r="CH33" i="4"/>
  <c r="CA33" i="4"/>
  <c r="BJ33" i="4"/>
  <c r="BW33" i="4"/>
  <c r="M33" i="3"/>
  <c r="CI9" i="2"/>
  <c r="CJ9" i="2"/>
  <c r="D9" i="2"/>
  <c r="DB9" i="2"/>
  <c r="CW9" i="2"/>
  <c r="M9" i="2"/>
  <c r="AM9" i="2"/>
  <c r="BF9" i="2" s="1"/>
  <c r="BO9" i="2"/>
  <c r="CR9" i="2"/>
  <c r="CU9" i="2"/>
  <c r="J8" i="2"/>
  <c r="J7" i="2" s="1"/>
  <c r="J32" i="3"/>
  <c r="J7" i="3" s="1"/>
  <c r="S32" i="3"/>
  <c r="S8" i="2"/>
  <c r="BI32" i="4"/>
  <c r="CA32" i="4"/>
  <c r="BJ32" i="4"/>
  <c r="BQ32" i="4"/>
  <c r="BW32" i="4"/>
  <c r="BU32" i="4"/>
  <c r="AM8" i="2"/>
  <c r="BF8" i="2" s="1"/>
  <c r="CJ8" i="2"/>
  <c r="BG8" i="2"/>
  <c r="CI8" i="2" s="1"/>
  <c r="DB8" i="2"/>
  <c r="CW8" i="2"/>
  <c r="BO8" i="2"/>
  <c r="CK8" i="2"/>
  <c r="CR8" i="2"/>
  <c r="CX8" i="2"/>
  <c r="DD8" i="2"/>
  <c r="D8" i="2"/>
  <c r="CE31" i="1"/>
  <c r="BD31" i="4"/>
  <c r="CF31" i="4" s="1"/>
  <c r="F31" i="5"/>
  <c r="K31" i="4"/>
  <c r="AL31" i="1"/>
  <c r="G31" i="5"/>
  <c r="BC31" i="1"/>
  <c r="BI31" i="4"/>
  <c r="D31" i="3"/>
  <c r="D31" i="1"/>
  <c r="BU31" i="1"/>
  <c r="CW31" i="1" s="1"/>
  <c r="AN31" i="1"/>
  <c r="AM31" i="1" s="1"/>
  <c r="BF31" i="1" s="1"/>
  <c r="BH31" i="1"/>
  <c r="BZ31" i="1"/>
  <c r="DB31" i="1" s="1"/>
  <c r="CE30" i="1"/>
  <c r="BD30" i="4"/>
  <c r="CF30" i="4" s="1"/>
  <c r="F30" i="5"/>
  <c r="K30" i="4"/>
  <c r="AL30" i="1"/>
  <c r="G30" i="5"/>
  <c r="BC30" i="1"/>
  <c r="BH30" i="4"/>
  <c r="BI30" i="4"/>
  <c r="M30" i="3"/>
  <c r="D30" i="3"/>
  <c r="DB30" i="1"/>
  <c r="AM30" i="1"/>
  <c r="BF30" i="1" s="1"/>
  <c r="BG30" i="1"/>
  <c r="CI30" i="1" s="1"/>
  <c r="CJ30" i="1"/>
  <c r="CR30" i="1"/>
  <c r="M30" i="1"/>
  <c r="BU30" i="1"/>
  <c r="CW30" i="1" s="1"/>
  <c r="E30" i="1"/>
  <c r="CK30" i="1"/>
  <c r="DC30" i="1"/>
  <c r="CE29" i="1"/>
  <c r="BD29" i="4"/>
  <c r="CF29" i="4" s="1"/>
  <c r="F29" i="5"/>
  <c r="K29" i="4"/>
  <c r="AL29" i="1"/>
  <c r="G29" i="5"/>
  <c r="BC29" i="1"/>
  <c r="BI29" i="4"/>
  <c r="BJ29" i="4"/>
  <c r="M29" i="3"/>
  <c r="D29" i="3"/>
  <c r="CR29" i="1"/>
  <c r="AM29" i="1"/>
  <c r="BF29" i="1" s="1"/>
  <c r="D29" i="1"/>
  <c r="BU29" i="1"/>
  <c r="CW29" i="1" s="1"/>
  <c r="N29" i="1"/>
  <c r="M29" i="1" s="1"/>
  <c r="BH29" i="1"/>
  <c r="BZ29" i="1"/>
  <c r="DB29" i="1" s="1"/>
  <c r="AB28" i="4"/>
  <c r="CE28" i="1"/>
  <c r="DG28" i="1" s="1"/>
  <c r="BD28" i="4"/>
  <c r="F28" i="5"/>
  <c r="AL28" i="1"/>
  <c r="K28" i="4"/>
  <c r="G28" i="5"/>
  <c r="BP28" i="4"/>
  <c r="CA28" i="4"/>
  <c r="BQ28" i="4"/>
  <c r="CB28" i="4"/>
  <c r="D28" i="3"/>
  <c r="DB28" i="1"/>
  <c r="BG28" i="1"/>
  <c r="CI28" i="1" s="1"/>
  <c r="CJ28" i="1"/>
  <c r="AM28" i="1"/>
  <c r="BF28" i="1" s="1"/>
  <c r="D28" i="1"/>
  <c r="BU28" i="1"/>
  <c r="CW28" i="1" s="1"/>
  <c r="BP28" i="1"/>
  <c r="BD27" i="4"/>
  <c r="CF27" i="4" s="1"/>
  <c r="CE27" i="1"/>
  <c r="F27" i="5"/>
  <c r="K27" i="4"/>
  <c r="AL27" i="1"/>
  <c r="BC27" i="1"/>
  <c r="G27" i="5"/>
  <c r="BH27" i="4"/>
  <c r="BI27" i="4"/>
  <c r="D27" i="3"/>
  <c r="CR27" i="1"/>
  <c r="D27" i="1"/>
  <c r="BU27" i="1"/>
  <c r="CW27" i="1" s="1"/>
  <c r="CS27" i="1"/>
  <c r="AF27" i="1"/>
  <c r="AE27" i="1" s="1"/>
  <c r="AX27" i="1"/>
  <c r="AM27" i="1" s="1"/>
  <c r="CO27" i="1"/>
  <c r="N27" i="1"/>
  <c r="M27" i="1" s="1"/>
  <c r="BH27" i="1"/>
  <c r="BG27" i="1" s="1"/>
  <c r="BZ27" i="1"/>
  <c r="F26" i="5"/>
  <c r="K26" i="4"/>
  <c r="AL26" i="1"/>
  <c r="CP26" i="1" s="1"/>
  <c r="BC26" i="1"/>
  <c r="AB26" i="4"/>
  <c r="CE26" i="1"/>
  <c r="BD26" i="4"/>
  <c r="I26" i="5"/>
  <c r="N26" i="5"/>
  <c r="AM26" i="4"/>
  <c r="BV26" i="4"/>
  <c r="BQ26" i="4"/>
  <c r="CA26" i="4"/>
  <c r="BR26" i="4"/>
  <c r="BX26" i="4"/>
  <c r="M26" i="3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BC25" i="1"/>
  <c r="BN25" i="1"/>
  <c r="I25" i="5"/>
  <c r="AM25" i="4"/>
  <c r="CE25" i="1"/>
  <c r="DG25" i="1" s="1"/>
  <c r="BD25" i="4"/>
  <c r="CF25" i="4" s="1"/>
  <c r="F25" i="5"/>
  <c r="K25" i="4"/>
  <c r="AL25" i="1"/>
  <c r="BI25" i="4"/>
  <c r="M25" i="3"/>
  <c r="D25" i="3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DB25" i="1" s="1"/>
  <c r="BD24" i="4"/>
  <c r="CF24" i="4" s="1"/>
  <c r="CE24" i="1"/>
  <c r="F24" i="5"/>
  <c r="AL24" i="1"/>
  <c r="K24" i="4"/>
  <c r="G24" i="5"/>
  <c r="BC24" i="1"/>
  <c r="BH24" i="4"/>
  <c r="BI24" i="4"/>
  <c r="M24" i="3"/>
  <c r="D24" i="3"/>
  <c r="AM24" i="1"/>
  <c r="BF24" i="1" s="1"/>
  <c r="CR24" i="1"/>
  <c r="BG24" i="1"/>
  <c r="CI24" i="1" s="1"/>
  <c r="CJ24" i="1"/>
  <c r="D24" i="1"/>
  <c r="BU24" i="1"/>
  <c r="CW24" i="1" s="1"/>
  <c r="CK24" i="1"/>
  <c r="DC24" i="1"/>
  <c r="I23" i="5"/>
  <c r="AM23" i="4"/>
  <c r="BN23" i="1"/>
  <c r="CE23" i="1"/>
  <c r="DG23" i="1" s="1"/>
  <c r="BD23" i="4"/>
  <c r="AL23" i="1"/>
  <c r="K23" i="4"/>
  <c r="F23" i="5"/>
  <c r="AB23" i="4"/>
  <c r="BH23" i="4"/>
  <c r="BI23" i="4"/>
  <c r="M23" i="3"/>
  <c r="D23" i="3"/>
  <c r="CR23" i="1"/>
  <c r="BH23" i="1"/>
  <c r="D23" i="1"/>
  <c r="BU23" i="1"/>
  <c r="CW23" i="1" s="1"/>
  <c r="CS23" i="1"/>
  <c r="AF23" i="1"/>
  <c r="AE23" i="1" s="1"/>
  <c r="AX23" i="1"/>
  <c r="AM23" i="1" s="1"/>
  <c r="N23" i="1"/>
  <c r="M23" i="1" s="1"/>
  <c r="BZ23" i="1"/>
  <c r="BD22" i="4"/>
  <c r="CF22" i="4" s="1"/>
  <c r="CE22" i="1"/>
  <c r="DG22" i="1" s="1"/>
  <c r="F22" i="5"/>
  <c r="K22" i="4"/>
  <c r="AL22" i="1"/>
  <c r="G22" i="5"/>
  <c r="BC22" i="1"/>
  <c r="BQ22" i="4"/>
  <c r="BH22" i="4"/>
  <c r="BI22" i="4"/>
  <c r="BU22" i="4"/>
  <c r="M22" i="3"/>
  <c r="D22" i="3"/>
  <c r="DB22" i="1"/>
  <c r="CJ22" i="1"/>
  <c r="BG22" i="1"/>
  <c r="CI22" i="1" s="1"/>
  <c r="AM22" i="1"/>
  <c r="BF22" i="1" s="1"/>
  <c r="BU22" i="1"/>
  <c r="CW22" i="1" s="1"/>
  <c r="E22" i="1"/>
  <c r="BP22" i="1"/>
  <c r="BC21" i="1"/>
  <c r="CE21" i="1"/>
  <c r="D21" i="5"/>
  <c r="CF21" i="4"/>
  <c r="G21" i="5"/>
  <c r="CA21" i="4"/>
  <c r="BI21" i="4"/>
  <c r="BQ21" i="4"/>
  <c r="BP21" i="4"/>
  <c r="BL21" i="4"/>
  <c r="BR21" i="4"/>
  <c r="BX21" i="4"/>
  <c r="CD21" i="4"/>
  <c r="D21" i="3"/>
  <c r="CK21" i="1"/>
  <c r="D21" i="1"/>
  <c r="BU21" i="1"/>
  <c r="CW21" i="1" s="1"/>
  <c r="CS21" i="1"/>
  <c r="AX21" i="1"/>
  <c r="N21" i="1"/>
  <c r="M21" i="1" s="1"/>
  <c r="AN21" i="1"/>
  <c r="BH21" i="1"/>
  <c r="BZ21" i="1"/>
  <c r="BD20" i="4"/>
  <c r="CF20" i="4" s="1"/>
  <c r="CE20" i="1"/>
  <c r="AL20" i="1"/>
  <c r="K20" i="4"/>
  <c r="F20" i="5"/>
  <c r="BC20" i="1"/>
  <c r="G20" i="5"/>
  <c r="BQ20" i="4"/>
  <c r="CA20" i="4"/>
  <c r="BV20" i="4"/>
  <c r="M20" i="3"/>
  <c r="D20" i="1"/>
  <c r="BU20" i="1"/>
  <c r="CW20" i="1" s="1"/>
  <c r="AN20" i="1"/>
  <c r="AM20" i="1" s="1"/>
  <c r="BF20" i="1" s="1"/>
  <c r="BH20" i="1"/>
  <c r="BZ20" i="1"/>
  <c r="DB20" i="1" s="1"/>
  <c r="BC19" i="1"/>
  <c r="CE19" i="1"/>
  <c r="DG19" i="1" s="1"/>
  <c r="BD19" i="4"/>
  <c r="CF19" i="4" s="1"/>
  <c r="F19" i="5"/>
  <c r="K19" i="4"/>
  <c r="AL19" i="1"/>
  <c r="G19" i="5"/>
  <c r="CA19" i="4"/>
  <c r="BH19" i="4"/>
  <c r="BI19" i="4"/>
  <c r="D19" i="3"/>
  <c r="CW19" i="1"/>
  <c r="D19" i="1"/>
  <c r="BO19" i="1"/>
  <c r="N19" i="1"/>
  <c r="M19" i="1" s="1"/>
  <c r="AN19" i="1"/>
  <c r="AM19" i="1" s="1"/>
  <c r="BF19" i="1" s="1"/>
  <c r="BH19" i="1"/>
  <c r="BZ19" i="1"/>
  <c r="DB19" i="1" s="1"/>
  <c r="CX19" i="1"/>
  <c r="BD18" i="4"/>
  <c r="CF18" i="4" s="1"/>
  <c r="CE18" i="1"/>
  <c r="K18" i="4"/>
  <c r="AL18" i="1"/>
  <c r="F18" i="5"/>
  <c r="N18" i="5"/>
  <c r="BC18" i="1"/>
  <c r="G18" i="5"/>
  <c r="BH18" i="4"/>
  <c r="BI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I17" i="5"/>
  <c r="AM17" i="4"/>
  <c r="BN17" i="1"/>
  <c r="AL17" i="1"/>
  <c r="K17" i="4"/>
  <c r="F17" i="5"/>
  <c r="CE17" i="1"/>
  <c r="BD17" i="4"/>
  <c r="AB17" i="4"/>
  <c r="BC17" i="1"/>
  <c r="N17" i="5"/>
  <c r="BQ17" i="4"/>
  <c r="BI17" i="4"/>
  <c r="BP17" i="4"/>
  <c r="CA17" i="4"/>
  <c r="BJ17" i="4"/>
  <c r="CB17" i="4"/>
  <c r="D17" i="3"/>
  <c r="AM17" i="1"/>
  <c r="BF17" i="1" s="1"/>
  <c r="CR17" i="1"/>
  <c r="D17" i="1"/>
  <c r="N17" i="1"/>
  <c r="M17" i="1" s="1"/>
  <c r="BH17" i="1"/>
  <c r="BZ17" i="1"/>
  <c r="DB17" i="1" s="1"/>
  <c r="BU17" i="1"/>
  <c r="CW17" i="1" s="1"/>
  <c r="CS17" i="1"/>
  <c r="CK17" i="1"/>
  <c r="DC17" i="1"/>
  <c r="CE16" i="1"/>
  <c r="BD16" i="4"/>
  <c r="CF16" i="4" s="1"/>
  <c r="AL16" i="1"/>
  <c r="F16" i="5"/>
  <c r="K16" i="4"/>
  <c r="G16" i="5"/>
  <c r="BC16" i="1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AL15" i="1"/>
  <c r="K15" i="4"/>
  <c r="G15" i="5"/>
  <c r="AB15" i="4"/>
  <c r="BH15" i="4"/>
  <c r="BI15" i="4"/>
  <c r="BF15" i="1"/>
  <c r="CJ15" i="1"/>
  <c r="BG15" i="1"/>
  <c r="CI15" i="1" s="1"/>
  <c r="DB15" i="1"/>
  <c r="BU15" i="1"/>
  <c r="CW15" i="1" s="1"/>
  <c r="CM15" i="1"/>
  <c r="CS15" i="1"/>
  <c r="CY15" i="1"/>
  <c r="DE15" i="1"/>
  <c r="E15" i="1"/>
  <c r="BP15" i="1"/>
  <c r="AB14" i="4"/>
  <c r="I14" i="5"/>
  <c r="AM14" i="4"/>
  <c r="BD14" i="4"/>
  <c r="D14" i="5"/>
  <c r="DG14" i="1"/>
  <c r="BN14" i="1"/>
  <c r="BI14" i="4"/>
  <c r="BQ14" i="4"/>
  <c r="BP14" i="4"/>
  <c r="CA14" i="4"/>
  <c r="BR14" i="4"/>
  <c r="BV14" i="4"/>
  <c r="D14" i="3"/>
  <c r="CW14" i="1"/>
  <c r="CI14" i="1"/>
  <c r="E14" i="1"/>
  <c r="AX14" i="1"/>
  <c r="DB14" i="1" s="1"/>
  <c r="BP14" i="1"/>
  <c r="CN14" i="1"/>
  <c r="CZ14" i="1"/>
  <c r="CJ14" i="1"/>
  <c r="BD13" i="4"/>
  <c r="CE13" i="1"/>
  <c r="AL13" i="1"/>
  <c r="K13" i="4"/>
  <c r="E13" i="5"/>
  <c r="F13" i="5" s="1"/>
  <c r="G13" i="5"/>
  <c r="BH13" i="4"/>
  <c r="BI13" i="4"/>
  <c r="M13" i="3"/>
  <c r="AM13" i="1"/>
  <c r="BF13" i="1" s="1"/>
  <c r="CJ13" i="1"/>
  <c r="BG13" i="1"/>
  <c r="CI13" i="1" s="1"/>
  <c r="D13" i="1"/>
  <c r="CR13" i="1"/>
  <c r="DB13" i="1"/>
  <c r="DC13" i="1"/>
  <c r="BU13" i="1"/>
  <c r="CW13" i="1" s="1"/>
  <c r="CS13" i="1"/>
  <c r="CK13" i="1"/>
  <c r="BD12" i="4"/>
  <c r="CF12" i="4" s="1"/>
  <c r="CE12" i="1"/>
  <c r="K12" i="4"/>
  <c r="F12" i="5"/>
  <c r="AL12" i="1"/>
  <c r="G12" i="5"/>
  <c r="BC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F11" i="5"/>
  <c r="K11" i="4"/>
  <c r="AL11" i="1"/>
  <c r="G11" i="5"/>
  <c r="AB11" i="4"/>
  <c r="CF11" i="4" s="1"/>
  <c r="BH11" i="4"/>
  <c r="BI11" i="4"/>
  <c r="M11" i="3"/>
  <c r="AM11" i="1"/>
  <c r="CR11" i="1"/>
  <c r="BF11" i="1"/>
  <c r="D11" i="1"/>
  <c r="BU11" i="1"/>
  <c r="CW11" i="1" s="1"/>
  <c r="N11" i="1"/>
  <c r="M11" i="1" s="1"/>
  <c r="BH11" i="1"/>
  <c r="BZ11" i="1"/>
  <c r="DB11" i="1" s="1"/>
  <c r="F10" i="5"/>
  <c r="K10" i="4"/>
  <c r="AL10" i="1"/>
  <c r="CE10" i="1"/>
  <c r="DG10" i="1" s="1"/>
  <c r="BD10" i="4"/>
  <c r="G10" i="5"/>
  <c r="AB10" i="4"/>
  <c r="BH10" i="4"/>
  <c r="BI10" i="4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AB8" i="4"/>
  <c r="F8" i="5"/>
  <c r="BD8" i="4"/>
  <c r="CE8" i="1"/>
  <c r="AL8" i="1"/>
  <c r="Q8" i="5"/>
  <c r="K8" i="4"/>
  <c r="G8" i="5"/>
  <c r="BQ8" i="4"/>
  <c r="BV8" i="4"/>
  <c r="BR8" i="4"/>
  <c r="CA8" i="4"/>
  <c r="CJ8" i="1"/>
  <c r="D8" i="1"/>
  <c r="BO8" i="1"/>
  <c r="CR8" i="1"/>
  <c r="AM8" i="1"/>
  <c r="BF8" i="1" s="1"/>
  <c r="DB8" i="1"/>
  <c r="BG8" i="1"/>
  <c r="CI8" i="1" s="1"/>
  <c r="CS8" i="1"/>
  <c r="S7" i="2" l="1"/>
  <c r="S7" i="3"/>
  <c r="DG8" i="1"/>
  <c r="CE7" i="1"/>
  <c r="CF8" i="4"/>
  <c r="BD7" i="4"/>
  <c r="BO17" i="4"/>
  <c r="CP17" i="1"/>
  <c r="CF14" i="4"/>
  <c r="CF28" i="4"/>
  <c r="BO16" i="1"/>
  <c r="BF23" i="1"/>
  <c r="CA35" i="4"/>
  <c r="BP35" i="4"/>
  <c r="BH35" i="4"/>
  <c r="CI35" i="4"/>
  <c r="BI35" i="4"/>
  <c r="D35" i="3"/>
  <c r="BO11" i="2"/>
  <c r="CR11" i="2"/>
  <c r="AB34" i="3"/>
  <c r="AB10" i="2"/>
  <c r="BQ34" i="4"/>
  <c r="BI34" i="4"/>
  <c r="CA34" i="4"/>
  <c r="BP34" i="4"/>
  <c r="CI34" i="4"/>
  <c r="BH34" i="4"/>
  <c r="BO10" i="2"/>
  <c r="CR10" i="2"/>
  <c r="AB9" i="2"/>
  <c r="CI33" i="4"/>
  <c r="BH33" i="4"/>
  <c r="BQ33" i="4"/>
  <c r="BI33" i="4"/>
  <c r="BP33" i="4"/>
  <c r="D33" i="3"/>
  <c r="CQ9" i="2"/>
  <c r="CH9" i="2"/>
  <c r="DJ9" i="2" s="1"/>
  <c r="AB32" i="3"/>
  <c r="AB7" i="3" s="1"/>
  <c r="AB8" i="2"/>
  <c r="AB7" i="2" s="1"/>
  <c r="BH32" i="4"/>
  <c r="BP32" i="4"/>
  <c r="D32" i="3"/>
  <c r="CQ8" i="2"/>
  <c r="CH8" i="2"/>
  <c r="DJ8" i="2" s="1"/>
  <c r="DG31" i="1"/>
  <c r="I31" i="5"/>
  <c r="AM31" i="4"/>
  <c r="BO31" i="4" s="1"/>
  <c r="BN31" i="1"/>
  <c r="CP31" i="1" s="1"/>
  <c r="BH31" i="4"/>
  <c r="BQ31" i="4"/>
  <c r="BP31" i="4"/>
  <c r="CR31" i="1"/>
  <c r="BO31" i="1"/>
  <c r="CJ31" i="1"/>
  <c r="BG31" i="1"/>
  <c r="CI31" i="1" s="1"/>
  <c r="DG30" i="1"/>
  <c r="I30" i="5"/>
  <c r="BN30" i="1"/>
  <c r="CP30" i="1" s="1"/>
  <c r="AM30" i="4"/>
  <c r="BO30" i="4" s="1"/>
  <c r="BQ30" i="4"/>
  <c r="BO30" i="1"/>
  <c r="CQ30" i="1" s="1"/>
  <c r="D30" i="1"/>
  <c r="I29" i="5"/>
  <c r="AM29" i="4"/>
  <c r="BN29" i="1"/>
  <c r="CP29" i="1" s="1"/>
  <c r="BO29" i="4"/>
  <c r="DG29" i="1"/>
  <c r="BQ29" i="4"/>
  <c r="BP29" i="4"/>
  <c r="CI29" i="4"/>
  <c r="BH29" i="4"/>
  <c r="BO29" i="1"/>
  <c r="CJ29" i="1"/>
  <c r="BG29" i="1"/>
  <c r="CI29" i="1" s="1"/>
  <c r="I28" i="5"/>
  <c r="BN28" i="1"/>
  <c r="CP28" i="1" s="1"/>
  <c r="AM28" i="4"/>
  <c r="BO28" i="4" s="1"/>
  <c r="BI28" i="4"/>
  <c r="CR28" i="1"/>
  <c r="BO28" i="1"/>
  <c r="DG27" i="1"/>
  <c r="I27" i="5"/>
  <c r="BN27" i="1"/>
  <c r="CP27" i="1" s="1"/>
  <c r="AM27" i="4"/>
  <c r="BO27" i="4" s="1"/>
  <c r="BQ27" i="4"/>
  <c r="CI27" i="1"/>
  <c r="BF27" i="1"/>
  <c r="DB27" i="1"/>
  <c r="BO27" i="1"/>
  <c r="CJ27" i="1"/>
  <c r="BO26" i="4"/>
  <c r="CF26" i="4"/>
  <c r="DG26" i="1"/>
  <c r="BP26" i="4"/>
  <c r="BI26" i="4"/>
  <c r="CI26" i="4"/>
  <c r="BH26" i="4"/>
  <c r="BO26" i="1"/>
  <c r="BF26" i="1"/>
  <c r="CQ26" i="1"/>
  <c r="DB26" i="1"/>
  <c r="BG26" i="1"/>
  <c r="CI26" i="1" s="1"/>
  <c r="CJ26" i="1"/>
  <c r="BO25" i="4"/>
  <c r="CP25" i="1"/>
  <c r="BP25" i="4"/>
  <c r="BQ25" i="4"/>
  <c r="BH25" i="4"/>
  <c r="CI25" i="4"/>
  <c r="BF25" i="1"/>
  <c r="CJ25" i="1"/>
  <c r="BG25" i="1"/>
  <c r="CI25" i="1" s="1"/>
  <c r="BO25" i="1"/>
  <c r="DG24" i="1"/>
  <c r="I24" i="5"/>
  <c r="BN24" i="1"/>
  <c r="CP24" i="1" s="1"/>
  <c r="AM24" i="4"/>
  <c r="BO24" i="4" s="1"/>
  <c r="BQ24" i="4"/>
  <c r="BO24" i="1"/>
  <c r="CF23" i="4"/>
  <c r="BO23" i="4"/>
  <c r="CP23" i="1"/>
  <c r="BQ23" i="4"/>
  <c r="BO23" i="1"/>
  <c r="CQ23" i="1" s="1"/>
  <c r="BG23" i="1"/>
  <c r="CI23" i="1" s="1"/>
  <c r="CJ23" i="1"/>
  <c r="DB23" i="1"/>
  <c r="I22" i="5"/>
  <c r="BN22" i="1"/>
  <c r="CP22" i="1" s="1"/>
  <c r="AM22" i="4"/>
  <c r="BO22" i="4" s="1"/>
  <c r="CI22" i="4"/>
  <c r="BP22" i="4"/>
  <c r="D22" i="1"/>
  <c r="CR22" i="1"/>
  <c r="BO22" i="1"/>
  <c r="DG21" i="1"/>
  <c r="I21" i="5"/>
  <c r="AM21" i="4"/>
  <c r="BN21" i="1"/>
  <c r="AL21" i="1"/>
  <c r="F21" i="5"/>
  <c r="K21" i="4"/>
  <c r="CI21" i="4"/>
  <c r="BH21" i="4"/>
  <c r="BO21" i="1"/>
  <c r="CQ21" i="1" s="1"/>
  <c r="AM21" i="1"/>
  <c r="BF21" i="1" s="1"/>
  <c r="CR21" i="1"/>
  <c r="DB21" i="1"/>
  <c r="CJ21" i="1"/>
  <c r="BG21" i="1"/>
  <c r="CI21" i="1" s="1"/>
  <c r="DG20" i="1"/>
  <c r="I20" i="5"/>
  <c r="AM20" i="4"/>
  <c r="BO20" i="4" s="1"/>
  <c r="BN20" i="1"/>
  <c r="CP20" i="1" s="1"/>
  <c r="BP20" i="4"/>
  <c r="BI20" i="4"/>
  <c r="BO20" i="1"/>
  <c r="CQ20" i="1" s="1"/>
  <c r="CR20" i="1"/>
  <c r="CJ20" i="1"/>
  <c r="BG20" i="1"/>
  <c r="CI20" i="1" s="1"/>
  <c r="BN19" i="1"/>
  <c r="CP19" i="1" s="1"/>
  <c r="I19" i="5"/>
  <c r="AM19" i="4"/>
  <c r="BO19" i="4" s="1"/>
  <c r="BQ19" i="4"/>
  <c r="CR19" i="1"/>
  <c r="CQ19" i="1"/>
  <c r="BG19" i="1"/>
  <c r="CI19" i="1" s="1"/>
  <c r="CJ19" i="1"/>
  <c r="DG18" i="1"/>
  <c r="I18" i="5"/>
  <c r="BN18" i="1"/>
  <c r="CP18" i="1" s="1"/>
  <c r="AM18" i="4"/>
  <c r="BO18" i="4" s="1"/>
  <c r="BQ18" i="4"/>
  <c r="CR18" i="1"/>
  <c r="CQ18" i="1"/>
  <c r="BG18" i="1"/>
  <c r="CI18" i="1" s="1"/>
  <c r="CJ18" i="1"/>
  <c r="DG17" i="1"/>
  <c r="CF17" i="4"/>
  <c r="CI17" i="4"/>
  <c r="BH17" i="4"/>
  <c r="BG17" i="1"/>
  <c r="CI17" i="1" s="1"/>
  <c r="CJ17" i="1"/>
  <c r="BO17" i="1"/>
  <c r="I16" i="5"/>
  <c r="BN16" i="1"/>
  <c r="CP16" i="1" s="1"/>
  <c r="AM16" i="4"/>
  <c r="BO16" i="4"/>
  <c r="DG16" i="1"/>
  <c r="BQ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CR15" i="1"/>
  <c r="BO15" i="1"/>
  <c r="D15" i="1"/>
  <c r="K14" i="4"/>
  <c r="BO14" i="4" s="1"/>
  <c r="F14" i="5"/>
  <c r="AL14" i="1"/>
  <c r="CP14" i="1" s="1"/>
  <c r="CI14" i="4"/>
  <c r="BH14" i="4"/>
  <c r="AM14" i="1"/>
  <c r="BF14" i="1" s="1"/>
  <c r="D14" i="1"/>
  <c r="BO14" i="1"/>
  <c r="CR14" i="1"/>
  <c r="I13" i="5"/>
  <c r="BN13" i="1"/>
  <c r="CP13" i="1" s="1"/>
  <c r="AM13" i="4"/>
  <c r="BO13" i="4" s="1"/>
  <c r="AB13" i="4"/>
  <c r="CF13" i="4" s="1"/>
  <c r="BC13" i="1"/>
  <c r="BQ13" i="4"/>
  <c r="BO13" i="1"/>
  <c r="I12" i="5"/>
  <c r="BN12" i="1"/>
  <c r="CP12" i="1" s="1"/>
  <c r="AM12" i="4"/>
  <c r="BO12" i="4" s="1"/>
  <c r="DG12" i="1"/>
  <c r="BQ12" i="4"/>
  <c r="CR12" i="1"/>
  <c r="CQ12" i="1"/>
  <c r="BG12" i="1"/>
  <c r="CI12" i="1" s="1"/>
  <c r="CJ12" i="1"/>
  <c r="I11" i="5"/>
  <c r="BN11" i="1"/>
  <c r="CP11" i="1" s="1"/>
  <c r="AM11" i="4"/>
  <c r="BO11" i="4" s="1"/>
  <c r="BQ11" i="4"/>
  <c r="BO11" i="1"/>
  <c r="CJ11" i="1"/>
  <c r="BG11" i="1"/>
  <c r="CI11" i="1" s="1"/>
  <c r="CF10" i="4"/>
  <c r="I10" i="5"/>
  <c r="BN10" i="1"/>
  <c r="CP10" i="1" s="1"/>
  <c r="AM10" i="4"/>
  <c r="BO10" i="4" s="1"/>
  <c r="BQ10" i="4"/>
  <c r="D10" i="3"/>
  <c r="CR10" i="1"/>
  <c r="BG10" i="1"/>
  <c r="CI10" i="1" s="1"/>
  <c r="CJ10" i="1"/>
  <c r="CQ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I8" i="5"/>
  <c r="AM8" i="4"/>
  <c r="BN8" i="1"/>
  <c r="BI8" i="4"/>
  <c r="BP8" i="4"/>
  <c r="D8" i="3"/>
  <c r="CH8" i="1"/>
  <c r="DJ8" i="1" s="1"/>
  <c r="CQ8" i="1"/>
  <c r="CF7" i="4" l="1"/>
  <c r="DG13" i="1"/>
  <c r="BC7" i="1"/>
  <c r="K7" i="4"/>
  <c r="DG7" i="1"/>
  <c r="CP8" i="1"/>
  <c r="BN7" i="1"/>
  <c r="AL7" i="1"/>
  <c r="BO8" i="4"/>
  <c r="AM7" i="4"/>
  <c r="AB7" i="4"/>
  <c r="CH23" i="1"/>
  <c r="DJ23" i="1" s="1"/>
  <c r="CH30" i="1"/>
  <c r="DJ30" i="1" s="1"/>
  <c r="CQ11" i="2"/>
  <c r="CH11" i="2"/>
  <c r="DJ11" i="2" s="1"/>
  <c r="CQ10" i="2"/>
  <c r="CH10" i="2"/>
  <c r="DJ10" i="2" s="1"/>
  <c r="CI32" i="4"/>
  <c r="CI31" i="4"/>
  <c r="CH31" i="1"/>
  <c r="DJ31" i="1" s="1"/>
  <c r="CQ31" i="1"/>
  <c r="BP30" i="4"/>
  <c r="CI30" i="4"/>
  <c r="CQ29" i="1"/>
  <c r="CH29" i="1"/>
  <c r="DJ29" i="1" s="1"/>
  <c r="CI28" i="4"/>
  <c r="BH28" i="4"/>
  <c r="CQ28" i="1"/>
  <c r="CH28" i="1"/>
  <c r="DJ28" i="1" s="1"/>
  <c r="BP27" i="4"/>
  <c r="CI27" i="4"/>
  <c r="CQ27" i="1"/>
  <c r="CH27" i="1"/>
  <c r="DJ27" i="1" s="1"/>
  <c r="CH26" i="1"/>
  <c r="DJ26" i="1" s="1"/>
  <c r="CH25" i="1"/>
  <c r="DJ25" i="1" s="1"/>
  <c r="CQ25" i="1"/>
  <c r="BP24" i="4"/>
  <c r="CI24" i="4"/>
  <c r="CH24" i="1"/>
  <c r="DJ24" i="1" s="1"/>
  <c r="CQ24" i="1"/>
  <c r="BP23" i="4"/>
  <c r="CI23" i="4"/>
  <c r="CQ22" i="1"/>
  <c r="CH22" i="1"/>
  <c r="DJ22" i="1" s="1"/>
  <c r="BO21" i="4"/>
  <c r="CP21" i="1"/>
  <c r="CH21" i="1"/>
  <c r="DJ21" i="1" s="1"/>
  <c r="BH20" i="4"/>
  <c r="CI20" i="4"/>
  <c r="CH20" i="1"/>
  <c r="DJ20" i="1" s="1"/>
  <c r="BP19" i="4"/>
  <c r="CI19" i="4"/>
  <c r="CH19" i="1"/>
  <c r="DJ19" i="1" s="1"/>
  <c r="BP18" i="4"/>
  <c r="CI18" i="4"/>
  <c r="CH18" i="1"/>
  <c r="DJ18" i="1" s="1"/>
  <c r="CH17" i="1"/>
  <c r="DJ17" i="1" s="1"/>
  <c r="CQ17" i="1"/>
  <c r="BP16" i="4"/>
  <c r="CI16" i="4"/>
  <c r="CH16" i="1"/>
  <c r="DJ16" i="1" s="1"/>
  <c r="BP15" i="4"/>
  <c r="CI15" i="4"/>
  <c r="CQ15" i="1"/>
  <c r="CH15" i="1"/>
  <c r="DJ15" i="1" s="1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BP9" i="4"/>
  <c r="CI9" i="4"/>
  <c r="CH9" i="1"/>
  <c r="DJ9" i="1" s="1"/>
  <c r="CI8" i="4"/>
  <c r="BH8" i="4"/>
  <c r="BO7" i="4" l="1"/>
  <c r="CP7" i="1"/>
</calcChain>
</file>

<file path=xl/sharedStrings.xml><?xml version="1.0" encoding="utf-8"?>
<sst xmlns="http://schemas.openxmlformats.org/spreadsheetml/2006/main" count="2089" uniqueCount="350">
  <si>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</si>
  <si>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</si>
  <si>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</si>
  <si>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</si>
  <si>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</si>
  <si>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</si>
  <si>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</si>
  <si>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</si>
  <si>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</si>
  <si>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</si>
  <si>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</si>
  <si>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</si>
  <si>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</si>
  <si>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</si>
  <si>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</si>
  <si>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</si>
  <si>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</si>
  <si>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</si>
  <si>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</si>
  <si>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</si>
  <si>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</si>
  <si>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</si>
  <si>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</si>
  <si>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</si>
  <si>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</si>
  <si>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</si>
  <si>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</si>
  <si>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</si>
  <si>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</si>
  <si>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</si>
  <si>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</si>
  <si>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</si>
  <si>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</si>
  <si>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</si>
  <si>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</si>
  <si>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</si>
  <si>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</si>
  <si>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</si>
  <si>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</si>
  <si>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</si>
  <si>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</si>
  <si>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</si>
  <si>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</si>
  <si>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</si>
  <si>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</si>
  <si>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</si>
  <si>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</si>
  <si>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</si>
  <si>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</si>
  <si>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</si>
  <si>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</si>
  <si>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</si>
  <si>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</si>
  <si>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</si>
  <si>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</si>
  <si>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</si>
  <si>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</si>
  <si>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</si>
  <si>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</si>
  <si>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</si>
  <si>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</si>
  <si>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</si>
  <si>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</si>
  <si>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</si>
  <si>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</si>
  <si>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</si>
  <si>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</si>
  <si>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</si>
  <si>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</si>
  <si>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</si>
  <si>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</si>
  <si>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</si>
  <si>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</si>
  <si>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</si>
  <si>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</si>
  <si>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</si>
  <si>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</si>
  <si>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</si>
  <si>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</si>
  <si>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</si>
  <si>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</si>
  <si>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</si>
  <si>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</si>
  <si>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</si>
  <si>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</si>
  <si>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</si>
  <si>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</si>
  <si>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</si>
  <si>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</si>
  <si>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</si>
  <si>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</si>
  <si>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</si>
  <si>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</si>
  <si>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</si>
  <si>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</si>
  <si>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</si>
  <si>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</si>
  <si>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</si>
  <si>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</si>
  <si>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</si>
  <si>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</si>
  <si>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</si>
  <si>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</si>
  <si>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</si>
  <si>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</si>
  <si>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</si>
  <si>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</si>
  <si>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</si>
  <si>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</si>
  <si>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</si>
  <si>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</si>
  <si>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</si>
  <si>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</si>
  <si>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</si>
  <si>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</si>
  <si>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</si>
  <si>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</si>
  <si>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</si>
  <si>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</si>
  <si>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</si>
  <si>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</si>
  <si>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</si>
  <si>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</si>
  <si>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</si>
  <si>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</si>
  <si>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</si>
  <si>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</si>
  <si>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</si>
  <si>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</si>
  <si>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</si>
  <si>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</si>
  <si>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</si>
  <si>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</si>
  <si>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</si>
  <si>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</si>
  <si>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</si>
  <si>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</si>
  <si>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</si>
  <si>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</si>
  <si>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</si>
  <si>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</si>
  <si>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</si>
  <si>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</si>
  <si>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</si>
  <si>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</si>
  <si>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</si>
  <si>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</si>
  <si>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</si>
  <si>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</si>
  <si>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</si>
  <si>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</si>
  <si>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</si>
  <si>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</si>
  <si>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</si>
  <si>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</si>
  <si>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</si>
  <si>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</si>
  <si>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</si>
  <si>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</si>
  <si>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</si>
  <si>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</si>
  <si>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</si>
  <si>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</si>
  <si>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</si>
  <si>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</si>
  <si>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</si>
  <si>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</si>
  <si>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</si>
  <si>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</si>
  <si>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</si>
  <si>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</si>
  <si>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</si>
  <si>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</si>
  <si>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</si>
  <si>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</si>
  <si>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</si>
  <si>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</si>
  <si>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</si>
  <si>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</si>
  <si>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</si>
  <si>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</si>
  <si>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</si>
  <si>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</si>
  <si>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</si>
  <si>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</si>
  <si>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</si>
  <si>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</si>
  <si>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</si>
  <si>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</si>
  <si>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</si>
  <si>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</si>
  <si>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</si>
  <si>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</si>
  <si>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</si>
  <si>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</si>
  <si>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</si>
  <si>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</si>
  <si>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</si>
  <si>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</si>
  <si>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新潟県</t>
    <phoneticPr fontId="3"/>
  </si>
  <si>
    <t/>
  </si>
  <si>
    <t>新潟市</t>
    <phoneticPr fontId="3"/>
  </si>
  <si>
    <t>新潟県</t>
    <phoneticPr fontId="3"/>
  </si>
  <si>
    <t>15100</t>
    <phoneticPr fontId="3"/>
  </si>
  <si>
    <t>新潟県</t>
    <phoneticPr fontId="3"/>
  </si>
  <si>
    <t>15100</t>
    <phoneticPr fontId="3"/>
  </si>
  <si>
    <t>新潟市</t>
    <phoneticPr fontId="3"/>
  </si>
  <si>
    <t>15100</t>
    <phoneticPr fontId="3"/>
  </si>
  <si>
    <t>新潟市</t>
    <phoneticPr fontId="3"/>
  </si>
  <si>
    <t>新潟県</t>
    <phoneticPr fontId="3"/>
  </si>
  <si>
    <t>15100</t>
    <phoneticPr fontId="3"/>
  </si>
  <si>
    <t>新潟市</t>
    <phoneticPr fontId="3"/>
  </si>
  <si>
    <t>15202</t>
    <phoneticPr fontId="3"/>
  </si>
  <si>
    <t>長岡市</t>
    <phoneticPr fontId="3"/>
  </si>
  <si>
    <t>15202</t>
    <phoneticPr fontId="3"/>
  </si>
  <si>
    <t>長岡市</t>
    <phoneticPr fontId="3"/>
  </si>
  <si>
    <t>15202</t>
    <phoneticPr fontId="3"/>
  </si>
  <si>
    <t>長岡市</t>
    <phoneticPr fontId="3"/>
  </si>
  <si>
    <t>15204</t>
    <phoneticPr fontId="3"/>
  </si>
  <si>
    <t>三条市</t>
    <phoneticPr fontId="3"/>
  </si>
  <si>
    <t>三条市</t>
    <phoneticPr fontId="3"/>
  </si>
  <si>
    <t>15204</t>
    <phoneticPr fontId="3"/>
  </si>
  <si>
    <t>新潟県</t>
    <phoneticPr fontId="3"/>
  </si>
  <si>
    <t>三条市</t>
    <phoneticPr fontId="3"/>
  </si>
  <si>
    <t>15205</t>
    <phoneticPr fontId="3"/>
  </si>
  <si>
    <t>柏崎市</t>
    <phoneticPr fontId="3"/>
  </si>
  <si>
    <t>15205</t>
    <phoneticPr fontId="3"/>
  </si>
  <si>
    <t>新潟県</t>
    <phoneticPr fontId="3"/>
  </si>
  <si>
    <t>15205</t>
    <phoneticPr fontId="3"/>
  </si>
  <si>
    <t>柏崎市</t>
    <phoneticPr fontId="3"/>
  </si>
  <si>
    <t>15206</t>
    <phoneticPr fontId="3"/>
  </si>
  <si>
    <t>新発田市</t>
    <phoneticPr fontId="3"/>
  </si>
  <si>
    <t>15206</t>
    <phoneticPr fontId="3"/>
  </si>
  <si>
    <t>新発田市</t>
    <phoneticPr fontId="3"/>
  </si>
  <si>
    <t>新発田市</t>
    <phoneticPr fontId="3"/>
  </si>
  <si>
    <t>15206</t>
    <phoneticPr fontId="3"/>
  </si>
  <si>
    <t>15208</t>
    <phoneticPr fontId="3"/>
  </si>
  <si>
    <t>小千谷市</t>
    <phoneticPr fontId="3"/>
  </si>
  <si>
    <t>15208</t>
    <phoneticPr fontId="3"/>
  </si>
  <si>
    <t>15208</t>
    <phoneticPr fontId="3"/>
  </si>
  <si>
    <t>小千谷市</t>
    <phoneticPr fontId="3"/>
  </si>
  <si>
    <t>15210</t>
    <phoneticPr fontId="3"/>
  </si>
  <si>
    <t>十日町市</t>
    <phoneticPr fontId="3"/>
  </si>
  <si>
    <t>十日町市</t>
    <phoneticPr fontId="3"/>
  </si>
  <si>
    <t>15210</t>
    <phoneticPr fontId="3"/>
  </si>
  <si>
    <t>十日町市</t>
    <phoneticPr fontId="3"/>
  </si>
  <si>
    <t>15211</t>
    <phoneticPr fontId="3"/>
  </si>
  <si>
    <t>見附市</t>
    <phoneticPr fontId="3"/>
  </si>
  <si>
    <t>15211</t>
    <phoneticPr fontId="3"/>
  </si>
  <si>
    <t>見附市</t>
    <phoneticPr fontId="3"/>
  </si>
  <si>
    <t>15213</t>
    <phoneticPr fontId="3"/>
  </si>
  <si>
    <t>燕市</t>
    <phoneticPr fontId="3"/>
  </si>
  <si>
    <t>15213</t>
    <phoneticPr fontId="3"/>
  </si>
  <si>
    <t>燕市</t>
    <phoneticPr fontId="3"/>
  </si>
  <si>
    <t>15213</t>
    <phoneticPr fontId="3"/>
  </si>
  <si>
    <t>15216</t>
    <phoneticPr fontId="3"/>
  </si>
  <si>
    <t>糸魚川市</t>
    <phoneticPr fontId="3"/>
  </si>
  <si>
    <t>15216</t>
    <phoneticPr fontId="3"/>
  </si>
  <si>
    <t>糸魚川市</t>
    <phoneticPr fontId="3"/>
  </si>
  <si>
    <t>15216</t>
    <phoneticPr fontId="3"/>
  </si>
  <si>
    <t>糸魚川市</t>
    <phoneticPr fontId="3"/>
  </si>
  <si>
    <t>15217</t>
    <phoneticPr fontId="3"/>
  </si>
  <si>
    <t>妙高市</t>
    <phoneticPr fontId="3"/>
  </si>
  <si>
    <t>15217</t>
    <phoneticPr fontId="3"/>
  </si>
  <si>
    <t>妙高市</t>
    <phoneticPr fontId="3"/>
  </si>
  <si>
    <t>15217</t>
    <phoneticPr fontId="3"/>
  </si>
  <si>
    <t>妙高市</t>
    <phoneticPr fontId="3"/>
  </si>
  <si>
    <t>15218</t>
    <phoneticPr fontId="3"/>
  </si>
  <si>
    <t>五泉市</t>
    <phoneticPr fontId="3"/>
  </si>
  <si>
    <t>15218</t>
    <phoneticPr fontId="3"/>
  </si>
  <si>
    <t>新潟県</t>
    <phoneticPr fontId="3"/>
  </si>
  <si>
    <t>15218</t>
    <phoneticPr fontId="3"/>
  </si>
  <si>
    <t>五泉市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</si>
  <si>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</si>
  <si>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</si>
  <si>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</si>
  <si>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</si>
  <si>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</si>
  <si>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</si>
  <si>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15223</t>
    <phoneticPr fontId="3"/>
  </si>
  <si>
    <t>阿賀野市</t>
    <phoneticPr fontId="3"/>
  </si>
  <si>
    <t>阿賀野市</t>
    <phoneticPr fontId="3"/>
  </si>
  <si>
    <t>15223</t>
    <phoneticPr fontId="3"/>
  </si>
  <si>
    <t>15226</t>
    <phoneticPr fontId="3"/>
  </si>
  <si>
    <t>南魚沼市</t>
    <phoneticPr fontId="3"/>
  </si>
  <si>
    <t>15226</t>
    <phoneticPr fontId="3"/>
  </si>
  <si>
    <t>新潟県</t>
    <phoneticPr fontId="3"/>
  </si>
  <si>
    <t>15226</t>
    <phoneticPr fontId="3"/>
  </si>
  <si>
    <t>南魚沼市</t>
    <phoneticPr fontId="3"/>
  </si>
  <si>
    <t>15307</t>
    <phoneticPr fontId="3"/>
  </si>
  <si>
    <t>聖籠町</t>
    <phoneticPr fontId="3"/>
  </si>
  <si>
    <t>15307</t>
    <phoneticPr fontId="3"/>
  </si>
  <si>
    <t>聖籠町</t>
    <phoneticPr fontId="3"/>
  </si>
  <si>
    <t>15342</t>
    <phoneticPr fontId="3"/>
  </si>
  <si>
    <t>弥彦村</t>
    <phoneticPr fontId="3"/>
  </si>
  <si>
    <t>弥彦村</t>
    <phoneticPr fontId="3"/>
  </si>
  <si>
    <t>15342</t>
    <phoneticPr fontId="3"/>
  </si>
  <si>
    <t>15385</t>
    <phoneticPr fontId="3"/>
  </si>
  <si>
    <t>阿賀町</t>
    <phoneticPr fontId="3"/>
  </si>
  <si>
    <t>阿賀町</t>
    <phoneticPr fontId="3"/>
  </si>
  <si>
    <t>15385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</si>
  <si>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</si>
  <si>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</si>
  <si>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</si>
  <si>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</si>
  <si>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15461</t>
    <phoneticPr fontId="3"/>
  </si>
  <si>
    <t>湯沢町</t>
    <phoneticPr fontId="3"/>
  </si>
  <si>
    <t>15461</t>
    <phoneticPr fontId="3"/>
  </si>
  <si>
    <t>湯沢町</t>
    <phoneticPr fontId="3"/>
  </si>
  <si>
    <t>15482</t>
    <phoneticPr fontId="3"/>
  </si>
  <si>
    <t>津南町</t>
    <phoneticPr fontId="3"/>
  </si>
  <si>
    <t>15482</t>
    <phoneticPr fontId="3"/>
  </si>
  <si>
    <t>津南町</t>
    <phoneticPr fontId="3"/>
  </si>
  <si>
    <t>15504</t>
    <phoneticPr fontId="3"/>
  </si>
  <si>
    <t>刈羽村</t>
    <phoneticPr fontId="3"/>
  </si>
  <si>
    <t>15504</t>
    <phoneticPr fontId="3"/>
  </si>
  <si>
    <t>刈羽村</t>
    <phoneticPr fontId="3"/>
  </si>
  <si>
    <t>15504</t>
    <phoneticPr fontId="3"/>
  </si>
  <si>
    <t>15581</t>
    <phoneticPr fontId="3"/>
  </si>
  <si>
    <t>関川村</t>
    <phoneticPr fontId="3"/>
  </si>
  <si>
    <t>15581</t>
    <phoneticPr fontId="3"/>
  </si>
  <si>
    <t>関川村</t>
    <phoneticPr fontId="3"/>
  </si>
  <si>
    <t>15586</t>
    <phoneticPr fontId="3"/>
  </si>
  <si>
    <t>粟島浦村</t>
    <phoneticPr fontId="3"/>
  </si>
  <si>
    <t>粟島浦村</t>
    <phoneticPr fontId="3"/>
  </si>
  <si>
    <t>15586</t>
    <phoneticPr fontId="3"/>
  </si>
  <si>
    <t>粟島浦村</t>
    <phoneticPr fontId="3"/>
  </si>
  <si>
    <t>15838</t>
    <phoneticPr fontId="3"/>
  </si>
  <si>
    <t>津南地域衛生施設組合</t>
    <phoneticPr fontId="3"/>
  </si>
  <si>
    <t>津南地域衛生施設組合</t>
    <phoneticPr fontId="3"/>
  </si>
  <si>
    <t>15838</t>
    <phoneticPr fontId="3"/>
  </si>
  <si>
    <t>新潟県</t>
    <phoneticPr fontId="3"/>
  </si>
  <si>
    <t>15838</t>
    <phoneticPr fontId="3"/>
  </si>
  <si>
    <t>津南地域衛生施設組合</t>
    <phoneticPr fontId="3"/>
  </si>
  <si>
    <t>15893</t>
    <phoneticPr fontId="3"/>
  </si>
  <si>
    <t>加茂市・田上町消防衛生保育組合</t>
    <phoneticPr fontId="3"/>
  </si>
  <si>
    <t>15893</t>
    <phoneticPr fontId="3"/>
  </si>
  <si>
    <t>15893</t>
    <phoneticPr fontId="3"/>
  </si>
  <si>
    <t>加茂市・田上町消防衛生保育組合</t>
    <phoneticPr fontId="3"/>
  </si>
  <si>
    <t>15900</t>
    <phoneticPr fontId="3"/>
  </si>
  <si>
    <t>燕・弥彦総合事務組合</t>
    <phoneticPr fontId="3"/>
  </si>
  <si>
    <t>15900</t>
    <phoneticPr fontId="3"/>
  </si>
  <si>
    <t>燕・弥彦総合事務組合</t>
    <phoneticPr fontId="3"/>
  </si>
  <si>
    <t>15947</t>
    <phoneticPr fontId="3"/>
  </si>
  <si>
    <t>五泉地域衛生施設組合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</si>
  <si>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</si>
  <si>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</si>
  <si>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</si>
  <si>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15000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</si>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</sst>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348</v>
      </c>
      <c r="C7" s="76" t="s">
        <v>189</v>
      </c>
      <c r="D7" s="77">
        <f>SUM($D$8:$D$31)</f>
        <v>2821826</v>
      </c>
      <c r="E7" s="77">
        <f>SUM($E$8:$E$31)</f>
        <v>2465796</v>
      </c>
      <c r="F7" s="77">
        <f>SUM($F$8:$F$31)</f>
        <v>1126671</v>
      </c>
      <c r="G7" s="77">
        <f>SUM($G$8:$G$31)</f>
        <v>0</v>
      </c>
      <c r="H7" s="77">
        <f>SUM($H$8:$H$31)</f>
        <v>1316400</v>
      </c>
      <c r="I7" s="77">
        <f>SUM($I$8:$I$31)</f>
        <v>0</v>
      </c>
      <c r="J7" s="88" t="s">
        <v>190</v>
      </c>
      <c r="K7" s="77">
        <f>SUM($K$8:$K$31)</f>
        <v>22725</v>
      </c>
      <c r="L7" s="77">
        <f>SUM($L$8:$L$31)</f>
        <v>356030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88" t="s">
        <v>190</v>
      </c>
      <c r="T7" s="77">
        <f>SUM($T$8:$T$31)</f>
        <v>0</v>
      </c>
      <c r="U7" s="77">
        <f>SUM($U$8:$U$31)</f>
        <v>0</v>
      </c>
      <c r="V7" s="77">
        <f>SUM($V$8:$V$31)</f>
        <v>2821826</v>
      </c>
      <c r="W7" s="77">
        <f>SUM($W$8:$W$31)</f>
        <v>2465796</v>
      </c>
      <c r="X7" s="77">
        <f>SUM($X$8:$X$31)</f>
        <v>1126671</v>
      </c>
      <c r="Y7" s="77">
        <f>SUM($Y$8:$Y$31)</f>
        <v>0</v>
      </c>
      <c r="Z7" s="77">
        <f>SUM($Z$8:$Z$31)</f>
        <v>1316400</v>
      </c>
      <c r="AA7" s="77">
        <f>SUM($AA$8:$AA$31)</f>
        <v>0</v>
      </c>
      <c r="AB7" s="88" t="s">
        <v>349</v>
      </c>
      <c r="AC7" s="77">
        <f>SUM($AC$8:$AC$31)</f>
        <v>22725</v>
      </c>
      <c r="AD7" s="77">
        <f>SUM($AD$8:$AD$31)</f>
        <v>356030</v>
      </c>
      <c r="AE7" s="77">
        <f>SUM($AE$8:$AE$31)</f>
        <v>195432</v>
      </c>
      <c r="AF7" s="77">
        <f>SUM($AF$8:$AF$31)</f>
        <v>195432</v>
      </c>
      <c r="AG7" s="77">
        <f>SUM($AG$8:$AG$31)</f>
        <v>610</v>
      </c>
      <c r="AH7" s="77">
        <f>SUM($AH$8:$AH$31)</f>
        <v>194000</v>
      </c>
      <c r="AI7" s="77">
        <f>SUM($AI$8:$AI$31)</f>
        <v>822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2626394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69616</v>
      </c>
      <c r="AT7" s="77">
        <f>SUM($AT$8:$AT$31)</f>
        <v>0</v>
      </c>
      <c r="AU7" s="77">
        <f>SUM($AU$8:$AU$31)</f>
        <v>14539</v>
      </c>
      <c r="AV7" s="77">
        <f>SUM($AV$8:$AV$31)</f>
        <v>55077</v>
      </c>
      <c r="AW7" s="77">
        <f>SUM($AW$8:$AW$31)</f>
        <v>0</v>
      </c>
      <c r="AX7" s="77">
        <f>SUM($AX$8:$AX$31)</f>
        <v>2556778</v>
      </c>
      <c r="AY7" s="77">
        <f>SUM($AY$8:$AY$31)</f>
        <v>13670</v>
      </c>
      <c r="AZ7" s="77">
        <f>SUM($AZ$8:$AZ$31)</f>
        <v>513385</v>
      </c>
      <c r="BA7" s="77">
        <f>SUM($BA$8:$BA$31)</f>
        <v>294056</v>
      </c>
      <c r="BB7" s="77">
        <f>SUM($BB$8:$BB$31)</f>
        <v>1735667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2821826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0</v>
      </c>
      <c r="CB7" s="77">
        <f>SUM($CB$8:$CB$31)</f>
        <v>0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195432</v>
      </c>
      <c r="CJ7" s="77">
        <f>SUM($CJ$8:$CJ$31)</f>
        <v>195432</v>
      </c>
      <c r="CK7" s="77">
        <f>SUM($CK$8:$CK$31)</f>
        <v>610</v>
      </c>
      <c r="CL7" s="77">
        <f>SUM($CL$8:$CL$31)</f>
        <v>194000</v>
      </c>
      <c r="CM7" s="77">
        <f>SUM($CM$8:$CM$31)</f>
        <v>822</v>
      </c>
      <c r="CN7" s="77">
        <f>SUM($CN$8:$CN$31)</f>
        <v>0</v>
      </c>
      <c r="CO7" s="77">
        <f>SUM($CO$8:$CO$31)</f>
        <v>0</v>
      </c>
      <c r="CP7" s="77">
        <f>SUM($CP$8:$CP$31)</f>
        <v>0</v>
      </c>
      <c r="CQ7" s="77">
        <f>SUM($CQ$8:$CQ$31)</f>
        <v>2626394</v>
      </c>
      <c r="CR7" s="77">
        <f>SUM($CR$8:$CR$31)</f>
        <v>0</v>
      </c>
      <c r="CS7" s="77">
        <f>SUM($CS$8:$CS$31)</f>
        <v>0</v>
      </c>
      <c r="CT7" s="77">
        <f>SUM($CT$8:$CT$31)</f>
        <v>0</v>
      </c>
      <c r="CU7" s="77">
        <f>SUM($CU$8:$CU$31)</f>
        <v>0</v>
      </c>
      <c r="CV7" s="77">
        <f>SUM($CV$8:$CV$31)</f>
        <v>0</v>
      </c>
      <c r="CW7" s="77">
        <f>SUM($CW$8:$CW$31)</f>
        <v>69616</v>
      </c>
      <c r="CX7" s="77">
        <f>SUM($CX$8:$CX$31)</f>
        <v>0</v>
      </c>
      <c r="CY7" s="77">
        <f>SUM($CY$8:$CY$31)</f>
        <v>14539</v>
      </c>
      <c r="CZ7" s="77">
        <f>SUM($CZ$8:$CZ$31)</f>
        <v>55077</v>
      </c>
      <c r="DA7" s="77">
        <f>SUM($DA$8:$DA$31)</f>
        <v>0</v>
      </c>
      <c r="DB7" s="77">
        <f>SUM($DB$8:$DB$31)</f>
        <v>2556778</v>
      </c>
      <c r="DC7" s="77">
        <f>SUM($DC$8:$DC$31)</f>
        <v>13670</v>
      </c>
      <c r="DD7" s="77">
        <f>SUM($DD$8:$DD$31)</f>
        <v>513385</v>
      </c>
      <c r="DE7" s="77">
        <f>SUM($DE$8:$DE$31)</f>
        <v>294056</v>
      </c>
      <c r="DF7" s="77">
        <f>SUM($DF$8:$DF$31)</f>
        <v>1735667</v>
      </c>
      <c r="DG7" s="77">
        <f>SUM($DG$8:$DG$31)</f>
        <v>0</v>
      </c>
      <c r="DH7" s="77">
        <f>SUM($DH$8:$DH$31)</f>
        <v>0</v>
      </c>
      <c r="DI7" s="77">
        <f>SUM($DI$8:$DI$31)</f>
        <v>0</v>
      </c>
      <c r="DJ7" s="77">
        <f>SUM($DJ$8:$DJ$31)</f>
        <v>2821826</v>
      </c>
    </row>
    <row r="8" spans="1:114" s="8" customFormat="1" ht="12" customHeight="1">
      <c r="A8" s="8" t="s">
        <v>199</v>
      </c>
      <c r="B8" s="80" t="s">
        <v>205</v>
      </c>
      <c r="C8" s="8" t="s">
        <v>206</v>
      </c>
      <c r="D8" s="81">
        <f>SUM(E8,+L8)</f>
        <v>2410318</v>
      </c>
      <c r="E8" s="81">
        <f>SUM(F8:I8)+K8</f>
        <v>2368819</v>
      </c>
      <c r="F8" s="81">
        <v>1030000</v>
      </c>
      <c r="G8" s="81">
        <v>0</v>
      </c>
      <c r="H8" s="81">
        <v>1316400</v>
      </c>
      <c r="I8" s="81">
        <v>0</v>
      </c>
      <c r="J8" s="89" t="s">
        <v>190</v>
      </c>
      <c r="K8" s="81">
        <v>22419</v>
      </c>
      <c r="L8" s="81">
        <v>41499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2410318</v>
      </c>
      <c r="W8" s="81">
        <v>2368819</v>
      </c>
      <c r="X8" s="81">
        <v>1030000</v>
      </c>
      <c r="Y8" s="81">
        <v>0</v>
      </c>
      <c r="Z8" s="81">
        <v>1316400</v>
      </c>
      <c r="AA8" s="81">
        <v>0</v>
      </c>
      <c r="AB8" s="89" t="s">
        <v>190</v>
      </c>
      <c r="AC8" s="81">
        <v>22419</v>
      </c>
      <c r="AD8" s="81">
        <v>41499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2410318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69603</v>
      </c>
      <c r="AT8" s="81">
        <v>0</v>
      </c>
      <c r="AU8" s="81">
        <v>14526</v>
      </c>
      <c r="AV8" s="81">
        <v>55077</v>
      </c>
      <c r="AW8" s="81">
        <v>0</v>
      </c>
      <c r="AX8" s="81">
        <f>SUM(AY8:BB8)</f>
        <v>2340715</v>
      </c>
      <c r="AY8" s="81">
        <v>0</v>
      </c>
      <c r="AZ8" s="81">
        <v>396357</v>
      </c>
      <c r="BA8" s="81">
        <v>255975</v>
      </c>
      <c r="BB8" s="81">
        <v>1688383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2410318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1" si="0">SUM(AE8,+BG8)</f>
        <v>0</v>
      </c>
      <c r="CJ8" s="81">
        <f t="shared" ref="CJ8:CJ31" si="1">SUM(AF8,+BH8)</f>
        <v>0</v>
      </c>
      <c r="CK8" s="81">
        <f t="shared" ref="CK8:CK31" si="2">SUM(AG8,+BI8)</f>
        <v>0</v>
      </c>
      <c r="CL8" s="81">
        <f t="shared" ref="CL8:CL31" si="3">SUM(AH8,+BJ8)</f>
        <v>0</v>
      </c>
      <c r="CM8" s="81">
        <f t="shared" ref="CM8:CM31" si="4">SUM(AI8,+BK8)</f>
        <v>0</v>
      </c>
      <c r="CN8" s="81">
        <f t="shared" ref="CN8:CN31" si="5">SUM(AJ8,+BL8)</f>
        <v>0</v>
      </c>
      <c r="CO8" s="81">
        <f t="shared" ref="CO8:CO31" si="6">SUM(AK8,+BM8)</f>
        <v>0</v>
      </c>
      <c r="CP8" s="81">
        <f t="shared" ref="CP8:CP31" si="7">SUM(AL8,+BN8)</f>
        <v>0</v>
      </c>
      <c r="CQ8" s="81">
        <f t="shared" ref="CQ8:CQ31" si="8">SUM(AM8,+BO8)</f>
        <v>2410318</v>
      </c>
      <c r="CR8" s="81">
        <f t="shared" ref="CR8:CR31" si="9">SUM(AN8,+BP8)</f>
        <v>0</v>
      </c>
      <c r="CS8" s="81">
        <f t="shared" ref="CS8:CS31" si="10">SUM(AO8,+BQ8)</f>
        <v>0</v>
      </c>
      <c r="CT8" s="81">
        <f t="shared" ref="CT8:CT31" si="11">SUM(AP8,+BR8)</f>
        <v>0</v>
      </c>
      <c r="CU8" s="81">
        <f t="shared" ref="CU8:CU31" si="12">SUM(AQ8,+BS8)</f>
        <v>0</v>
      </c>
      <c r="CV8" s="81">
        <f t="shared" ref="CV8:CV31" si="13">SUM(AR8,+BT8)</f>
        <v>0</v>
      </c>
      <c r="CW8" s="81">
        <f t="shared" ref="CW8:CW31" si="14">SUM(AS8,+BU8)</f>
        <v>69603</v>
      </c>
      <c r="CX8" s="81">
        <f t="shared" ref="CX8:CX31" si="15">SUM(AT8,+BV8)</f>
        <v>0</v>
      </c>
      <c r="CY8" s="81">
        <f t="shared" ref="CY8:CY31" si="16">SUM(AU8,+BW8)</f>
        <v>14526</v>
      </c>
      <c r="CZ8" s="81">
        <f t="shared" ref="CZ8:CZ31" si="17">SUM(AV8,+BX8)</f>
        <v>55077</v>
      </c>
      <c r="DA8" s="81">
        <f t="shared" ref="DA8:DA31" si="18">SUM(AW8,+BY8)</f>
        <v>0</v>
      </c>
      <c r="DB8" s="81">
        <f t="shared" ref="DB8:DB31" si="19">SUM(AX8,+BZ8)</f>
        <v>2340715</v>
      </c>
      <c r="DC8" s="81">
        <f t="shared" ref="DC8:DC31" si="20">SUM(AY8,+CA8)</f>
        <v>0</v>
      </c>
      <c r="DD8" s="81">
        <f t="shared" ref="DD8:DD31" si="21">SUM(AZ8,+CB8)</f>
        <v>396357</v>
      </c>
      <c r="DE8" s="81">
        <f t="shared" ref="DE8:DE31" si="22">SUM(BA8,+CC8)</f>
        <v>255975</v>
      </c>
      <c r="DF8" s="81">
        <f t="shared" ref="DF8:DF31" si="23">SUM(BB8,+CD8)</f>
        <v>1688383</v>
      </c>
      <c r="DG8" s="81">
        <f t="shared" ref="DG8:DG31" si="24">SUM(BC8,+CE8)</f>
        <v>0</v>
      </c>
      <c r="DH8" s="81">
        <f t="shared" ref="DH8:DH31" si="25">SUM(BD8,+CF8)</f>
        <v>0</v>
      </c>
      <c r="DI8" s="81">
        <f t="shared" ref="DI8:DI31" si="26">SUM(BE8,+CG8)</f>
        <v>0</v>
      </c>
      <c r="DJ8" s="81">
        <f t="shared" ref="DJ8:DJ31" si="27">SUM(BF8,+CH8)</f>
        <v>2410318</v>
      </c>
    </row>
    <row r="9" spans="1:114" s="8" customFormat="1" ht="12" customHeight="1">
      <c r="A9" s="8" t="s">
        <v>199</v>
      </c>
      <c r="B9" s="80" t="s">
        <v>212</v>
      </c>
      <c r="C9" s="8" t="s">
        <v>213</v>
      </c>
      <c r="D9" s="81">
        <f>SUM(E9,+L9)</f>
        <v>36631</v>
      </c>
      <c r="E9" s="81">
        <f>SUM(F9:I9)+K9</f>
        <v>18315</v>
      </c>
      <c r="F9" s="81">
        <v>18315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18316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36631</v>
      </c>
      <c r="W9" s="81">
        <v>18315</v>
      </c>
      <c r="X9" s="81">
        <v>18315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18316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36631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36631</v>
      </c>
      <c r="AY9" s="81">
        <v>0</v>
      </c>
      <c r="AZ9" s="81">
        <v>0</v>
      </c>
      <c r="BA9" s="81">
        <v>0</v>
      </c>
      <c r="BB9" s="81">
        <v>36631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36631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36631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36631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36631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36631</v>
      </c>
    </row>
    <row r="10" spans="1:114" s="8" customFormat="1" ht="12" customHeight="1">
      <c r="A10" s="8" t="s">
        <v>199</v>
      </c>
      <c r="B10" s="80" t="s">
        <v>218</v>
      </c>
      <c r="C10" s="8" t="s">
        <v>219</v>
      </c>
      <c r="D10" s="81">
        <f>SUM(E10,+L10)</f>
        <v>1432</v>
      </c>
      <c r="E10" s="81">
        <f>SUM(F10:I10)+K10</f>
        <v>1432</v>
      </c>
      <c r="F10" s="81">
        <v>1432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1432</v>
      </c>
      <c r="W10" s="81">
        <v>1432</v>
      </c>
      <c r="X10" s="81">
        <v>1432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1432</v>
      </c>
      <c r="AF10" s="81">
        <f>SUM(AG10:AJ10)</f>
        <v>1432</v>
      </c>
      <c r="AG10" s="81">
        <v>610</v>
      </c>
      <c r="AH10" s="81">
        <v>0</v>
      </c>
      <c r="AI10" s="81">
        <v>822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1432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1432</v>
      </c>
      <c r="CJ10" s="81">
        <f t="shared" si="1"/>
        <v>1432</v>
      </c>
      <c r="CK10" s="81">
        <f t="shared" si="2"/>
        <v>610</v>
      </c>
      <c r="CL10" s="81">
        <f t="shared" si="3"/>
        <v>0</v>
      </c>
      <c r="CM10" s="81">
        <f t="shared" si="4"/>
        <v>822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1432</v>
      </c>
    </row>
    <row r="11" spans="1:114" s="8" customFormat="1" ht="12" customHeight="1">
      <c r="A11" s="8" t="s">
        <v>199</v>
      </c>
      <c r="B11" s="80" t="s">
        <v>224</v>
      </c>
      <c r="C11" s="8" t="s">
        <v>225</v>
      </c>
      <c r="D11" s="81">
        <f>SUM(E11,+L11)</f>
        <v>209238</v>
      </c>
      <c r="E11" s="81">
        <f>SUM(F11:I11)+K11</f>
        <v>160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160</v>
      </c>
      <c r="L11" s="81">
        <v>209078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209238</v>
      </c>
      <c r="W11" s="81">
        <v>160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160</v>
      </c>
      <c r="AD11" s="81">
        <v>209078</v>
      </c>
      <c r="AE11" s="81">
        <f>SUM(AF11,+AK11)</f>
        <v>194000</v>
      </c>
      <c r="AF11" s="81">
        <f>SUM(AG11:AJ11)</f>
        <v>194000</v>
      </c>
      <c r="AG11" s="81">
        <v>0</v>
      </c>
      <c r="AH11" s="81">
        <v>194000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15238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13</v>
      </c>
      <c r="AT11" s="81">
        <v>0</v>
      </c>
      <c r="AU11" s="81">
        <v>13</v>
      </c>
      <c r="AV11" s="81">
        <v>0</v>
      </c>
      <c r="AW11" s="81">
        <v>0</v>
      </c>
      <c r="AX11" s="81">
        <f>SUM(AY11:BB11)</f>
        <v>15225</v>
      </c>
      <c r="AY11" s="81">
        <v>7612</v>
      </c>
      <c r="AZ11" s="81">
        <v>444</v>
      </c>
      <c r="BA11" s="81">
        <v>7169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209238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194000</v>
      </c>
      <c r="CJ11" s="81">
        <f t="shared" si="1"/>
        <v>194000</v>
      </c>
      <c r="CK11" s="81">
        <f t="shared" si="2"/>
        <v>0</v>
      </c>
      <c r="CL11" s="81">
        <f t="shared" si="3"/>
        <v>194000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15238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13</v>
      </c>
      <c r="CX11" s="81">
        <f t="shared" si="15"/>
        <v>0</v>
      </c>
      <c r="CY11" s="81">
        <f t="shared" si="16"/>
        <v>13</v>
      </c>
      <c r="CZ11" s="81">
        <f t="shared" si="17"/>
        <v>0</v>
      </c>
      <c r="DA11" s="81">
        <f t="shared" si="18"/>
        <v>0</v>
      </c>
      <c r="DB11" s="81">
        <f t="shared" si="19"/>
        <v>15225</v>
      </c>
      <c r="DC11" s="81">
        <f t="shared" si="20"/>
        <v>7612</v>
      </c>
      <c r="DD11" s="81">
        <f t="shared" si="21"/>
        <v>444</v>
      </c>
      <c r="DE11" s="81">
        <f t="shared" si="22"/>
        <v>7169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209238</v>
      </c>
    </row>
    <row r="12" spans="1:114" s="8" customFormat="1" ht="12" customHeight="1">
      <c r="A12" s="8" t="s">
        <v>204</v>
      </c>
      <c r="B12" s="80" t="s">
        <v>230</v>
      </c>
      <c r="C12" s="8" t="s">
        <v>231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236</v>
      </c>
      <c r="C13" s="8" t="s">
        <v>237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241</v>
      </c>
      <c r="C14" s="8" t="s">
        <v>242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255</v>
      </c>
      <c r="C17" s="8" t="s">
        <v>256</v>
      </c>
      <c r="D17" s="81">
        <f>SUM(E17,+L17)</f>
        <v>10224</v>
      </c>
      <c r="E17" s="81">
        <f>SUM(F17:I17)+K17</f>
        <v>14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14</v>
      </c>
      <c r="L17" s="81">
        <v>10210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10224</v>
      </c>
      <c r="W17" s="81">
        <v>14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14</v>
      </c>
      <c r="AD17" s="81">
        <v>10210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10224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10224</v>
      </c>
      <c r="AY17" s="81">
        <v>0</v>
      </c>
      <c r="AZ17" s="81">
        <v>0</v>
      </c>
      <c r="BA17" s="81">
        <v>0</v>
      </c>
      <c r="BB17" s="81">
        <v>10224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10224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10224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10224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10224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10224</v>
      </c>
    </row>
    <row r="18" spans="1:114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267</v>
      </c>
      <c r="C19" s="8" t="s">
        <v>268</v>
      </c>
      <c r="D19" s="81">
        <f>SUM(E19,+L19)</f>
        <v>3900</v>
      </c>
      <c r="E19" s="81">
        <f>SUM(F19:I19)+K19</f>
        <v>1949</v>
      </c>
      <c r="F19" s="81">
        <v>1949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1951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3900</v>
      </c>
      <c r="W19" s="81">
        <v>1949</v>
      </c>
      <c r="X19" s="81">
        <v>1949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1951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3900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3900</v>
      </c>
      <c r="AY19" s="81">
        <v>1128</v>
      </c>
      <c r="AZ19" s="81">
        <v>2343</v>
      </c>
      <c r="BA19" s="81">
        <v>0</v>
      </c>
      <c r="BB19" s="81">
        <v>429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3900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3900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3900</v>
      </c>
      <c r="DC19" s="81">
        <f t="shared" si="20"/>
        <v>1128</v>
      </c>
      <c r="DD19" s="81">
        <f t="shared" si="21"/>
        <v>2343</v>
      </c>
      <c r="DE19" s="81">
        <f t="shared" si="22"/>
        <v>0</v>
      </c>
      <c r="DF19" s="81">
        <f t="shared" si="23"/>
        <v>429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3900</v>
      </c>
    </row>
    <row r="20" spans="1:114" s="8" customFormat="1" ht="12" customHeight="1">
      <c r="A20" s="8" t="s">
        <v>204</v>
      </c>
      <c r="B20" s="80" t="s">
        <v>273</v>
      </c>
      <c r="C20" s="8" t="s">
        <v>274</v>
      </c>
      <c r="D20" s="81">
        <f>SUM(E20,+L20)</f>
        <v>149951</v>
      </c>
      <c r="E20" s="81">
        <f>SUM(F20:I20)+K20</f>
        <v>74975</v>
      </c>
      <c r="F20" s="81">
        <v>74975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74976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149951</v>
      </c>
      <c r="W20" s="81">
        <v>74975</v>
      </c>
      <c r="X20" s="81">
        <v>74975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74976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149951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149951</v>
      </c>
      <c r="AY20" s="81">
        <v>4930</v>
      </c>
      <c r="AZ20" s="81">
        <v>114109</v>
      </c>
      <c r="BA20" s="81">
        <v>30912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149951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149951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149951</v>
      </c>
      <c r="DC20" s="81">
        <f t="shared" si="20"/>
        <v>4930</v>
      </c>
      <c r="DD20" s="81">
        <f t="shared" si="21"/>
        <v>114109</v>
      </c>
      <c r="DE20" s="81">
        <f t="shared" si="22"/>
        <v>30912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149951</v>
      </c>
    </row>
    <row r="21" spans="1:114" s="8" customFormat="1" ht="12" customHeight="1">
      <c r="A21" s="8" t="s">
        <v>202</v>
      </c>
      <c r="B21" s="80" t="s">
        <v>279</v>
      </c>
      <c r="C21" s="8" t="s">
        <v>280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283</v>
      </c>
      <c r="C22" s="8" t="s">
        <v>284</v>
      </c>
      <c r="D22" s="81">
        <f>SUM(E22,+L22)</f>
        <v>132</v>
      </c>
      <c r="E22" s="81">
        <f>SUM(F22:I22)+K22</f>
        <v>132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132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132</v>
      </c>
      <c r="W22" s="81">
        <v>132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132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132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132</v>
      </c>
      <c r="AY22" s="81">
        <v>0</v>
      </c>
      <c r="AZ22" s="81">
        <v>132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132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132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132</v>
      </c>
      <c r="DC22" s="81">
        <f t="shared" si="20"/>
        <v>0</v>
      </c>
      <c r="DD22" s="81">
        <f t="shared" si="21"/>
        <v>132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132</v>
      </c>
    </row>
    <row r="23" spans="1:114" s="8" customFormat="1" ht="12" customHeight="1">
      <c r="A23" s="8" t="s">
        <v>199</v>
      </c>
      <c r="B23" s="80" t="s">
        <v>289</v>
      </c>
      <c r="C23" s="8" t="s">
        <v>290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293</v>
      </c>
      <c r="C24" s="8" t="s">
        <v>294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297</v>
      </c>
      <c r="C25" s="8" t="s">
        <v>298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301</v>
      </c>
      <c r="C26" s="8" t="s">
        <v>302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305</v>
      </c>
      <c r="C27" s="8" t="s">
        <v>306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309</v>
      </c>
      <c r="C28" s="8" t="s">
        <v>310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313</v>
      </c>
      <c r="C29" s="8" t="s">
        <v>314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318</v>
      </c>
      <c r="C30" s="8" t="s">
        <v>319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322</v>
      </c>
      <c r="C31" s="8" t="s">
        <v>323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6:DJ995">
    <cfRule type="expression" dxfId="366" priority="32" stopIfTrue="1">
      <formula>$A36&lt;&gt;""</formula>
    </cfRule>
  </conditionalFormatting>
  <conditionalFormatting sqref="A7:DJ7">
    <cfRule type="expression" dxfId="365" priority="1" stopIfTrue="1">
      <formula>$A7&lt;&gt;""</formula>
    </cfRule>
  </conditionalFormatting>
  <conditionalFormatting sqref="A8:DJ8">
    <cfRule type="expression" dxfId="364" priority="30" stopIfTrue="1">
      <formula>$A8&lt;&gt;""</formula>
    </cfRule>
  </conditionalFormatting>
  <conditionalFormatting sqref="A9:DJ9">
    <cfRule type="expression" dxfId="363" priority="29" stopIfTrue="1">
      <formula>$A9&lt;&gt;""</formula>
    </cfRule>
  </conditionalFormatting>
  <conditionalFormatting sqref="A10:DJ10">
    <cfRule type="expression" dxfId="362" priority="28" stopIfTrue="1">
      <formula>$A10&lt;&gt;""</formula>
    </cfRule>
  </conditionalFormatting>
  <conditionalFormatting sqref="A11:DJ11">
    <cfRule type="expression" dxfId="361" priority="27" stopIfTrue="1">
      <formula>$A11&lt;&gt;""</formula>
    </cfRule>
  </conditionalFormatting>
  <conditionalFormatting sqref="A12:DJ12">
    <cfRule type="expression" dxfId="360" priority="26" stopIfTrue="1">
      <formula>$A12&lt;&gt;""</formula>
    </cfRule>
  </conditionalFormatting>
  <conditionalFormatting sqref="A13:DJ13">
    <cfRule type="expression" dxfId="359" priority="25" stopIfTrue="1">
      <formula>$A13&lt;&gt;""</formula>
    </cfRule>
  </conditionalFormatting>
  <conditionalFormatting sqref="A14:DJ14">
    <cfRule type="expression" dxfId="358" priority="24" stopIfTrue="1">
      <formula>$A14&lt;&gt;""</formula>
    </cfRule>
  </conditionalFormatting>
  <conditionalFormatting sqref="A15:DJ15">
    <cfRule type="expression" dxfId="357" priority="23" stopIfTrue="1">
      <formula>$A15&lt;&gt;""</formula>
    </cfRule>
  </conditionalFormatting>
  <conditionalFormatting sqref="A16:DJ16">
    <cfRule type="expression" dxfId="356" priority="22" stopIfTrue="1">
      <formula>$A16&lt;&gt;""</formula>
    </cfRule>
  </conditionalFormatting>
  <conditionalFormatting sqref="A17:DJ17">
    <cfRule type="expression" dxfId="355" priority="21" stopIfTrue="1">
      <formula>$A17&lt;&gt;""</formula>
    </cfRule>
  </conditionalFormatting>
  <conditionalFormatting sqref="A18:DJ18">
    <cfRule type="expression" dxfId="354" priority="20" stopIfTrue="1">
      <formula>$A18&lt;&gt;""</formula>
    </cfRule>
  </conditionalFormatting>
  <conditionalFormatting sqref="A19:DJ19">
    <cfRule type="expression" dxfId="353" priority="19" stopIfTrue="1">
      <formula>$A19&lt;&gt;""</formula>
    </cfRule>
  </conditionalFormatting>
  <conditionalFormatting sqref="A20:DJ20">
    <cfRule type="expression" dxfId="352" priority="18" stopIfTrue="1">
      <formula>$A20&lt;&gt;""</formula>
    </cfRule>
  </conditionalFormatting>
  <conditionalFormatting sqref="A21:DJ21">
    <cfRule type="expression" dxfId="351" priority="17" stopIfTrue="1">
      <formula>$A21&lt;&gt;""</formula>
    </cfRule>
  </conditionalFormatting>
  <conditionalFormatting sqref="A22:DJ22">
    <cfRule type="expression" dxfId="350" priority="16" stopIfTrue="1">
      <formula>$A22&lt;&gt;""</formula>
    </cfRule>
  </conditionalFormatting>
  <conditionalFormatting sqref="A23:DJ23">
    <cfRule type="expression" dxfId="349" priority="15" stopIfTrue="1">
      <formula>$A23&lt;&gt;""</formula>
    </cfRule>
  </conditionalFormatting>
  <conditionalFormatting sqref="A24:DJ24">
    <cfRule type="expression" dxfId="348" priority="14" stopIfTrue="1">
      <formula>$A24&lt;&gt;""</formula>
    </cfRule>
  </conditionalFormatting>
  <conditionalFormatting sqref="A25:DJ25">
    <cfRule type="expression" dxfId="347" priority="13" stopIfTrue="1">
      <formula>$A25&lt;&gt;""</formula>
    </cfRule>
  </conditionalFormatting>
  <conditionalFormatting sqref="A26:DJ26">
    <cfRule type="expression" dxfId="346" priority="12" stopIfTrue="1">
      <formula>$A26&lt;&gt;""</formula>
    </cfRule>
  </conditionalFormatting>
  <conditionalFormatting sqref="A27:DJ27">
    <cfRule type="expression" dxfId="345" priority="11" stopIfTrue="1">
      <formula>$A27&lt;&gt;""</formula>
    </cfRule>
  </conditionalFormatting>
  <conditionalFormatting sqref="A28:DJ28">
    <cfRule type="expression" dxfId="344" priority="10" stopIfTrue="1">
      <formula>$A28&lt;&gt;""</formula>
    </cfRule>
  </conditionalFormatting>
  <conditionalFormatting sqref="A29:DJ29">
    <cfRule type="expression" dxfId="343" priority="9" stopIfTrue="1">
      <formula>$A29&lt;&gt;""</formula>
    </cfRule>
  </conditionalFormatting>
  <conditionalFormatting sqref="A30:DJ30">
    <cfRule type="expression" dxfId="342" priority="8" stopIfTrue="1">
      <formula>$A30&lt;&gt;""</formula>
    </cfRule>
  </conditionalFormatting>
  <conditionalFormatting sqref="A31:DJ31">
    <cfRule type="expression" dxfId="341" priority="7" stopIfTrue="1">
      <formula>$A31&lt;&gt;""</formula>
    </cfRule>
  </conditionalFormatting>
  <conditionalFormatting sqref="A32:DJ32">
    <cfRule type="expression" dxfId="339" priority="5" stopIfTrue="1">
      <formula>$A32&lt;&gt;""</formula>
    </cfRule>
  </conditionalFormatting>
  <conditionalFormatting sqref="A33:DJ33">
    <cfRule type="expression" dxfId="338" priority="4" stopIfTrue="1">
      <formula>$A33&lt;&gt;""</formula>
    </cfRule>
  </conditionalFormatting>
  <conditionalFormatting sqref="A34:DJ34">
    <cfRule type="expression" dxfId="337" priority="3" stopIfTrue="1">
      <formula>$A34&lt;&gt;""</formula>
    </cfRule>
  </conditionalFormatting>
  <conditionalFormatting sqref="A35:DJ35">
    <cfRule type="expression" dxfId="336" priority="2" stopIfTrue="1">
      <formula>$A35&lt;&gt;""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348</v>
      </c>
      <c r="C7" s="76" t="s">
        <v>189</v>
      </c>
      <c r="D7" s="77">
        <f>SUM($D$8:$D$11)</f>
        <v>464</v>
      </c>
      <c r="E7" s="77">
        <f>SUM($E$8:$E$11)</f>
        <v>464</v>
      </c>
      <c r="F7" s="77">
        <f>SUM($F$8:$F$11)</f>
        <v>464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464</v>
      </c>
      <c r="W7" s="77">
        <f>SUM($W$8:$W$11)</f>
        <v>464</v>
      </c>
      <c r="X7" s="77">
        <f>SUM($X$8:$X$11)</f>
        <v>464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190</v>
      </c>
      <c r="AM7" s="77">
        <f>SUM($AM$8:$AM$11)</f>
        <v>464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464</v>
      </c>
      <c r="AT7" s="77">
        <f>SUM($AT$8:$AT$11)</f>
        <v>0</v>
      </c>
      <c r="AU7" s="77">
        <f>SUM($AU$8:$AU$11)</f>
        <v>0</v>
      </c>
      <c r="AV7" s="77">
        <f>SUM($AV$8:$AV$11)</f>
        <v>464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190</v>
      </c>
      <c r="BD7" s="77">
        <f>SUM($BD$8:$BD$11)</f>
        <v>0</v>
      </c>
      <c r="BE7" s="77">
        <f>SUM($BE$8:$BE$11)</f>
        <v>0</v>
      </c>
      <c r="BF7" s="77">
        <f>SUM($BF$8:$BF$11)</f>
        <v>464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190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190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190</v>
      </c>
      <c r="CQ7" s="77">
        <f>SUM($CQ$8:$CQ$11)</f>
        <v>464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464</v>
      </c>
      <c r="CX7" s="77">
        <f>SUM($CX$8:$CX$11)</f>
        <v>0</v>
      </c>
      <c r="CY7" s="77">
        <f>SUM($CY$8:$CY$11)</f>
        <v>0</v>
      </c>
      <c r="CZ7" s="77">
        <f>SUM($CZ$8:$CZ$11)</f>
        <v>464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190</v>
      </c>
      <c r="DH7" s="77">
        <f>SUM($DH$8:$DH$11)</f>
        <v>0</v>
      </c>
      <c r="DI7" s="77">
        <f>SUM($DI$8:$DI$11)</f>
        <v>0</v>
      </c>
      <c r="DJ7" s="77">
        <f>SUM($DJ$8:$DJ$11)</f>
        <v>464</v>
      </c>
    </row>
    <row r="8" spans="1:114" s="8" customFormat="1" ht="12" customHeight="1">
      <c r="A8" s="8" t="s">
        <v>199</v>
      </c>
      <c r="B8" s="80" t="s">
        <v>327</v>
      </c>
      <c r="C8" s="8" t="s">
        <v>328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190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190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334</v>
      </c>
      <c r="C9" s="8" t="s">
        <v>335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339</v>
      </c>
      <c r="C10" s="8" t="s">
        <v>340</v>
      </c>
      <c r="D10" s="81">
        <f>SUM(E10,+L10)</f>
        <v>464</v>
      </c>
      <c r="E10" s="81">
        <f>SUM(F10:I10)+K10</f>
        <v>464</v>
      </c>
      <c r="F10" s="81">
        <v>464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464</v>
      </c>
      <c r="W10" s="81">
        <v>464</v>
      </c>
      <c r="X10" s="81">
        <v>464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464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464</v>
      </c>
      <c r="AT10" s="81">
        <v>0</v>
      </c>
      <c r="AU10" s="81">
        <v>0</v>
      </c>
      <c r="AV10" s="81">
        <v>464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464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464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464</v>
      </c>
      <c r="CX10" s="81">
        <f t="shared" si="14"/>
        <v>0</v>
      </c>
      <c r="CY10" s="81">
        <f t="shared" si="15"/>
        <v>0</v>
      </c>
      <c r="CZ10" s="81">
        <f t="shared" si="16"/>
        <v>464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464</v>
      </c>
    </row>
    <row r="11" spans="1:114" s="8" customFormat="1" ht="12" customHeight="1">
      <c r="A11" s="8" t="s">
        <v>199</v>
      </c>
      <c r="B11" s="80" t="s">
        <v>343</v>
      </c>
      <c r="C11" s="8" t="s">
        <v>344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71">
    <cfRule type="expression" dxfId="334" priority="32" stopIfTrue="1">
      <formula>$A12&lt;&gt;""</formula>
    </cfRule>
  </conditionalFormatting>
  <conditionalFormatting sqref="A11:DJ11">
    <cfRule type="expression" dxfId="333" priority="2" stopIfTrue="1">
      <formula>$A11&lt;&gt;""</formula>
    </cfRule>
  </conditionalFormatting>
  <conditionalFormatting sqref="A7:DJ7">
    <cfRule type="expression" dxfId="308" priority="1" stopIfTrue="1">
      <formula>$A7&lt;&gt;""</formula>
    </cfRule>
  </conditionalFormatting>
  <conditionalFormatting sqref="A8:DJ8">
    <cfRule type="expression" dxfId="307" priority="5" stopIfTrue="1">
      <formula>$A8&lt;&gt;""</formula>
    </cfRule>
  </conditionalFormatting>
  <conditionalFormatting sqref="A9:DJ9">
    <cfRule type="expression" dxfId="306" priority="4" stopIfTrue="1">
      <formula>$A9&lt;&gt;""</formula>
    </cfRule>
  </conditionalFormatting>
  <conditionalFormatting sqref="A10:DJ10">
    <cfRule type="expression" dxfId="30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348</v>
      </c>
      <c r="C7" s="76" t="s">
        <v>189</v>
      </c>
      <c r="D7" s="77">
        <f>SUM($D$8:$D$35)</f>
        <v>2822290</v>
      </c>
      <c r="E7" s="77">
        <f>SUM($E$8:$E$35)</f>
        <v>2466260</v>
      </c>
      <c r="F7" s="77">
        <f>SUM($F$8:$F$35)</f>
        <v>1127135</v>
      </c>
      <c r="G7" s="77">
        <f>SUM($G$8:$G$35)</f>
        <v>0</v>
      </c>
      <c r="H7" s="77">
        <f>SUM($H$8:$H$35)</f>
        <v>1316400</v>
      </c>
      <c r="I7" s="77">
        <f>SUM($I$8:$I$35)</f>
        <v>0</v>
      </c>
      <c r="J7" s="77">
        <f>SUM($J$8:$J$35)</f>
        <v>0</v>
      </c>
      <c r="K7" s="77">
        <f>SUM($K$8:$K$35)</f>
        <v>22725</v>
      </c>
      <c r="L7" s="77">
        <f>SUM($L$8:$L$35)</f>
        <v>356030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77">
        <f>SUM($S$8:$S$35)</f>
        <v>0</v>
      </c>
      <c r="T7" s="77">
        <f>SUM($T$8:$T$35)</f>
        <v>0</v>
      </c>
      <c r="U7" s="77">
        <f>SUM($U$8:$U$35)</f>
        <v>0</v>
      </c>
      <c r="V7" s="77">
        <f>SUM($V$8:$V$35)</f>
        <v>2822290</v>
      </c>
      <c r="W7" s="77">
        <f>SUM($W$8:$W$35)</f>
        <v>2466260</v>
      </c>
      <c r="X7" s="77">
        <f>SUM($X$8:$X$35)</f>
        <v>1127135</v>
      </c>
      <c r="Y7" s="77">
        <f>SUM($Y$8:$Y$35)</f>
        <v>0</v>
      </c>
      <c r="Z7" s="77">
        <f>SUM($Z$8:$Z$35)</f>
        <v>1316400</v>
      </c>
      <c r="AA7" s="77">
        <f>SUM($AA$8:$AA$35)</f>
        <v>0</v>
      </c>
      <c r="AB7" s="77">
        <f>SUM($AB$8:$AB$35)</f>
        <v>0</v>
      </c>
      <c r="AC7" s="77">
        <f>SUM($AC$8:$AC$35)</f>
        <v>22725</v>
      </c>
      <c r="AD7" s="77">
        <f>SUM($AD$8:$AD$35)</f>
        <v>356030</v>
      </c>
    </row>
    <row r="8" spans="1:30" s="8" customFormat="1" ht="12" customHeight="1">
      <c r="A8" s="8" t="s">
        <v>199</v>
      </c>
      <c r="B8" s="80" t="s">
        <v>207</v>
      </c>
      <c r="C8" s="8" t="s">
        <v>208</v>
      </c>
      <c r="D8" s="81">
        <f>SUM(E8,+L8)</f>
        <v>2410318</v>
      </c>
      <c r="E8" s="81">
        <v>2368819</v>
      </c>
      <c r="F8" s="81">
        <v>1030000</v>
      </c>
      <c r="G8" s="81">
        <v>0</v>
      </c>
      <c r="H8" s="81">
        <v>1316400</v>
      </c>
      <c r="I8" s="81">
        <v>0</v>
      </c>
      <c r="J8" s="89">
        <v>0</v>
      </c>
      <c r="K8" s="81">
        <v>22419</v>
      </c>
      <c r="L8" s="81">
        <v>41499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2410318</v>
      </c>
      <c r="W8" s="81">
        <v>2368819</v>
      </c>
      <c r="X8" s="81">
        <v>1030000</v>
      </c>
      <c r="Y8" s="81">
        <v>0</v>
      </c>
      <c r="Z8" s="81">
        <v>1316400</v>
      </c>
      <c r="AA8" s="81">
        <v>0</v>
      </c>
      <c r="AB8" s="89">
        <v>0</v>
      </c>
      <c r="AC8" s="81">
        <v>22419</v>
      </c>
      <c r="AD8" s="81">
        <v>41499</v>
      </c>
    </row>
    <row r="9" spans="1:30" s="8" customFormat="1" ht="12" customHeight="1">
      <c r="A9" s="8" t="s">
        <v>199</v>
      </c>
      <c r="B9" s="80" t="s">
        <v>214</v>
      </c>
      <c r="C9" s="8" t="s">
        <v>215</v>
      </c>
      <c r="D9" s="81">
        <f>SUM(E9,+L9)</f>
        <v>36631</v>
      </c>
      <c r="E9" s="81">
        <v>18315</v>
      </c>
      <c r="F9" s="81">
        <v>18315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18316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36631</v>
      </c>
      <c r="W9" s="81">
        <v>18315</v>
      </c>
      <c r="X9" s="81">
        <v>18315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18316</v>
      </c>
    </row>
    <row r="10" spans="1:30" s="8" customFormat="1" ht="12" customHeight="1">
      <c r="A10" s="8" t="s">
        <v>199</v>
      </c>
      <c r="B10" s="80" t="s">
        <v>218</v>
      </c>
      <c r="C10" s="8" t="s">
        <v>220</v>
      </c>
      <c r="D10" s="81">
        <f>SUM(E10,+L10)</f>
        <v>1432</v>
      </c>
      <c r="E10" s="81">
        <v>1432</v>
      </c>
      <c r="F10" s="81">
        <v>1432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1432</v>
      </c>
      <c r="W10" s="81">
        <v>1432</v>
      </c>
      <c r="X10" s="81">
        <v>1432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226</v>
      </c>
      <c r="C11" s="8" t="s">
        <v>225</v>
      </c>
      <c r="D11" s="81">
        <f>SUM(E11,+L11)</f>
        <v>209238</v>
      </c>
      <c r="E11" s="81">
        <v>160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160</v>
      </c>
      <c r="L11" s="81">
        <v>209078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209238</v>
      </c>
      <c r="W11" s="81">
        <v>160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160</v>
      </c>
      <c r="AD11" s="81">
        <v>209078</v>
      </c>
    </row>
    <row r="12" spans="1:30" s="8" customFormat="1" ht="12" customHeight="1">
      <c r="A12" s="8" t="s">
        <v>199</v>
      </c>
      <c r="B12" s="80" t="s">
        <v>232</v>
      </c>
      <c r="C12" s="8" t="s">
        <v>233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238</v>
      </c>
      <c r="C13" s="8" t="s">
        <v>237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241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248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252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10224</v>
      </c>
      <c r="E17" s="81">
        <v>14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14</v>
      </c>
      <c r="L17" s="81">
        <v>10210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10224</v>
      </c>
      <c r="W17" s="81">
        <v>14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14</v>
      </c>
      <c r="AD17" s="81">
        <v>10210</v>
      </c>
    </row>
    <row r="18" spans="1:30" s="8" customFormat="1" ht="12" customHeight="1">
      <c r="A18" s="8" t="s">
        <v>199</v>
      </c>
      <c r="B18" s="80" t="s">
        <v>261</v>
      </c>
      <c r="C18" s="8" t="s">
        <v>262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269</v>
      </c>
      <c r="C19" s="8" t="s">
        <v>268</v>
      </c>
      <c r="D19" s="81">
        <f>SUM(E19,+L19)</f>
        <v>3900</v>
      </c>
      <c r="E19" s="81">
        <v>1949</v>
      </c>
      <c r="F19" s="81">
        <v>1949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1951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3900</v>
      </c>
      <c r="W19" s="81">
        <v>1949</v>
      </c>
      <c r="X19" s="81">
        <v>1949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1951</v>
      </c>
    </row>
    <row r="20" spans="1:30" s="8" customFormat="1" ht="12" customHeight="1">
      <c r="A20" s="8" t="s">
        <v>199</v>
      </c>
      <c r="B20" s="80" t="s">
        <v>275</v>
      </c>
      <c r="C20" s="8" t="s">
        <v>276</v>
      </c>
      <c r="D20" s="81">
        <f>SUM(E20,+L20)</f>
        <v>149951</v>
      </c>
      <c r="E20" s="81">
        <v>74975</v>
      </c>
      <c r="F20" s="81">
        <v>74975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74976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149951</v>
      </c>
      <c r="W20" s="81">
        <v>74975</v>
      </c>
      <c r="X20" s="81">
        <v>74975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74976</v>
      </c>
    </row>
    <row r="21" spans="1:30" s="8" customFormat="1" ht="12" customHeight="1">
      <c r="A21" s="8" t="s">
        <v>199</v>
      </c>
      <c r="B21" s="80" t="s">
        <v>279</v>
      </c>
      <c r="C21" s="8" t="s">
        <v>281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285</v>
      </c>
      <c r="C22" s="8" t="s">
        <v>284</v>
      </c>
      <c r="D22" s="81">
        <f>SUM(E22,+L22)</f>
        <v>132</v>
      </c>
      <c r="E22" s="81">
        <v>132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132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132</v>
      </c>
      <c r="W22" s="81">
        <v>132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132</v>
      </c>
      <c r="AD22" s="81">
        <v>0</v>
      </c>
    </row>
    <row r="23" spans="1:30" s="8" customFormat="1" ht="12" customHeight="1">
      <c r="A23" s="8" t="s">
        <v>199</v>
      </c>
      <c r="B23" s="80" t="s">
        <v>289</v>
      </c>
      <c r="C23" s="8" t="s">
        <v>290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293</v>
      </c>
      <c r="C24" s="8" t="s">
        <v>295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297</v>
      </c>
      <c r="C25" s="8" t="s">
        <v>299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303</v>
      </c>
      <c r="C26" s="8" t="s">
        <v>302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307</v>
      </c>
      <c r="C27" s="8" t="s">
        <v>308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309</v>
      </c>
      <c r="C28" s="8" t="s">
        <v>310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315</v>
      </c>
      <c r="C29" s="8" t="s">
        <v>314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318</v>
      </c>
      <c r="C30" s="8" t="s">
        <v>319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322</v>
      </c>
      <c r="C31" s="8" t="s">
        <v>324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327</v>
      </c>
      <c r="C32" s="8" t="s">
        <v>329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市町村分担金内訳!D8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334</v>
      </c>
      <c r="C33" s="8" t="s">
        <v>335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339</v>
      </c>
      <c r="C34" s="8" t="s">
        <v>340</v>
      </c>
      <c r="D34" s="81">
        <f>SUM(E34,+L34)</f>
        <v>464</v>
      </c>
      <c r="E34" s="81">
        <v>464</v>
      </c>
      <c r="F34" s="81">
        <v>464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464</v>
      </c>
      <c r="W34" s="81">
        <v>464</v>
      </c>
      <c r="X34" s="81">
        <v>464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343</v>
      </c>
      <c r="C35" s="8" t="s">
        <v>344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6:AD995">
    <cfRule type="expression" dxfId="302" priority="32" stopIfTrue="1">
      <formula>$A36&lt;&gt;""</formula>
    </cfRule>
  </conditionalFormatting>
  <conditionalFormatting sqref="A35:AD35">
    <cfRule type="expression" dxfId="301" priority="2" stopIfTrue="1">
      <formula>$A35&lt;&gt;""</formula>
    </cfRule>
  </conditionalFormatting>
  <conditionalFormatting sqref="A8:AD8">
    <cfRule type="expression" dxfId="300" priority="30" stopIfTrue="1">
      <formula>$A8&lt;&gt;""</formula>
    </cfRule>
  </conditionalFormatting>
  <conditionalFormatting sqref="A9:AD9">
    <cfRule type="expression" dxfId="299" priority="29" stopIfTrue="1">
      <formula>$A9&lt;&gt;""</formula>
    </cfRule>
  </conditionalFormatting>
  <conditionalFormatting sqref="A10:AD10">
    <cfRule type="expression" dxfId="298" priority="28" stopIfTrue="1">
      <formula>$A10&lt;&gt;""</formula>
    </cfRule>
  </conditionalFormatting>
  <conditionalFormatting sqref="A11:AD11">
    <cfRule type="expression" dxfId="297" priority="27" stopIfTrue="1">
      <formula>$A11&lt;&gt;""</formula>
    </cfRule>
  </conditionalFormatting>
  <conditionalFormatting sqref="A12:AD12">
    <cfRule type="expression" dxfId="296" priority="26" stopIfTrue="1">
      <formula>$A12&lt;&gt;""</formula>
    </cfRule>
  </conditionalFormatting>
  <conditionalFormatting sqref="A13:AD13">
    <cfRule type="expression" dxfId="295" priority="25" stopIfTrue="1">
      <formula>$A13&lt;&gt;""</formula>
    </cfRule>
  </conditionalFormatting>
  <conditionalFormatting sqref="A14:AD14">
    <cfRule type="expression" dxfId="294" priority="24" stopIfTrue="1">
      <formula>$A14&lt;&gt;""</formula>
    </cfRule>
  </conditionalFormatting>
  <conditionalFormatting sqref="A15:AD15">
    <cfRule type="expression" dxfId="293" priority="23" stopIfTrue="1">
      <formula>$A15&lt;&gt;""</formula>
    </cfRule>
  </conditionalFormatting>
  <conditionalFormatting sqref="A16:AD16">
    <cfRule type="expression" dxfId="292" priority="22" stopIfTrue="1">
      <formula>$A16&lt;&gt;""</formula>
    </cfRule>
  </conditionalFormatting>
  <conditionalFormatting sqref="A17:AD17">
    <cfRule type="expression" dxfId="291" priority="21" stopIfTrue="1">
      <formula>$A17&lt;&gt;""</formula>
    </cfRule>
  </conditionalFormatting>
  <conditionalFormatting sqref="A18:AD18">
    <cfRule type="expression" dxfId="290" priority="20" stopIfTrue="1">
      <formula>$A18&lt;&gt;""</formula>
    </cfRule>
  </conditionalFormatting>
  <conditionalFormatting sqref="A19:AD19">
    <cfRule type="expression" dxfId="289" priority="19" stopIfTrue="1">
      <formula>$A19&lt;&gt;""</formula>
    </cfRule>
  </conditionalFormatting>
  <conditionalFormatting sqref="A20:AD20">
    <cfRule type="expression" dxfId="288" priority="18" stopIfTrue="1">
      <formula>$A20&lt;&gt;""</formula>
    </cfRule>
  </conditionalFormatting>
  <conditionalFormatting sqref="A21:AD21">
    <cfRule type="expression" dxfId="287" priority="17" stopIfTrue="1">
      <formula>$A21&lt;&gt;""</formula>
    </cfRule>
  </conditionalFormatting>
  <conditionalFormatting sqref="A22:AD22">
    <cfRule type="expression" dxfId="286" priority="16" stopIfTrue="1">
      <formula>$A22&lt;&gt;""</formula>
    </cfRule>
  </conditionalFormatting>
  <conditionalFormatting sqref="A23:AD23">
    <cfRule type="expression" dxfId="285" priority="15" stopIfTrue="1">
      <formula>$A23&lt;&gt;""</formula>
    </cfRule>
  </conditionalFormatting>
  <conditionalFormatting sqref="A24:AD24">
    <cfRule type="expression" dxfId="284" priority="14" stopIfTrue="1">
      <formula>$A24&lt;&gt;""</formula>
    </cfRule>
  </conditionalFormatting>
  <conditionalFormatting sqref="A25:AD25">
    <cfRule type="expression" dxfId="283" priority="13" stopIfTrue="1">
      <formula>$A25&lt;&gt;""</formula>
    </cfRule>
  </conditionalFormatting>
  <conditionalFormatting sqref="A26:AD26">
    <cfRule type="expression" dxfId="282" priority="12" stopIfTrue="1">
      <formula>$A26&lt;&gt;""</formula>
    </cfRule>
  </conditionalFormatting>
  <conditionalFormatting sqref="A27:AD27">
    <cfRule type="expression" dxfId="281" priority="11" stopIfTrue="1">
      <formula>$A27&lt;&gt;""</formula>
    </cfRule>
  </conditionalFormatting>
  <conditionalFormatting sqref="A28:AD28">
    <cfRule type="expression" dxfId="280" priority="10" stopIfTrue="1">
      <formula>$A28&lt;&gt;""</formula>
    </cfRule>
  </conditionalFormatting>
  <conditionalFormatting sqref="A29:AD29">
    <cfRule type="expression" dxfId="279" priority="9" stopIfTrue="1">
      <formula>$A29&lt;&gt;""</formula>
    </cfRule>
  </conditionalFormatting>
  <conditionalFormatting sqref="A30:AD30">
    <cfRule type="expression" dxfId="278" priority="8" stopIfTrue="1">
      <formula>$A30&lt;&gt;""</formula>
    </cfRule>
  </conditionalFormatting>
  <conditionalFormatting sqref="A31:AD31">
    <cfRule type="expression" dxfId="277" priority="7" stopIfTrue="1">
      <formula>$A31&lt;&gt;""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32:AD32">
    <cfRule type="expression" dxfId="275" priority="5" stopIfTrue="1">
      <formula>$A32&lt;&gt;""</formula>
    </cfRule>
  </conditionalFormatting>
  <conditionalFormatting sqref="A33:AD33">
    <cfRule type="expression" dxfId="274" priority="4" stopIfTrue="1">
      <formula>$A33&lt;&gt;""</formula>
    </cfRule>
  </conditionalFormatting>
  <conditionalFormatting sqref="A34:AD34">
    <cfRule type="expression" dxfId="273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348</v>
      </c>
      <c r="C7" s="76" t="s">
        <v>189</v>
      </c>
      <c r="D7" s="77">
        <f>SUM($D$8:$D$35)</f>
        <v>195432</v>
      </c>
      <c r="E7" s="77">
        <f>SUM($E$8:$E$35)</f>
        <v>195432</v>
      </c>
      <c r="F7" s="77">
        <f>SUM($F$8:$F$35)</f>
        <v>610</v>
      </c>
      <c r="G7" s="77">
        <f>SUM($G$8:$G$35)</f>
        <v>194000</v>
      </c>
      <c r="H7" s="77">
        <f>SUM($H$8:$H$35)</f>
        <v>822</v>
      </c>
      <c r="I7" s="77">
        <f>SUM($I$8:$I$35)</f>
        <v>0</v>
      </c>
      <c r="J7" s="77">
        <f>SUM($J$8:$J$35)</f>
        <v>0</v>
      </c>
      <c r="K7" s="77">
        <f>SUM($K$8:$K$35)</f>
        <v>0</v>
      </c>
      <c r="L7" s="77">
        <f>SUM($L$8:$L$35)</f>
        <v>2626858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70080</v>
      </c>
      <c r="S7" s="77">
        <f>SUM($S$8:$S$35)</f>
        <v>0</v>
      </c>
      <c r="T7" s="77">
        <f>SUM($T$8:$T$35)</f>
        <v>14539</v>
      </c>
      <c r="U7" s="77">
        <f>SUM($U$8:$U$35)</f>
        <v>55541</v>
      </c>
      <c r="V7" s="77">
        <f>SUM($V$8:$V$35)</f>
        <v>0</v>
      </c>
      <c r="W7" s="77">
        <f>SUM($W$8:$W$35)</f>
        <v>2556778</v>
      </c>
      <c r="X7" s="77">
        <f>SUM($X$8:$X$35)</f>
        <v>13670</v>
      </c>
      <c r="Y7" s="77">
        <f>SUM($Y$8:$Y$35)</f>
        <v>513385</v>
      </c>
      <c r="Z7" s="77">
        <f>SUM($Z$8:$Z$35)</f>
        <v>294056</v>
      </c>
      <c r="AA7" s="77">
        <f>SUM($AA$8:$AA$35)</f>
        <v>1735667</v>
      </c>
      <c r="AB7" s="77">
        <f>SUM($AB$8:$AB$35)</f>
        <v>0</v>
      </c>
      <c r="AC7" s="77">
        <f>SUM($AC$8:$AC$35)</f>
        <v>0</v>
      </c>
      <c r="AD7" s="77">
        <f>SUM($AD$8:$AD$35)</f>
        <v>0</v>
      </c>
      <c r="AE7" s="77">
        <f>SUM($AE$8:$AE$35)</f>
        <v>2822290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0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0</v>
      </c>
      <c r="AT7" s="77">
        <f>SUM($AT$8:$AT$35)</f>
        <v>0</v>
      </c>
      <c r="AU7" s="77">
        <f>SUM($AU$8:$AU$35)</f>
        <v>0</v>
      </c>
      <c r="AV7" s="77">
        <f>SUM($AV$8:$AV$35)</f>
        <v>0</v>
      </c>
      <c r="AW7" s="77">
        <f>SUM($AW$8:$AW$35)</f>
        <v>0</v>
      </c>
      <c r="AX7" s="77">
        <f>SUM($AX$8:$AX$35)</f>
        <v>0</v>
      </c>
      <c r="AY7" s="77">
        <f>SUM($AY$8:$AY$35)</f>
        <v>0</v>
      </c>
      <c r="AZ7" s="77">
        <f>SUM($AZ$8:$AZ$35)</f>
        <v>0</v>
      </c>
      <c r="BA7" s="77">
        <f>SUM($BA$8:$BA$35)</f>
        <v>0</v>
      </c>
      <c r="BB7" s="77">
        <f>SUM($BB$8:$BB$35)</f>
        <v>0</v>
      </c>
      <c r="BC7" s="77">
        <f>SUM($BC$8:$BC$35)</f>
        <v>0</v>
      </c>
      <c r="BD7" s="77">
        <f>SUM($BD$8:$BD$35)</f>
        <v>0</v>
      </c>
      <c r="BE7" s="77">
        <f>SUM($BE$8:$BE$35)</f>
        <v>0</v>
      </c>
      <c r="BF7" s="77">
        <f>SUM($BF$8:$BF$35)</f>
        <v>0</v>
      </c>
      <c r="BG7" s="77">
        <f>SUM($BG$8:$BG$35)</f>
        <v>0</v>
      </c>
      <c r="BH7" s="77">
        <f>SUM($BH$8:$BH$35)</f>
        <v>195432</v>
      </c>
      <c r="BI7" s="77">
        <f>SUM($BI$8:$BI$35)</f>
        <v>195432</v>
      </c>
      <c r="BJ7" s="77">
        <f>SUM($BJ$8:$BJ$35)</f>
        <v>610</v>
      </c>
      <c r="BK7" s="77">
        <f>SUM($BK$8:$BK$35)</f>
        <v>194000</v>
      </c>
      <c r="BL7" s="77">
        <f>SUM($BL$8:$BL$35)</f>
        <v>822</v>
      </c>
      <c r="BM7" s="77">
        <f>SUM($BM$8:$BM$35)</f>
        <v>0</v>
      </c>
      <c r="BN7" s="77">
        <f>SUM($BN$8:$BN$35)</f>
        <v>0</v>
      </c>
      <c r="BO7" s="77">
        <f>SUM($BO$8:$BO$35)</f>
        <v>0</v>
      </c>
      <c r="BP7" s="77">
        <f>SUM($BP$8:$BP$35)</f>
        <v>2626858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70080</v>
      </c>
      <c r="BW7" s="77">
        <f>SUM($BW$8:$BW$35)</f>
        <v>0</v>
      </c>
      <c r="BX7" s="77">
        <f>SUM($BX$8:$BX$35)</f>
        <v>14539</v>
      </c>
      <c r="BY7" s="77">
        <f>SUM($BY$8:$BY$35)</f>
        <v>55541</v>
      </c>
      <c r="BZ7" s="77">
        <f>SUM($BZ$8:$BZ$35)</f>
        <v>0</v>
      </c>
      <c r="CA7" s="77">
        <f>SUM($CA$8:$CA$35)</f>
        <v>2556778</v>
      </c>
      <c r="CB7" s="77">
        <f>SUM($CB$8:$CB$35)</f>
        <v>13670</v>
      </c>
      <c r="CC7" s="77">
        <f>SUM($CC$8:$CC$35)</f>
        <v>513385</v>
      </c>
      <c r="CD7" s="77">
        <f>SUM($CD$8:$CD$35)</f>
        <v>294056</v>
      </c>
      <c r="CE7" s="77">
        <f>SUM($CE$8:$CE$35)</f>
        <v>1735667</v>
      </c>
      <c r="CF7" s="77">
        <f>SUM($CF$8:$CF$35)</f>
        <v>0</v>
      </c>
      <c r="CG7" s="77">
        <f>SUM($CG$8:$CG$35)</f>
        <v>0</v>
      </c>
      <c r="CH7" s="77">
        <f>SUM($CH$8:$CH$35)</f>
        <v>0</v>
      </c>
      <c r="CI7" s="77">
        <f>SUM($CI$8:$CI$35)</f>
        <v>2822290</v>
      </c>
    </row>
    <row r="8" spans="1:87" s="8" customFormat="1" ht="12" customHeight="1">
      <c r="A8" s="8" t="s">
        <v>204</v>
      </c>
      <c r="B8" s="80" t="s">
        <v>203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2410318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69603</v>
      </c>
      <c r="S8" s="81">
        <v>0</v>
      </c>
      <c r="T8" s="81">
        <v>14526</v>
      </c>
      <c r="U8" s="81">
        <v>55077</v>
      </c>
      <c r="V8" s="81">
        <v>0</v>
      </c>
      <c r="W8" s="81">
        <v>2340715</v>
      </c>
      <c r="X8" s="81">
        <v>0</v>
      </c>
      <c r="Y8" s="81">
        <v>396357</v>
      </c>
      <c r="Z8" s="81">
        <v>255975</v>
      </c>
      <c r="AA8" s="81">
        <v>1688383</v>
      </c>
      <c r="AB8" s="89">
        <f>組合分担金内訳!E8</f>
        <v>0</v>
      </c>
      <c r="AC8" s="81">
        <v>0</v>
      </c>
      <c r="AD8" s="81">
        <v>0</v>
      </c>
      <c r="AE8" s="81">
        <v>2410318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5" si="0">SUM(D8,AF8)</f>
        <v>0</v>
      </c>
      <c r="BI8" s="81">
        <f t="shared" ref="BI8:BI35" si="1">SUM(E8,AG8)</f>
        <v>0</v>
      </c>
      <c r="BJ8" s="81">
        <f t="shared" ref="BJ8:BJ35" si="2">SUM(F8,AH8)</f>
        <v>0</v>
      </c>
      <c r="BK8" s="81">
        <f t="shared" ref="BK8:BK35" si="3">SUM(G8,AI8)</f>
        <v>0</v>
      </c>
      <c r="BL8" s="81">
        <f t="shared" ref="BL8:BL35" si="4">SUM(H8,AJ8)</f>
        <v>0</v>
      </c>
      <c r="BM8" s="81">
        <f t="shared" ref="BM8:BM35" si="5">SUM(I8,AK8)</f>
        <v>0</v>
      </c>
      <c r="BN8" s="81">
        <f t="shared" ref="BN8:BN35" si="6">SUM(J8,AL8)</f>
        <v>0</v>
      </c>
      <c r="BO8" s="89">
        <f t="shared" ref="BO8:BO31" si="7">SUM(K8,AM8)</f>
        <v>0</v>
      </c>
      <c r="BP8" s="81">
        <f t="shared" ref="BP8:BP35" si="8">SUM(L8,AN8)</f>
        <v>2410318</v>
      </c>
      <c r="BQ8" s="81">
        <f t="shared" ref="BQ8:BQ35" si="9">SUM(M8,AO8)</f>
        <v>0</v>
      </c>
      <c r="BR8" s="81">
        <f t="shared" ref="BR8:BR35" si="10">SUM(N8,AP8)</f>
        <v>0</v>
      </c>
      <c r="BS8" s="81">
        <f t="shared" ref="BS8:BS35" si="11">SUM(O8,AQ8)</f>
        <v>0</v>
      </c>
      <c r="BT8" s="81">
        <f t="shared" ref="BT8:BT35" si="12">SUM(P8,AR8)</f>
        <v>0</v>
      </c>
      <c r="BU8" s="81">
        <f t="shared" ref="BU8:BU35" si="13">SUM(Q8,AS8)</f>
        <v>0</v>
      </c>
      <c r="BV8" s="81">
        <f t="shared" ref="BV8:BV35" si="14">SUM(R8,AT8)</f>
        <v>69603</v>
      </c>
      <c r="BW8" s="81">
        <f t="shared" ref="BW8:BW35" si="15">SUM(S8,AU8)</f>
        <v>0</v>
      </c>
      <c r="BX8" s="81">
        <f t="shared" ref="BX8:BX35" si="16">SUM(T8,AV8)</f>
        <v>14526</v>
      </c>
      <c r="BY8" s="81">
        <f t="shared" ref="BY8:BY35" si="17">SUM(U8,AW8)</f>
        <v>55077</v>
      </c>
      <c r="BZ8" s="81">
        <f t="shared" ref="BZ8:BZ35" si="18">SUM(V8,AX8)</f>
        <v>0</v>
      </c>
      <c r="CA8" s="81">
        <f t="shared" ref="CA8:CA35" si="19">SUM(W8,AY8)</f>
        <v>2340715</v>
      </c>
      <c r="CB8" s="81">
        <f t="shared" ref="CB8:CB35" si="20">SUM(X8,AZ8)</f>
        <v>0</v>
      </c>
      <c r="CC8" s="81">
        <f t="shared" ref="CC8:CC35" si="21">SUM(Y8,BA8)</f>
        <v>396357</v>
      </c>
      <c r="CD8" s="81">
        <f t="shared" ref="CD8:CD35" si="22">SUM(Z8,BB8)</f>
        <v>255975</v>
      </c>
      <c r="CE8" s="81">
        <f t="shared" ref="CE8:CE35" si="23">SUM(AA8,BC8)</f>
        <v>1688383</v>
      </c>
      <c r="CF8" s="89">
        <f t="shared" ref="CF8:CF31" si="24">SUM(AB8,BD8)</f>
        <v>0</v>
      </c>
      <c r="CG8" s="81">
        <f t="shared" ref="CG8:CG35" si="25">SUM(AC8,BE8)</f>
        <v>0</v>
      </c>
      <c r="CH8" s="81">
        <f t="shared" ref="CH8:CH35" si="26">SUM(AD8,BF8)</f>
        <v>0</v>
      </c>
      <c r="CI8" s="81">
        <f t="shared" ref="CI8:CI35" si="27">SUM(AE8,BG8)</f>
        <v>2410318</v>
      </c>
    </row>
    <row r="9" spans="1:87" s="8" customFormat="1" ht="12" customHeight="1">
      <c r="A9" s="8" t="s">
        <v>199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36631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36631</v>
      </c>
      <c r="X9" s="81">
        <v>0</v>
      </c>
      <c r="Y9" s="81">
        <v>0</v>
      </c>
      <c r="Z9" s="81">
        <v>0</v>
      </c>
      <c r="AA9" s="81">
        <v>36631</v>
      </c>
      <c r="AB9" s="89">
        <f>組合分担金内訳!E9</f>
        <v>0</v>
      </c>
      <c r="AC9" s="81">
        <v>0</v>
      </c>
      <c r="AD9" s="81">
        <v>0</v>
      </c>
      <c r="AE9" s="81">
        <v>36631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36631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36631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36631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36631</v>
      </c>
    </row>
    <row r="10" spans="1:87" s="8" customFormat="1" ht="12" customHeight="1">
      <c r="A10" s="8" t="s">
        <v>199</v>
      </c>
      <c r="B10" s="80" t="s">
        <v>221</v>
      </c>
      <c r="C10" s="8" t="s">
        <v>219</v>
      </c>
      <c r="D10" s="81">
        <v>1432</v>
      </c>
      <c r="E10" s="81">
        <v>1432</v>
      </c>
      <c r="F10" s="81">
        <v>610</v>
      </c>
      <c r="G10" s="81">
        <v>0</v>
      </c>
      <c r="H10" s="81">
        <v>822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1432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1432</v>
      </c>
      <c r="BI10" s="81">
        <f t="shared" si="1"/>
        <v>1432</v>
      </c>
      <c r="BJ10" s="81">
        <f t="shared" si="2"/>
        <v>610</v>
      </c>
      <c r="BK10" s="81">
        <f t="shared" si="3"/>
        <v>0</v>
      </c>
      <c r="BL10" s="81">
        <f t="shared" si="4"/>
        <v>822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1432</v>
      </c>
    </row>
    <row r="11" spans="1:87" s="8" customFormat="1" ht="12" customHeight="1">
      <c r="A11" s="8" t="s">
        <v>199</v>
      </c>
      <c r="B11" s="80" t="s">
        <v>224</v>
      </c>
      <c r="C11" s="8" t="s">
        <v>225</v>
      </c>
      <c r="D11" s="81">
        <v>194000</v>
      </c>
      <c r="E11" s="81">
        <v>194000</v>
      </c>
      <c r="F11" s="81">
        <v>0</v>
      </c>
      <c r="G11" s="81">
        <v>194000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15238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13</v>
      </c>
      <c r="S11" s="81">
        <v>0</v>
      </c>
      <c r="T11" s="81">
        <v>13</v>
      </c>
      <c r="U11" s="81">
        <v>0</v>
      </c>
      <c r="V11" s="81">
        <v>0</v>
      </c>
      <c r="W11" s="81">
        <v>15225</v>
      </c>
      <c r="X11" s="81">
        <v>7612</v>
      </c>
      <c r="Y11" s="81">
        <v>444</v>
      </c>
      <c r="Z11" s="81">
        <v>7169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209238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194000</v>
      </c>
      <c r="BI11" s="81">
        <f t="shared" si="1"/>
        <v>194000</v>
      </c>
      <c r="BJ11" s="81">
        <f t="shared" si="2"/>
        <v>0</v>
      </c>
      <c r="BK11" s="81">
        <f t="shared" si="3"/>
        <v>194000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15238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13</v>
      </c>
      <c r="BW11" s="81">
        <f t="shared" si="15"/>
        <v>0</v>
      </c>
      <c r="BX11" s="81">
        <f t="shared" si="16"/>
        <v>13</v>
      </c>
      <c r="BY11" s="81">
        <f t="shared" si="17"/>
        <v>0</v>
      </c>
      <c r="BZ11" s="81">
        <f t="shared" si="18"/>
        <v>0</v>
      </c>
      <c r="CA11" s="81">
        <f t="shared" si="19"/>
        <v>15225</v>
      </c>
      <c r="CB11" s="81">
        <f t="shared" si="20"/>
        <v>7612</v>
      </c>
      <c r="CC11" s="81">
        <f t="shared" si="21"/>
        <v>444</v>
      </c>
      <c r="CD11" s="81">
        <f t="shared" si="22"/>
        <v>7169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209238</v>
      </c>
    </row>
    <row r="12" spans="1:87" s="8" customFormat="1" ht="12" customHeight="1">
      <c r="A12" s="8" t="s">
        <v>199</v>
      </c>
      <c r="B12" s="80" t="s">
        <v>232</v>
      </c>
      <c r="C12" s="8" t="s">
        <v>234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236</v>
      </c>
      <c r="C13" s="8" t="s">
        <v>237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241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246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252</v>
      </c>
      <c r="C16" s="8" t="s">
        <v>253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257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10224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10224</v>
      </c>
      <c r="X17" s="81">
        <v>0</v>
      </c>
      <c r="Y17" s="81">
        <v>0</v>
      </c>
      <c r="Z17" s="81">
        <v>0</v>
      </c>
      <c r="AA17" s="81">
        <v>10224</v>
      </c>
      <c r="AB17" s="89">
        <f>組合分担金内訳!E17</f>
        <v>0</v>
      </c>
      <c r="AC17" s="81">
        <v>0</v>
      </c>
      <c r="AD17" s="81">
        <v>0</v>
      </c>
      <c r="AE17" s="81">
        <v>10224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10224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10224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10224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10224</v>
      </c>
    </row>
    <row r="18" spans="1:87" s="8" customFormat="1" ht="12" customHeight="1">
      <c r="A18" s="8" t="s">
        <v>199</v>
      </c>
      <c r="B18" s="80" t="s">
        <v>263</v>
      </c>
      <c r="C18" s="8" t="s">
        <v>264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267</v>
      </c>
      <c r="C19" s="8" t="s">
        <v>268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3900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3900</v>
      </c>
      <c r="X19" s="81">
        <v>1128</v>
      </c>
      <c r="Y19" s="81">
        <v>2343</v>
      </c>
      <c r="Z19" s="81">
        <v>0</v>
      </c>
      <c r="AA19" s="81">
        <v>429</v>
      </c>
      <c r="AB19" s="89">
        <f>組合分担金内訳!E19</f>
        <v>0</v>
      </c>
      <c r="AC19" s="81">
        <v>0</v>
      </c>
      <c r="AD19" s="81">
        <v>0</v>
      </c>
      <c r="AE19" s="81">
        <v>3900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3900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3900</v>
      </c>
      <c r="CB19" s="81">
        <f t="shared" si="20"/>
        <v>1128</v>
      </c>
      <c r="CC19" s="81">
        <f t="shared" si="21"/>
        <v>2343</v>
      </c>
      <c r="CD19" s="81">
        <f t="shared" si="22"/>
        <v>0</v>
      </c>
      <c r="CE19" s="81">
        <f t="shared" si="23"/>
        <v>429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3900</v>
      </c>
    </row>
    <row r="20" spans="1:87" s="8" customFormat="1" ht="12" customHeight="1">
      <c r="A20" s="8" t="s">
        <v>202</v>
      </c>
      <c r="B20" s="80" t="s">
        <v>277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149951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149951</v>
      </c>
      <c r="X20" s="81">
        <v>4930</v>
      </c>
      <c r="Y20" s="81">
        <v>114109</v>
      </c>
      <c r="Z20" s="81">
        <v>30912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149951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149951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149951</v>
      </c>
      <c r="CB20" s="81">
        <f t="shared" si="20"/>
        <v>4930</v>
      </c>
      <c r="CC20" s="81">
        <f t="shared" si="21"/>
        <v>114109</v>
      </c>
      <c r="CD20" s="81">
        <f t="shared" si="22"/>
        <v>30912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149951</v>
      </c>
    </row>
    <row r="21" spans="1:87" s="8" customFormat="1" ht="12" customHeight="1">
      <c r="A21" s="8" t="s">
        <v>199</v>
      </c>
      <c r="B21" s="80" t="s">
        <v>279</v>
      </c>
      <c r="C21" s="8" t="s">
        <v>281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283</v>
      </c>
      <c r="C22" s="8" t="s">
        <v>284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132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132</v>
      </c>
      <c r="X22" s="81">
        <v>0</v>
      </c>
      <c r="Y22" s="81">
        <v>132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132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132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132</v>
      </c>
      <c r="CB22" s="81">
        <f t="shared" si="20"/>
        <v>0</v>
      </c>
      <c r="CC22" s="81">
        <f t="shared" si="21"/>
        <v>132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132</v>
      </c>
    </row>
    <row r="23" spans="1:87" s="8" customFormat="1" ht="12" customHeight="1">
      <c r="A23" s="8" t="s">
        <v>199</v>
      </c>
      <c r="B23" s="80" t="s">
        <v>289</v>
      </c>
      <c r="C23" s="8" t="s">
        <v>290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293</v>
      </c>
      <c r="C24" s="8" t="s">
        <v>295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297</v>
      </c>
      <c r="C25" s="8" t="s">
        <v>298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303</v>
      </c>
      <c r="C26" s="8" t="s">
        <v>302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307</v>
      </c>
      <c r="C27" s="8" t="s">
        <v>308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309</v>
      </c>
      <c r="C28" s="8" t="s">
        <v>310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313</v>
      </c>
      <c r="C29" s="8" t="s">
        <v>316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318</v>
      </c>
      <c r="C30" s="8" t="s">
        <v>319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322</v>
      </c>
      <c r="C31" s="8" t="s">
        <v>324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330</v>
      </c>
      <c r="C32" s="8" t="s">
        <v>328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336</v>
      </c>
      <c r="C33" s="8" t="s">
        <v>335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339</v>
      </c>
      <c r="C34" s="8" t="s">
        <v>340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464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464</v>
      </c>
      <c r="S34" s="81">
        <v>0</v>
      </c>
      <c r="T34" s="81">
        <v>0</v>
      </c>
      <c r="U34" s="81">
        <v>464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464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464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464</v>
      </c>
      <c r="BW34" s="81">
        <f t="shared" si="15"/>
        <v>0</v>
      </c>
      <c r="BX34" s="81">
        <f t="shared" si="16"/>
        <v>0</v>
      </c>
      <c r="BY34" s="81">
        <f t="shared" si="17"/>
        <v>464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464</v>
      </c>
    </row>
    <row r="35" spans="1:87" s="8" customFormat="1" ht="12" customHeight="1">
      <c r="A35" s="8" t="s">
        <v>202</v>
      </c>
      <c r="B35" s="80" t="s">
        <v>343</v>
      </c>
      <c r="C35" s="8" t="s">
        <v>345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6:CI995">
    <cfRule type="expression" dxfId="270" priority="32" stopIfTrue="1">
      <formula>$A36&lt;&gt;""</formula>
    </cfRule>
  </conditionalFormatting>
  <conditionalFormatting sqref="A35:CI35">
    <cfRule type="expression" dxfId="269" priority="2" stopIfTrue="1">
      <formula>$A35&lt;&gt;""</formula>
    </cfRule>
  </conditionalFormatting>
  <conditionalFormatting sqref="A8:CI8">
    <cfRule type="expression" dxfId="268" priority="30" stopIfTrue="1">
      <formula>$A8&lt;&gt;""</formula>
    </cfRule>
  </conditionalFormatting>
  <conditionalFormatting sqref="A9:CI9">
    <cfRule type="expression" dxfId="267" priority="29" stopIfTrue="1">
      <formula>$A9&lt;&gt;""</formula>
    </cfRule>
  </conditionalFormatting>
  <conditionalFormatting sqref="A10:CI10">
    <cfRule type="expression" dxfId="266" priority="28" stopIfTrue="1">
      <formula>$A10&lt;&gt;""</formula>
    </cfRule>
  </conditionalFormatting>
  <conditionalFormatting sqref="A11:CI11">
    <cfRule type="expression" dxfId="265" priority="27" stopIfTrue="1">
      <formula>$A11&lt;&gt;""</formula>
    </cfRule>
  </conditionalFormatting>
  <conditionalFormatting sqref="A12:CI12">
    <cfRule type="expression" dxfId="264" priority="26" stopIfTrue="1">
      <formula>$A12&lt;&gt;""</formula>
    </cfRule>
  </conditionalFormatting>
  <conditionalFormatting sqref="A13:CI13">
    <cfRule type="expression" dxfId="263" priority="25" stopIfTrue="1">
      <formula>$A13&lt;&gt;""</formula>
    </cfRule>
  </conditionalFormatting>
  <conditionalFormatting sqref="A14:CI14">
    <cfRule type="expression" dxfId="262" priority="24" stopIfTrue="1">
      <formula>$A14&lt;&gt;""</formula>
    </cfRule>
  </conditionalFormatting>
  <conditionalFormatting sqref="A15:CI15">
    <cfRule type="expression" dxfId="261" priority="23" stopIfTrue="1">
      <formula>$A15&lt;&gt;""</formula>
    </cfRule>
  </conditionalFormatting>
  <conditionalFormatting sqref="A16:CI16">
    <cfRule type="expression" dxfId="260" priority="22" stopIfTrue="1">
      <formula>$A16&lt;&gt;""</formula>
    </cfRule>
  </conditionalFormatting>
  <conditionalFormatting sqref="A17:CI17">
    <cfRule type="expression" dxfId="259" priority="21" stopIfTrue="1">
      <formula>$A17&lt;&gt;""</formula>
    </cfRule>
  </conditionalFormatting>
  <conditionalFormatting sqref="A18:CI18">
    <cfRule type="expression" dxfId="258" priority="20" stopIfTrue="1">
      <formula>$A18&lt;&gt;""</formula>
    </cfRule>
  </conditionalFormatting>
  <conditionalFormatting sqref="A19:CI19">
    <cfRule type="expression" dxfId="257" priority="19" stopIfTrue="1">
      <formula>$A19&lt;&gt;""</formula>
    </cfRule>
  </conditionalFormatting>
  <conditionalFormatting sqref="A20:CI20">
    <cfRule type="expression" dxfId="256" priority="18" stopIfTrue="1">
      <formula>$A20&lt;&gt;""</formula>
    </cfRule>
  </conditionalFormatting>
  <conditionalFormatting sqref="A21:CI21">
    <cfRule type="expression" dxfId="255" priority="17" stopIfTrue="1">
      <formula>$A21&lt;&gt;""</formula>
    </cfRule>
  </conditionalFormatting>
  <conditionalFormatting sqref="A22:CI22">
    <cfRule type="expression" dxfId="254" priority="16" stopIfTrue="1">
      <formula>$A22&lt;&gt;""</formula>
    </cfRule>
  </conditionalFormatting>
  <conditionalFormatting sqref="A23:CI23">
    <cfRule type="expression" dxfId="253" priority="15" stopIfTrue="1">
      <formula>$A23&lt;&gt;""</formula>
    </cfRule>
  </conditionalFormatting>
  <conditionalFormatting sqref="A24:CI24">
    <cfRule type="expression" dxfId="252" priority="14" stopIfTrue="1">
      <formula>$A24&lt;&gt;""</formula>
    </cfRule>
  </conditionalFormatting>
  <conditionalFormatting sqref="A25:CI25">
    <cfRule type="expression" dxfId="251" priority="13" stopIfTrue="1">
      <formula>$A25&lt;&gt;""</formula>
    </cfRule>
  </conditionalFormatting>
  <conditionalFormatting sqref="A26:CI26">
    <cfRule type="expression" dxfId="250" priority="12" stopIfTrue="1">
      <formula>$A26&lt;&gt;""</formula>
    </cfRule>
  </conditionalFormatting>
  <conditionalFormatting sqref="A27:CI27">
    <cfRule type="expression" dxfId="249" priority="11" stopIfTrue="1">
      <formula>$A27&lt;&gt;""</formula>
    </cfRule>
  </conditionalFormatting>
  <conditionalFormatting sqref="A28:CI28">
    <cfRule type="expression" dxfId="248" priority="10" stopIfTrue="1">
      <formula>$A28&lt;&gt;""</formula>
    </cfRule>
  </conditionalFormatting>
  <conditionalFormatting sqref="A29:CI29">
    <cfRule type="expression" dxfId="247" priority="9" stopIfTrue="1">
      <formula>$A29&lt;&gt;""</formula>
    </cfRule>
  </conditionalFormatting>
  <conditionalFormatting sqref="A30:CI30">
    <cfRule type="expression" dxfId="246" priority="8" stopIfTrue="1">
      <formula>$A30&lt;&gt;""</formula>
    </cfRule>
  </conditionalFormatting>
  <conditionalFormatting sqref="A31:CI31">
    <cfRule type="expression" dxfId="245" priority="7" stopIfTrue="1">
      <formula>$A31&lt;&gt;""</formula>
    </cfRule>
  </conditionalFormatting>
  <conditionalFormatting sqref="A7:CI7">
    <cfRule type="expression" dxfId="244" priority="1" stopIfTrue="1">
      <formula>$A7&lt;&gt;""</formula>
    </cfRule>
  </conditionalFormatting>
  <conditionalFormatting sqref="A32:CI32">
    <cfRule type="expression" dxfId="243" priority="5" stopIfTrue="1">
      <formula>$A32&lt;&gt;""</formula>
    </cfRule>
  </conditionalFormatting>
  <conditionalFormatting sqref="A33:CI33">
    <cfRule type="expression" dxfId="242" priority="4" stopIfTrue="1">
      <formula>$A33&lt;&gt;""</formula>
    </cfRule>
  </conditionalFormatting>
  <conditionalFormatting sqref="A34:CI34">
    <cfRule type="expression" dxfId="241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202</v>
      </c>
      <c r="B7" s="87" t="s">
        <v>348</v>
      </c>
      <c r="C7" s="76" t="s">
        <v>189</v>
      </c>
      <c r="D7" s="96">
        <f>SUM($D$8:$D$31)</f>
        <v>0</v>
      </c>
      <c r="E7" s="96">
        <f>SUM($E$8:$E$31)</f>
        <v>0</v>
      </c>
      <c r="F7" s="96">
        <f>SUM($F$8:$F$31)</f>
        <v>0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0</v>
      </c>
      <c r="K7" s="96">
        <f>COUNTIF($K$8:$K$31,"&lt;&gt;") - COUNTIF($K$8:$K$31,"&lt; &gt;")</f>
        <v>0</v>
      </c>
      <c r="L7" s="96">
        <f>SUM($L$8:$L$31)</f>
        <v>0</v>
      </c>
      <c r="M7" s="96">
        <f>SUM($M$8:$M$31)</f>
        <v>0</v>
      </c>
      <c r="N7" s="96">
        <f>SUM($N$8:$N$31)</f>
        <v>0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209</v>
      </c>
      <c r="B8" s="80" t="s">
        <v>210</v>
      </c>
      <c r="C8" s="8" t="s">
        <v>211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216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222</v>
      </c>
      <c r="B10" s="80" t="s">
        <v>218</v>
      </c>
      <c r="C10" s="8" t="s">
        <v>223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227</v>
      </c>
      <c r="B11" s="80" t="s">
        <v>228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202</v>
      </c>
      <c r="B12" s="80" t="s">
        <v>235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239</v>
      </c>
      <c r="C13" s="8" t="s">
        <v>240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202</v>
      </c>
      <c r="B14" s="80" t="s">
        <v>244</v>
      </c>
      <c r="C14" s="8" t="s">
        <v>245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209</v>
      </c>
      <c r="B15" s="80" t="s">
        <v>246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202</v>
      </c>
      <c r="B16" s="80" t="s">
        <v>254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222</v>
      </c>
      <c r="B17" s="80" t="s">
        <v>259</v>
      </c>
      <c r="C17" s="8" t="s">
        <v>260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222</v>
      </c>
      <c r="B18" s="80" t="s">
        <v>265</v>
      </c>
      <c r="C18" s="8" t="s">
        <v>266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270</v>
      </c>
      <c r="B19" s="80" t="s">
        <v>271</v>
      </c>
      <c r="C19" s="8" t="s">
        <v>272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277</v>
      </c>
      <c r="C20" s="8" t="s">
        <v>278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202</v>
      </c>
      <c r="B21" s="80" t="s">
        <v>282</v>
      </c>
      <c r="C21" s="8" t="s">
        <v>280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286</v>
      </c>
      <c r="B22" s="80" t="s">
        <v>287</v>
      </c>
      <c r="C22" s="8" t="s">
        <v>288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200</v>
      </c>
      <c r="K22" s="79" t="s">
        <v>200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200</v>
      </c>
      <c r="S22" s="79" t="s">
        <v>200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200</v>
      </c>
      <c r="AA22" s="79" t="s">
        <v>200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200</v>
      </c>
      <c r="AI22" s="79" t="s">
        <v>200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200</v>
      </c>
      <c r="AQ22" s="79" t="s">
        <v>200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200</v>
      </c>
      <c r="AY22" s="79" t="s">
        <v>200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202</v>
      </c>
      <c r="B23" s="80" t="s">
        <v>291</v>
      </c>
      <c r="C23" s="8" t="s">
        <v>292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200</v>
      </c>
      <c r="K23" s="79" t="s">
        <v>200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200</v>
      </c>
      <c r="S23" s="79" t="s">
        <v>200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200</v>
      </c>
      <c r="AA23" s="79" t="s">
        <v>200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200</v>
      </c>
      <c r="AI23" s="79" t="s">
        <v>200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200</v>
      </c>
      <c r="AQ23" s="79" t="s">
        <v>200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200</v>
      </c>
      <c r="AY23" s="79" t="s">
        <v>200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202</v>
      </c>
      <c r="B24" s="80" t="s">
        <v>296</v>
      </c>
      <c r="C24" s="8" t="s">
        <v>294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200</v>
      </c>
      <c r="K24" s="79" t="s">
        <v>200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200</v>
      </c>
      <c r="S24" s="79" t="s">
        <v>200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200</v>
      </c>
      <c r="AA24" s="79" t="s">
        <v>200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200</v>
      </c>
      <c r="AI24" s="79" t="s">
        <v>200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200</v>
      </c>
      <c r="AQ24" s="79" t="s">
        <v>200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200</v>
      </c>
      <c r="AY24" s="79" t="s">
        <v>200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202</v>
      </c>
      <c r="B25" s="80" t="s">
        <v>300</v>
      </c>
      <c r="C25" s="8" t="s">
        <v>299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200</v>
      </c>
      <c r="K25" s="79" t="s">
        <v>200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200</v>
      </c>
      <c r="S25" s="79" t="s">
        <v>200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200</v>
      </c>
      <c r="AA25" s="79" t="s">
        <v>200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200</v>
      </c>
      <c r="AI25" s="79" t="s">
        <v>200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200</v>
      </c>
      <c r="AQ25" s="79" t="s">
        <v>200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200</v>
      </c>
      <c r="AY25" s="79" t="s">
        <v>200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202</v>
      </c>
      <c r="B26" s="80" t="s">
        <v>301</v>
      </c>
      <c r="C26" s="8" t="s">
        <v>304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200</v>
      </c>
      <c r="K26" s="79" t="s">
        <v>200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200</v>
      </c>
      <c r="S26" s="79" t="s">
        <v>200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200</v>
      </c>
      <c r="AA26" s="79" t="s">
        <v>200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200</v>
      </c>
      <c r="AI26" s="79" t="s">
        <v>200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200</v>
      </c>
      <c r="AQ26" s="79" t="s">
        <v>200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200</v>
      </c>
      <c r="AY26" s="79" t="s">
        <v>200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202</v>
      </c>
      <c r="B27" s="80" t="s">
        <v>305</v>
      </c>
      <c r="C27" s="8" t="s">
        <v>306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200</v>
      </c>
      <c r="K27" s="79" t="s">
        <v>200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200</v>
      </c>
      <c r="S27" s="79" t="s">
        <v>200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200</v>
      </c>
      <c r="AA27" s="79" t="s">
        <v>200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200</v>
      </c>
      <c r="AI27" s="79" t="s">
        <v>200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200</v>
      </c>
      <c r="AQ27" s="79" t="s">
        <v>200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200</v>
      </c>
      <c r="AY27" s="79" t="s">
        <v>200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286</v>
      </c>
      <c r="B28" s="80" t="s">
        <v>311</v>
      </c>
      <c r="C28" s="8" t="s">
        <v>312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200</v>
      </c>
      <c r="K28" s="79" t="s">
        <v>200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200</v>
      </c>
      <c r="S28" s="79" t="s">
        <v>200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200</v>
      </c>
      <c r="AA28" s="79" t="s">
        <v>200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200</v>
      </c>
      <c r="AI28" s="79" t="s">
        <v>200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200</v>
      </c>
      <c r="AQ28" s="79" t="s">
        <v>200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200</v>
      </c>
      <c r="AY28" s="79" t="s">
        <v>200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202</v>
      </c>
      <c r="B29" s="80" t="s">
        <v>317</v>
      </c>
      <c r="C29" s="8" t="s">
        <v>316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200</v>
      </c>
      <c r="K29" s="79" t="s">
        <v>200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200</v>
      </c>
      <c r="S29" s="79" t="s">
        <v>200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200</v>
      </c>
      <c r="AA29" s="79" t="s">
        <v>200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200</v>
      </c>
      <c r="AI29" s="79" t="s">
        <v>200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200</v>
      </c>
      <c r="AQ29" s="79" t="s">
        <v>200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200</v>
      </c>
      <c r="AY29" s="79" t="s">
        <v>200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202</v>
      </c>
      <c r="B30" s="80" t="s">
        <v>320</v>
      </c>
      <c r="C30" s="8" t="s">
        <v>321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200</v>
      </c>
      <c r="K30" s="79" t="s">
        <v>200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200</v>
      </c>
      <c r="S30" s="79" t="s">
        <v>200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200</v>
      </c>
      <c r="AA30" s="79" t="s">
        <v>200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200</v>
      </c>
      <c r="AI30" s="79" t="s">
        <v>200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200</v>
      </c>
      <c r="AQ30" s="79" t="s">
        <v>200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200</v>
      </c>
      <c r="AY30" s="79" t="s">
        <v>200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286</v>
      </c>
      <c r="B31" s="80" t="s">
        <v>325</v>
      </c>
      <c r="C31" s="8" t="s">
        <v>326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200</v>
      </c>
      <c r="K31" s="79" t="s">
        <v>200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200</v>
      </c>
      <c r="S31" s="79" t="s">
        <v>200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200</v>
      </c>
      <c r="AA31" s="79" t="s">
        <v>200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200</v>
      </c>
      <c r="AI31" s="79" t="s">
        <v>200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200</v>
      </c>
      <c r="AQ31" s="79" t="s">
        <v>200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200</v>
      </c>
      <c r="AY31" s="79" t="s">
        <v>200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6:BE995">
    <cfRule type="expression" dxfId="238" priority="32" stopIfTrue="1">
      <formula>$A36&lt;&gt;""</formula>
    </cfRule>
  </conditionalFormatting>
  <conditionalFormatting sqref="A35:BE35">
    <cfRule type="expression" dxfId="237" priority="2" stopIfTrue="1">
      <formula>$A35&lt;&gt;""</formula>
    </cfRule>
  </conditionalFormatting>
  <conditionalFormatting sqref="A8:BE8">
    <cfRule type="expression" dxfId="236" priority="30" stopIfTrue="1">
      <formula>$A8&lt;&gt;""</formula>
    </cfRule>
  </conditionalFormatting>
  <conditionalFormatting sqref="A9:BE9">
    <cfRule type="expression" dxfId="235" priority="29" stopIfTrue="1">
      <formula>$A9&lt;&gt;""</formula>
    </cfRule>
  </conditionalFormatting>
  <conditionalFormatting sqref="A10:BE10">
    <cfRule type="expression" dxfId="234" priority="28" stopIfTrue="1">
      <formula>$A10&lt;&gt;""</formula>
    </cfRule>
  </conditionalFormatting>
  <conditionalFormatting sqref="A11:BE11">
    <cfRule type="expression" dxfId="233" priority="27" stopIfTrue="1">
      <formula>$A11&lt;&gt;""</formula>
    </cfRule>
  </conditionalFormatting>
  <conditionalFormatting sqref="A12:BE12">
    <cfRule type="expression" dxfId="232" priority="26" stopIfTrue="1">
      <formula>$A12&lt;&gt;""</formula>
    </cfRule>
  </conditionalFormatting>
  <conditionalFormatting sqref="A13:BE13">
    <cfRule type="expression" dxfId="231" priority="25" stopIfTrue="1">
      <formula>$A13&lt;&gt;""</formula>
    </cfRule>
  </conditionalFormatting>
  <conditionalFormatting sqref="A14:BE14">
    <cfRule type="expression" dxfId="230" priority="24" stopIfTrue="1">
      <formula>$A14&lt;&gt;""</formula>
    </cfRule>
  </conditionalFormatting>
  <conditionalFormatting sqref="A15:BE15">
    <cfRule type="expression" dxfId="229" priority="23" stopIfTrue="1">
      <formula>$A15&lt;&gt;""</formula>
    </cfRule>
  </conditionalFormatting>
  <conditionalFormatting sqref="A16:BE16">
    <cfRule type="expression" dxfId="228" priority="22" stopIfTrue="1">
      <formula>$A16&lt;&gt;""</formula>
    </cfRule>
  </conditionalFormatting>
  <conditionalFormatting sqref="A17:BE17">
    <cfRule type="expression" dxfId="227" priority="21" stopIfTrue="1">
      <formula>$A17&lt;&gt;""</formula>
    </cfRule>
  </conditionalFormatting>
  <conditionalFormatting sqref="A18:BE18">
    <cfRule type="expression" dxfId="226" priority="20" stopIfTrue="1">
      <formula>$A18&lt;&gt;""</formula>
    </cfRule>
  </conditionalFormatting>
  <conditionalFormatting sqref="A19:BE19">
    <cfRule type="expression" dxfId="225" priority="19" stopIfTrue="1">
      <formula>$A19&lt;&gt;""</formula>
    </cfRule>
  </conditionalFormatting>
  <conditionalFormatting sqref="A20:BE20">
    <cfRule type="expression" dxfId="224" priority="18" stopIfTrue="1">
      <formula>$A20&lt;&gt;""</formula>
    </cfRule>
  </conditionalFormatting>
  <conditionalFormatting sqref="A21:BE21">
    <cfRule type="expression" dxfId="223" priority="17" stopIfTrue="1">
      <formula>$A21&lt;&gt;""</formula>
    </cfRule>
  </conditionalFormatting>
  <conditionalFormatting sqref="A22:BE22">
    <cfRule type="expression" dxfId="222" priority="16" stopIfTrue="1">
      <formula>$A22&lt;&gt;""</formula>
    </cfRule>
  </conditionalFormatting>
  <conditionalFormatting sqref="A23:BE23">
    <cfRule type="expression" dxfId="221" priority="15" stopIfTrue="1">
      <formula>$A23&lt;&gt;""</formula>
    </cfRule>
  </conditionalFormatting>
  <conditionalFormatting sqref="A24:BE24">
    <cfRule type="expression" dxfId="220" priority="14" stopIfTrue="1">
      <formula>$A24&lt;&gt;""</formula>
    </cfRule>
  </conditionalFormatting>
  <conditionalFormatting sqref="A25:BE25">
    <cfRule type="expression" dxfId="219" priority="13" stopIfTrue="1">
      <formula>$A25&lt;&gt;""</formula>
    </cfRule>
  </conditionalFormatting>
  <conditionalFormatting sqref="A26:BE26">
    <cfRule type="expression" dxfId="218" priority="12" stopIfTrue="1">
      <formula>$A26&lt;&gt;""</formula>
    </cfRule>
  </conditionalFormatting>
  <conditionalFormatting sqref="A27:BE27">
    <cfRule type="expression" dxfId="217" priority="11" stopIfTrue="1">
      <formula>$A27&lt;&gt;""</formula>
    </cfRule>
  </conditionalFormatting>
  <conditionalFormatting sqref="A28:BE28">
    <cfRule type="expression" dxfId="216" priority="10" stopIfTrue="1">
      <formula>$A28&lt;&gt;""</formula>
    </cfRule>
  </conditionalFormatting>
  <conditionalFormatting sqref="A29:BE29">
    <cfRule type="expression" dxfId="215" priority="9" stopIfTrue="1">
      <formula>$A29&lt;&gt;""</formula>
    </cfRule>
  </conditionalFormatting>
  <conditionalFormatting sqref="A30:BE30">
    <cfRule type="expression" dxfId="214" priority="8" stopIfTrue="1">
      <formula>$A30&lt;&gt;""</formula>
    </cfRule>
  </conditionalFormatting>
  <conditionalFormatting sqref="A31:BE31">
    <cfRule type="expression" dxfId="213" priority="7" stopIfTrue="1">
      <formula>$A31&lt;&gt;""</formula>
    </cfRule>
  </conditionalFormatting>
  <conditionalFormatting sqref="A7:BE7">
    <cfRule type="expression" dxfId="212" priority="1" stopIfTrue="1">
      <formula>$A7&lt;&gt;""</formula>
    </cfRule>
  </conditionalFormatting>
  <conditionalFormatting sqref="A32:BE32">
    <cfRule type="expression" dxfId="211" priority="5" stopIfTrue="1">
      <formula>$A32&lt;&gt;""</formula>
    </cfRule>
  </conditionalFormatting>
  <conditionalFormatting sqref="A33:BE33">
    <cfRule type="expression" dxfId="210" priority="4" stopIfTrue="1">
      <formula>$A33&lt;&gt;""</formula>
    </cfRule>
  </conditionalFormatting>
  <conditionalFormatting sqref="A34:BE34">
    <cfRule type="expression" dxfId="209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348</v>
      </c>
      <c r="C7" s="76" t="s">
        <v>189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331</v>
      </c>
      <c r="B8" s="80" t="s">
        <v>332</v>
      </c>
      <c r="C8" s="8" t="s">
        <v>333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337</v>
      </c>
      <c r="C9" s="8" t="s">
        <v>338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286</v>
      </c>
      <c r="B10" s="80" t="s">
        <v>341</v>
      </c>
      <c r="C10" s="8" t="s">
        <v>342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99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346</v>
      </c>
      <c r="C11" s="8" t="s">
        <v>347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99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2:DU971">
    <cfRule type="expression" dxfId="205" priority="193" stopIfTrue="1">
      <formula>$A12&lt;&gt;""</formula>
    </cfRule>
  </conditionalFormatting>
  <conditionalFormatting sqref="BJ11:BQ11">
    <cfRule type="expression" dxfId="204" priority="16" stopIfTrue="1">
      <formula>$A25&lt;&gt;""</formula>
    </cfRule>
  </conditionalFormatting>
  <conditionalFormatting sqref="A7:DU7">
    <cfRule type="expression" dxfId="175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C6530C8-0A87-446D-A2F3-85667BF0C81C}"/>
</file>

<file path=customXml/itemProps2.xml><?xml version="1.0" encoding="utf-8"?>
<ds:datastoreItem xmlns:ds="http://schemas.openxmlformats.org/officeDocument/2006/customXml" ds:itemID="{B48EB3CC-335B-4DBD-9AC0-FCCC6079A620}"/>
</file>

<file path=customXml/itemProps3.xml><?xml version="1.0" encoding="utf-8"?>
<ds:datastoreItem xmlns:ds="http://schemas.openxmlformats.org/officeDocument/2006/customXml" ds:itemID="{12CF15CC-76D0-407E-93C8-CAFE42F53A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2025-10-30T08:43:30Z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