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uki_nakane\Desktop\環境省廃棄物実態調査集約結果（11埼玉県）\"/>
    </mc:Choice>
  </mc:AlternateContent>
  <xr:revisionPtr revIDLastSave="0" documentId="13_ncr:1_{70C5D792-7F11-442F-B1FE-A0DB0E5EB967}" xr6:coauthVersionLast="47" xr6:coauthVersionMax="47" xr10:uidLastSave="{00000000-0000-0000-0000-000000000000}"/>
  <bookViews>
    <workbookView xWindow="3855" yWindow="3855" windowWidth="21600" windowHeight="12645" xr2:uid="{00000000-000D-0000-FFFF-FFFF00000000}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水洗化人口等!$A$6:$AD$69</definedName>
    <definedName name="_xlnm.Print_Area" localSheetId="2">し尿集計結果!$A$1:$M$37</definedName>
    <definedName name="_xlnm.Print_Area" localSheetId="1">し尿処理状況!$2:$70</definedName>
    <definedName name="_xlnm.Print_Area" localSheetId="0">水洗化人口等!$2:$70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C8" i="2"/>
  <c r="AC9" i="2"/>
  <c r="AC10" i="2"/>
  <c r="AC11" i="2"/>
  <c r="N11" i="2" s="1"/>
  <c r="AC12" i="2"/>
  <c r="AC13" i="2"/>
  <c r="AC14" i="2"/>
  <c r="N14" i="2" s="1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N27" i="2" s="1"/>
  <c r="AC28" i="2"/>
  <c r="AC29" i="2"/>
  <c r="AC30" i="2"/>
  <c r="N30" i="2" s="1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N43" i="2" s="1"/>
  <c r="AC44" i="2"/>
  <c r="AC45" i="2"/>
  <c r="AC46" i="2"/>
  <c r="N46" i="2" s="1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N59" i="2" s="1"/>
  <c r="AC60" i="2"/>
  <c r="AC61" i="2"/>
  <c r="AC62" i="2"/>
  <c r="N62" i="2" s="1"/>
  <c r="AC63" i="2"/>
  <c r="AC64" i="2"/>
  <c r="AC65" i="2"/>
  <c r="AC66" i="2"/>
  <c r="AC67" i="2"/>
  <c r="AC68" i="2"/>
  <c r="AC69" i="2"/>
  <c r="AC70" i="2"/>
  <c r="V8" i="2"/>
  <c r="V9" i="2"/>
  <c r="N9" i="2" s="1"/>
  <c r="V10" i="2"/>
  <c r="N10" i="2" s="1"/>
  <c r="V11" i="2"/>
  <c r="V12" i="2"/>
  <c r="V13" i="2"/>
  <c r="N13" i="2" s="1"/>
  <c r="V14" i="2"/>
  <c r="V15" i="2"/>
  <c r="N15" i="2" s="1"/>
  <c r="V16" i="2"/>
  <c r="N16" i="2" s="1"/>
  <c r="V17" i="2"/>
  <c r="N17" i="2" s="1"/>
  <c r="V18" i="2"/>
  <c r="N18" i="2" s="1"/>
  <c r="V19" i="2"/>
  <c r="N19" i="2" s="1"/>
  <c r="V20" i="2"/>
  <c r="V21" i="2"/>
  <c r="V22" i="2"/>
  <c r="V23" i="2"/>
  <c r="V24" i="2"/>
  <c r="V25" i="2"/>
  <c r="N25" i="2" s="1"/>
  <c r="V26" i="2"/>
  <c r="N26" i="2" s="1"/>
  <c r="V27" i="2"/>
  <c r="V28" i="2"/>
  <c r="V29" i="2"/>
  <c r="N29" i="2" s="1"/>
  <c r="V30" i="2"/>
  <c r="V31" i="2"/>
  <c r="N31" i="2" s="1"/>
  <c r="V32" i="2"/>
  <c r="N32" i="2" s="1"/>
  <c r="V33" i="2"/>
  <c r="N33" i="2" s="1"/>
  <c r="V34" i="2"/>
  <c r="N34" i="2" s="1"/>
  <c r="V35" i="2"/>
  <c r="N35" i="2" s="1"/>
  <c r="V36" i="2"/>
  <c r="V37" i="2"/>
  <c r="V38" i="2"/>
  <c r="V39" i="2"/>
  <c r="V40" i="2"/>
  <c r="V41" i="2"/>
  <c r="N41" i="2" s="1"/>
  <c r="V42" i="2"/>
  <c r="N42" i="2" s="1"/>
  <c r="V43" i="2"/>
  <c r="V44" i="2"/>
  <c r="V45" i="2"/>
  <c r="N45" i="2" s="1"/>
  <c r="V46" i="2"/>
  <c r="V47" i="2"/>
  <c r="N47" i="2" s="1"/>
  <c r="V48" i="2"/>
  <c r="N48" i="2" s="1"/>
  <c r="V49" i="2"/>
  <c r="N49" i="2" s="1"/>
  <c r="V50" i="2"/>
  <c r="N50" i="2" s="1"/>
  <c r="V51" i="2"/>
  <c r="N51" i="2" s="1"/>
  <c r="V52" i="2"/>
  <c r="V53" i="2"/>
  <c r="V54" i="2"/>
  <c r="V55" i="2"/>
  <c r="V56" i="2"/>
  <c r="V57" i="2"/>
  <c r="N57" i="2" s="1"/>
  <c r="V58" i="2"/>
  <c r="N58" i="2" s="1"/>
  <c r="V59" i="2"/>
  <c r="V60" i="2"/>
  <c r="V61" i="2"/>
  <c r="N61" i="2" s="1"/>
  <c r="V62" i="2"/>
  <c r="V63" i="2"/>
  <c r="N63" i="2" s="1"/>
  <c r="V64" i="2"/>
  <c r="N64" i="2" s="1"/>
  <c r="V65" i="2"/>
  <c r="N65" i="2" s="1"/>
  <c r="V66" i="2"/>
  <c r="N66" i="2" s="1"/>
  <c r="V67" i="2"/>
  <c r="N67" i="2" s="1"/>
  <c r="V68" i="2"/>
  <c r="V69" i="2"/>
  <c r="V70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N20" i="2" s="1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N36" i="2" s="1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N52" i="2" s="1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N68" i="2" s="1"/>
  <c r="O69" i="2"/>
  <c r="O70" i="2"/>
  <c r="N8" i="2"/>
  <c r="N12" i="2"/>
  <c r="N21" i="2"/>
  <c r="N22" i="2"/>
  <c r="N23" i="2"/>
  <c r="N24" i="2"/>
  <c r="N28" i="2"/>
  <c r="N37" i="2"/>
  <c r="N38" i="2"/>
  <c r="N39" i="2"/>
  <c r="N40" i="2"/>
  <c r="N44" i="2"/>
  <c r="N53" i="2"/>
  <c r="N54" i="2"/>
  <c r="N55" i="2"/>
  <c r="N56" i="2"/>
  <c r="N60" i="2"/>
  <c r="N69" i="2"/>
  <c r="N70" i="2"/>
  <c r="K8" i="2"/>
  <c r="K9" i="2"/>
  <c r="K10" i="2"/>
  <c r="K11" i="2"/>
  <c r="K12" i="2"/>
  <c r="K13" i="2"/>
  <c r="K14" i="2"/>
  <c r="K15" i="2"/>
  <c r="D15" i="2" s="1"/>
  <c r="K16" i="2"/>
  <c r="K17" i="2"/>
  <c r="K18" i="2"/>
  <c r="D18" i="2" s="1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D31" i="2" s="1"/>
  <c r="K32" i="2"/>
  <c r="K33" i="2"/>
  <c r="K34" i="2"/>
  <c r="D34" i="2" s="1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D47" i="2" s="1"/>
  <c r="K48" i="2"/>
  <c r="K49" i="2"/>
  <c r="K50" i="2"/>
  <c r="D50" i="2" s="1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D63" i="2" s="1"/>
  <c r="K64" i="2"/>
  <c r="K65" i="2"/>
  <c r="K66" i="2"/>
  <c r="D66" i="2" s="1"/>
  <c r="K67" i="2"/>
  <c r="K68" i="2"/>
  <c r="K69" i="2"/>
  <c r="K70" i="2"/>
  <c r="H8" i="2"/>
  <c r="H9" i="2"/>
  <c r="H10" i="2"/>
  <c r="H11" i="2"/>
  <c r="H12" i="2"/>
  <c r="H13" i="2"/>
  <c r="D13" i="2" s="1"/>
  <c r="H14" i="2"/>
  <c r="D14" i="2" s="1"/>
  <c r="H15" i="2"/>
  <c r="H16" i="2"/>
  <c r="H17" i="2"/>
  <c r="D17" i="2" s="1"/>
  <c r="H18" i="2"/>
  <c r="H19" i="2"/>
  <c r="D19" i="2" s="1"/>
  <c r="H20" i="2"/>
  <c r="D20" i="2" s="1"/>
  <c r="H21" i="2"/>
  <c r="D21" i="2" s="1"/>
  <c r="H22" i="2"/>
  <c r="D22" i="2" s="1"/>
  <c r="H23" i="2"/>
  <c r="D23" i="2" s="1"/>
  <c r="H24" i="2"/>
  <c r="H25" i="2"/>
  <c r="H26" i="2"/>
  <c r="H27" i="2"/>
  <c r="H28" i="2"/>
  <c r="H29" i="2"/>
  <c r="D29" i="2" s="1"/>
  <c r="H30" i="2"/>
  <c r="D30" i="2" s="1"/>
  <c r="H31" i="2"/>
  <c r="H32" i="2"/>
  <c r="H33" i="2"/>
  <c r="D33" i="2" s="1"/>
  <c r="H34" i="2"/>
  <c r="H35" i="2"/>
  <c r="D35" i="2" s="1"/>
  <c r="H36" i="2"/>
  <c r="D36" i="2" s="1"/>
  <c r="H37" i="2"/>
  <c r="D37" i="2" s="1"/>
  <c r="H38" i="2"/>
  <c r="D38" i="2" s="1"/>
  <c r="H39" i="2"/>
  <c r="D39" i="2" s="1"/>
  <c r="H40" i="2"/>
  <c r="H41" i="2"/>
  <c r="H42" i="2"/>
  <c r="H43" i="2"/>
  <c r="H44" i="2"/>
  <c r="H45" i="2"/>
  <c r="D45" i="2" s="1"/>
  <c r="H46" i="2"/>
  <c r="D46" i="2" s="1"/>
  <c r="H47" i="2"/>
  <c r="H48" i="2"/>
  <c r="H49" i="2"/>
  <c r="D49" i="2" s="1"/>
  <c r="H50" i="2"/>
  <c r="H51" i="2"/>
  <c r="D51" i="2" s="1"/>
  <c r="H52" i="2"/>
  <c r="D52" i="2" s="1"/>
  <c r="H53" i="2"/>
  <c r="D53" i="2" s="1"/>
  <c r="H54" i="2"/>
  <c r="D54" i="2" s="1"/>
  <c r="H55" i="2"/>
  <c r="D55" i="2" s="1"/>
  <c r="H56" i="2"/>
  <c r="H57" i="2"/>
  <c r="H58" i="2"/>
  <c r="H59" i="2"/>
  <c r="H60" i="2"/>
  <c r="H61" i="2"/>
  <c r="D61" i="2" s="1"/>
  <c r="H62" i="2"/>
  <c r="D62" i="2" s="1"/>
  <c r="H63" i="2"/>
  <c r="H64" i="2"/>
  <c r="H65" i="2"/>
  <c r="D65" i="2" s="1"/>
  <c r="H66" i="2"/>
  <c r="H67" i="2"/>
  <c r="D67" i="2" s="1"/>
  <c r="H68" i="2"/>
  <c r="D68" i="2" s="1"/>
  <c r="H69" i="2"/>
  <c r="D69" i="2" s="1"/>
  <c r="H70" i="2"/>
  <c r="D70" i="2" s="1"/>
  <c r="E8" i="2"/>
  <c r="D8" i="2" s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D24" i="2" s="1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D40" i="2" s="1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D56" i="2" s="1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D9" i="2"/>
  <c r="D10" i="2"/>
  <c r="D11" i="2"/>
  <c r="D12" i="2"/>
  <c r="D16" i="2"/>
  <c r="D25" i="2"/>
  <c r="D26" i="2"/>
  <c r="D27" i="2"/>
  <c r="D28" i="2"/>
  <c r="D32" i="2"/>
  <c r="D41" i="2"/>
  <c r="D42" i="2"/>
  <c r="D43" i="2"/>
  <c r="D44" i="2"/>
  <c r="D48" i="2"/>
  <c r="D57" i="2"/>
  <c r="D58" i="2"/>
  <c r="D59" i="2"/>
  <c r="D60" i="2"/>
  <c r="D64" i="2"/>
  <c r="P8" i="1"/>
  <c r="I8" i="1" s="1"/>
  <c r="D8" i="1" s="1"/>
  <c r="P9" i="1"/>
  <c r="I9" i="1" s="1"/>
  <c r="D9" i="1" s="1"/>
  <c r="P10" i="1"/>
  <c r="I10" i="1" s="1"/>
  <c r="D10" i="1" s="1"/>
  <c r="P11" i="1"/>
  <c r="I11" i="1" s="1"/>
  <c r="D11" i="1" s="1"/>
  <c r="P12" i="1"/>
  <c r="I12" i="1" s="1"/>
  <c r="D12" i="1" s="1"/>
  <c r="P13" i="1"/>
  <c r="P14" i="1"/>
  <c r="P15" i="1"/>
  <c r="P16" i="1"/>
  <c r="P17" i="1"/>
  <c r="P18" i="1"/>
  <c r="I18" i="1" s="1"/>
  <c r="D18" i="1" s="1"/>
  <c r="P19" i="1"/>
  <c r="P20" i="1"/>
  <c r="I20" i="1" s="1"/>
  <c r="D20" i="1" s="1"/>
  <c r="P21" i="1"/>
  <c r="P22" i="1"/>
  <c r="P23" i="1"/>
  <c r="I23" i="1" s="1"/>
  <c r="D23" i="1" s="1"/>
  <c r="P24" i="1"/>
  <c r="I24" i="1" s="1"/>
  <c r="D24" i="1" s="1"/>
  <c r="P25" i="1"/>
  <c r="I25" i="1" s="1"/>
  <c r="D25" i="1" s="1"/>
  <c r="P26" i="1"/>
  <c r="I26" i="1" s="1"/>
  <c r="D26" i="1" s="1"/>
  <c r="P27" i="1"/>
  <c r="I27" i="1" s="1"/>
  <c r="D27" i="1" s="1"/>
  <c r="P28" i="1"/>
  <c r="I28" i="1" s="1"/>
  <c r="D28" i="1" s="1"/>
  <c r="P29" i="1"/>
  <c r="P30" i="1"/>
  <c r="P31" i="1"/>
  <c r="P32" i="1"/>
  <c r="P33" i="1"/>
  <c r="P34" i="1"/>
  <c r="I34" i="1" s="1"/>
  <c r="D34" i="1" s="1"/>
  <c r="P35" i="1"/>
  <c r="P36" i="1"/>
  <c r="I36" i="1" s="1"/>
  <c r="D36" i="1" s="1"/>
  <c r="P37" i="1"/>
  <c r="P38" i="1"/>
  <c r="P39" i="1"/>
  <c r="I39" i="1" s="1"/>
  <c r="D39" i="1" s="1"/>
  <c r="P40" i="1"/>
  <c r="I40" i="1" s="1"/>
  <c r="D40" i="1" s="1"/>
  <c r="P41" i="1"/>
  <c r="I41" i="1" s="1"/>
  <c r="D41" i="1" s="1"/>
  <c r="P42" i="1"/>
  <c r="I42" i="1" s="1"/>
  <c r="D42" i="1" s="1"/>
  <c r="P43" i="1"/>
  <c r="I43" i="1" s="1"/>
  <c r="D43" i="1" s="1"/>
  <c r="P44" i="1"/>
  <c r="I44" i="1" s="1"/>
  <c r="D44" i="1" s="1"/>
  <c r="P45" i="1"/>
  <c r="P46" i="1"/>
  <c r="P47" i="1"/>
  <c r="P48" i="1"/>
  <c r="P49" i="1"/>
  <c r="P50" i="1"/>
  <c r="I50" i="1" s="1"/>
  <c r="D50" i="1" s="1"/>
  <c r="P51" i="1"/>
  <c r="P52" i="1"/>
  <c r="I52" i="1" s="1"/>
  <c r="D52" i="1" s="1"/>
  <c r="P53" i="1"/>
  <c r="P54" i="1"/>
  <c r="P55" i="1"/>
  <c r="I55" i="1" s="1"/>
  <c r="D55" i="1" s="1"/>
  <c r="P56" i="1"/>
  <c r="I56" i="1" s="1"/>
  <c r="D56" i="1" s="1"/>
  <c r="P57" i="1"/>
  <c r="I57" i="1" s="1"/>
  <c r="D57" i="1" s="1"/>
  <c r="P58" i="1"/>
  <c r="I58" i="1" s="1"/>
  <c r="D58" i="1" s="1"/>
  <c r="P59" i="1"/>
  <c r="I59" i="1" s="1"/>
  <c r="D59" i="1" s="1"/>
  <c r="P60" i="1"/>
  <c r="I60" i="1" s="1"/>
  <c r="D60" i="1" s="1"/>
  <c r="P61" i="1"/>
  <c r="P62" i="1"/>
  <c r="P63" i="1"/>
  <c r="P64" i="1"/>
  <c r="P65" i="1"/>
  <c r="P66" i="1"/>
  <c r="I66" i="1" s="1"/>
  <c r="D66" i="1" s="1"/>
  <c r="P67" i="1"/>
  <c r="P68" i="1"/>
  <c r="I68" i="1" s="1"/>
  <c r="D68" i="1" s="1"/>
  <c r="P69" i="1"/>
  <c r="P70" i="1"/>
  <c r="J21" i="1"/>
  <c r="J37" i="1"/>
  <c r="J53" i="1"/>
  <c r="J69" i="1"/>
  <c r="I13" i="1"/>
  <c r="D13" i="1" s="1"/>
  <c r="I14" i="1"/>
  <c r="D14" i="1" s="1"/>
  <c r="I15" i="1"/>
  <c r="D15" i="1" s="1"/>
  <c r="I16" i="1"/>
  <c r="D16" i="1" s="1"/>
  <c r="I17" i="1"/>
  <c r="I19" i="1"/>
  <c r="I21" i="1"/>
  <c r="I22" i="1"/>
  <c r="D22" i="1" s="1"/>
  <c r="I29" i="1"/>
  <c r="D29" i="1" s="1"/>
  <c r="I30" i="1"/>
  <c r="D30" i="1" s="1"/>
  <c r="I31" i="1"/>
  <c r="D31" i="1" s="1"/>
  <c r="I32" i="1"/>
  <c r="D32" i="1" s="1"/>
  <c r="I33" i="1"/>
  <c r="I35" i="1"/>
  <c r="I37" i="1"/>
  <c r="I38" i="1"/>
  <c r="D38" i="1" s="1"/>
  <c r="I45" i="1"/>
  <c r="D45" i="1" s="1"/>
  <c r="I46" i="1"/>
  <c r="D46" i="1" s="1"/>
  <c r="I47" i="1"/>
  <c r="D47" i="1" s="1"/>
  <c r="I48" i="1"/>
  <c r="D48" i="1" s="1"/>
  <c r="I49" i="1"/>
  <c r="I51" i="1"/>
  <c r="I53" i="1"/>
  <c r="I54" i="1"/>
  <c r="D54" i="1" s="1"/>
  <c r="I61" i="1"/>
  <c r="D61" i="1" s="1"/>
  <c r="I62" i="1"/>
  <c r="D62" i="1" s="1"/>
  <c r="I63" i="1"/>
  <c r="D63" i="1" s="1"/>
  <c r="I64" i="1"/>
  <c r="D64" i="1" s="1"/>
  <c r="I65" i="1"/>
  <c r="I67" i="1"/>
  <c r="I69" i="1"/>
  <c r="I70" i="1"/>
  <c r="D70" i="1" s="1"/>
  <c r="E8" i="1"/>
  <c r="E9" i="1"/>
  <c r="E10" i="1"/>
  <c r="E11" i="1"/>
  <c r="E12" i="1"/>
  <c r="E13" i="1"/>
  <c r="E14" i="1"/>
  <c r="E15" i="1"/>
  <c r="E16" i="1"/>
  <c r="E17" i="1"/>
  <c r="D17" i="1" s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D33" i="1" s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D49" i="1" s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D65" i="1" s="1"/>
  <c r="E66" i="1"/>
  <c r="E67" i="1"/>
  <c r="E68" i="1"/>
  <c r="E69" i="1"/>
  <c r="E70" i="1"/>
  <c r="D19" i="1"/>
  <c r="F19" i="1" s="1"/>
  <c r="D21" i="1"/>
  <c r="T21" i="1" s="1"/>
  <c r="D35" i="1"/>
  <c r="F35" i="1" s="1"/>
  <c r="D37" i="1"/>
  <c r="T37" i="1" s="1"/>
  <c r="D51" i="1"/>
  <c r="F51" i="1" s="1"/>
  <c r="D53" i="1"/>
  <c r="T53" i="1" s="1"/>
  <c r="D67" i="1"/>
  <c r="F67" i="1" s="1"/>
  <c r="D69" i="1"/>
  <c r="T69" i="1" s="1"/>
  <c r="N54" i="1" l="1"/>
  <c r="T54" i="1"/>
  <c r="F54" i="1"/>
  <c r="J54" i="1"/>
  <c r="L54" i="1"/>
  <c r="J15" i="1"/>
  <c r="L15" i="1"/>
  <c r="N15" i="1"/>
  <c r="F15" i="1"/>
  <c r="T15" i="1"/>
  <c r="J46" i="1"/>
  <c r="L46" i="1"/>
  <c r="N46" i="1"/>
  <c r="F46" i="1"/>
  <c r="T46" i="1"/>
  <c r="N44" i="1"/>
  <c r="T44" i="1"/>
  <c r="J44" i="1"/>
  <c r="F44" i="1"/>
  <c r="L44" i="1"/>
  <c r="T28" i="1"/>
  <c r="F28" i="1"/>
  <c r="L28" i="1"/>
  <c r="N28" i="1"/>
  <c r="J28" i="1"/>
  <c r="L59" i="1"/>
  <c r="F59" i="1"/>
  <c r="T59" i="1"/>
  <c r="J59" i="1"/>
  <c r="N59" i="1"/>
  <c r="J11" i="1"/>
  <c r="F11" i="1"/>
  <c r="T11" i="1"/>
  <c r="L11" i="1"/>
  <c r="N11" i="1"/>
  <c r="N70" i="1"/>
  <c r="F70" i="1"/>
  <c r="T70" i="1"/>
  <c r="J70" i="1"/>
  <c r="L70" i="1"/>
  <c r="N38" i="1"/>
  <c r="F38" i="1"/>
  <c r="T38" i="1"/>
  <c r="J38" i="1"/>
  <c r="L38" i="1"/>
  <c r="F58" i="1"/>
  <c r="T58" i="1"/>
  <c r="L58" i="1"/>
  <c r="J58" i="1"/>
  <c r="N58" i="1"/>
  <c r="F42" i="1"/>
  <c r="T42" i="1"/>
  <c r="N42" i="1"/>
  <c r="J42" i="1"/>
  <c r="L42" i="1"/>
  <c r="F26" i="1"/>
  <c r="L26" i="1"/>
  <c r="T26" i="1"/>
  <c r="N26" i="1"/>
  <c r="J26" i="1"/>
  <c r="F10" i="1"/>
  <c r="L10" i="1"/>
  <c r="N10" i="1"/>
  <c r="J10" i="1"/>
  <c r="T10" i="1"/>
  <c r="T57" i="1"/>
  <c r="J57" i="1"/>
  <c r="L57" i="1"/>
  <c r="N57" i="1"/>
  <c r="F57" i="1"/>
  <c r="N41" i="1"/>
  <c r="J41" i="1"/>
  <c r="T41" i="1"/>
  <c r="F41" i="1"/>
  <c r="L41" i="1"/>
  <c r="J25" i="1"/>
  <c r="N25" i="1"/>
  <c r="T25" i="1"/>
  <c r="L25" i="1"/>
  <c r="F25" i="1"/>
  <c r="N9" i="1"/>
  <c r="J9" i="1"/>
  <c r="T9" i="1"/>
  <c r="L9" i="1"/>
  <c r="F9" i="1"/>
  <c r="J24" i="1"/>
  <c r="L24" i="1"/>
  <c r="T24" i="1"/>
  <c r="N24" i="1"/>
  <c r="F24" i="1"/>
  <c r="F27" i="1"/>
  <c r="T27" i="1"/>
  <c r="J27" i="1"/>
  <c r="L27" i="1"/>
  <c r="N27" i="1"/>
  <c r="F18" i="1"/>
  <c r="J18" i="1"/>
  <c r="N18" i="1"/>
  <c r="L18" i="1"/>
  <c r="T18" i="1"/>
  <c r="J48" i="1"/>
  <c r="L48" i="1"/>
  <c r="N48" i="1"/>
  <c r="T48" i="1"/>
  <c r="F48" i="1"/>
  <c r="N60" i="1"/>
  <c r="L60" i="1"/>
  <c r="T60" i="1"/>
  <c r="J60" i="1"/>
  <c r="F60" i="1"/>
  <c r="F13" i="1"/>
  <c r="L13" i="1"/>
  <c r="N13" i="1"/>
  <c r="T13" i="1"/>
  <c r="J13" i="1"/>
  <c r="J40" i="1"/>
  <c r="T40" i="1"/>
  <c r="L40" i="1"/>
  <c r="N40" i="1"/>
  <c r="F40" i="1"/>
  <c r="J8" i="1"/>
  <c r="L8" i="1"/>
  <c r="N8" i="1"/>
  <c r="T8" i="1"/>
  <c r="F8" i="1"/>
  <c r="L55" i="1"/>
  <c r="N55" i="1"/>
  <c r="F55" i="1"/>
  <c r="J55" i="1"/>
  <c r="T55" i="1"/>
  <c r="L23" i="1"/>
  <c r="N23" i="1"/>
  <c r="T23" i="1"/>
  <c r="F23" i="1"/>
  <c r="J23" i="1"/>
  <c r="F32" i="1"/>
  <c r="J32" i="1"/>
  <c r="L32" i="1"/>
  <c r="N32" i="1"/>
  <c r="T32" i="1"/>
  <c r="F63" i="1"/>
  <c r="J63" i="1"/>
  <c r="L63" i="1"/>
  <c r="N63" i="1"/>
  <c r="T63" i="1"/>
  <c r="J31" i="1"/>
  <c r="L31" i="1"/>
  <c r="N31" i="1"/>
  <c r="F31" i="1"/>
  <c r="T31" i="1"/>
  <c r="F66" i="1"/>
  <c r="J66" i="1"/>
  <c r="N66" i="1"/>
  <c r="L66" i="1"/>
  <c r="T66" i="1"/>
  <c r="F50" i="1"/>
  <c r="J50" i="1"/>
  <c r="N50" i="1"/>
  <c r="L50" i="1"/>
  <c r="T50" i="1"/>
  <c r="F16" i="1"/>
  <c r="J16" i="1"/>
  <c r="L16" i="1"/>
  <c r="N16" i="1"/>
  <c r="T16" i="1"/>
  <c r="J47" i="1"/>
  <c r="F47" i="1"/>
  <c r="L47" i="1"/>
  <c r="N47" i="1"/>
  <c r="T47" i="1"/>
  <c r="J14" i="1"/>
  <c r="L14" i="1"/>
  <c r="N14" i="1"/>
  <c r="T14" i="1"/>
  <c r="F14" i="1"/>
  <c r="T12" i="1"/>
  <c r="J12" i="1"/>
  <c r="L12" i="1"/>
  <c r="F12" i="1"/>
  <c r="N12" i="1"/>
  <c r="F45" i="1"/>
  <c r="L45" i="1"/>
  <c r="N45" i="1"/>
  <c r="T45" i="1"/>
  <c r="J45" i="1"/>
  <c r="J43" i="1"/>
  <c r="F43" i="1"/>
  <c r="L43" i="1"/>
  <c r="T43" i="1"/>
  <c r="N43" i="1"/>
  <c r="J56" i="1"/>
  <c r="L56" i="1"/>
  <c r="T56" i="1"/>
  <c r="N56" i="1"/>
  <c r="F56" i="1"/>
  <c r="L39" i="1"/>
  <c r="N39" i="1"/>
  <c r="F39" i="1"/>
  <c r="T39" i="1"/>
  <c r="J39" i="1"/>
  <c r="F64" i="1"/>
  <c r="J64" i="1"/>
  <c r="L64" i="1"/>
  <c r="N64" i="1"/>
  <c r="T64" i="1"/>
  <c r="F65" i="1"/>
  <c r="J65" i="1"/>
  <c r="L65" i="1"/>
  <c r="T65" i="1"/>
  <c r="N65" i="1"/>
  <c r="F49" i="1"/>
  <c r="J49" i="1"/>
  <c r="L49" i="1"/>
  <c r="N49" i="1"/>
  <c r="T49" i="1"/>
  <c r="F33" i="1"/>
  <c r="J33" i="1"/>
  <c r="L33" i="1"/>
  <c r="N33" i="1"/>
  <c r="T33" i="1"/>
  <c r="F17" i="1"/>
  <c r="J17" i="1"/>
  <c r="L17" i="1"/>
  <c r="T17" i="1"/>
  <c r="N17" i="1"/>
  <c r="J62" i="1"/>
  <c r="L62" i="1"/>
  <c r="N62" i="1"/>
  <c r="T62" i="1"/>
  <c r="F62" i="1"/>
  <c r="J30" i="1"/>
  <c r="L30" i="1"/>
  <c r="N30" i="1"/>
  <c r="T30" i="1"/>
  <c r="F30" i="1"/>
  <c r="T68" i="1"/>
  <c r="F68" i="1"/>
  <c r="J68" i="1"/>
  <c r="L68" i="1"/>
  <c r="N68" i="1"/>
  <c r="T52" i="1"/>
  <c r="F52" i="1"/>
  <c r="J52" i="1"/>
  <c r="L52" i="1"/>
  <c r="N52" i="1"/>
  <c r="T36" i="1"/>
  <c r="F36" i="1"/>
  <c r="J36" i="1"/>
  <c r="L36" i="1"/>
  <c r="N36" i="1"/>
  <c r="T20" i="1"/>
  <c r="F20" i="1"/>
  <c r="J20" i="1"/>
  <c r="L20" i="1"/>
  <c r="N20" i="1"/>
  <c r="L61" i="1"/>
  <c r="N61" i="1"/>
  <c r="T61" i="1"/>
  <c r="F61" i="1"/>
  <c r="J61" i="1"/>
  <c r="L29" i="1"/>
  <c r="N29" i="1"/>
  <c r="T29" i="1"/>
  <c r="F29" i="1"/>
  <c r="J29" i="1"/>
  <c r="F34" i="1"/>
  <c r="J34" i="1"/>
  <c r="N34" i="1"/>
  <c r="L34" i="1"/>
  <c r="T34" i="1"/>
  <c r="N22" i="1"/>
  <c r="T22" i="1"/>
  <c r="F22" i="1"/>
  <c r="J22" i="1"/>
  <c r="L22" i="1"/>
  <c r="N69" i="1"/>
  <c r="N53" i="1"/>
  <c r="N37" i="1"/>
  <c r="N21" i="1"/>
  <c r="T67" i="1"/>
  <c r="T51" i="1"/>
  <c r="T35" i="1"/>
  <c r="T19" i="1"/>
  <c r="L69" i="1"/>
  <c r="L53" i="1"/>
  <c r="L37" i="1"/>
  <c r="L21" i="1"/>
  <c r="L19" i="1"/>
  <c r="N51" i="1"/>
  <c r="L35" i="1"/>
  <c r="F69" i="1"/>
  <c r="F53" i="1"/>
  <c r="F37" i="1"/>
  <c r="F21" i="1"/>
  <c r="J67" i="1"/>
  <c r="J51" i="1"/>
  <c r="J35" i="1"/>
  <c r="J19" i="1"/>
  <c r="N67" i="1"/>
  <c r="N35" i="1"/>
  <c r="L67" i="1"/>
  <c r="L51" i="1"/>
  <c r="N19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AZ7" i="2" l="1"/>
  <c r="E7" i="1"/>
  <c r="E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<sst xmlns="http://schemas.openxmlformats.org/spreadsheetml/2006/main" count="1061" uniqueCount="388">
  <si>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</si>
  <si>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</si>
  <si>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</si>
  <si>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</si>
  <si>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</si>
  <si>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</si>
  <si>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</si>
  <si>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</si>
  <si>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</si>
  <si>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</si>
  <si>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</si>
  <si>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</si>
  <si>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</si>
  <si>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</si>
  <si>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</si>
  <si>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</si>
  <si>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</si>
  <si>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</si>
  <si>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</si>
  <si>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</si>
  <si>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</si>
  <si>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</si>
  <si>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</si>
  <si>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</si>
  <si>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</si>
  <si>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</si>
  <si>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</si>
  <si>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</si>
  <si>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</si>
  <si>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</si>
  <si>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</si>
  <si>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</si>
  <si>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</si>
  <si>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</si>
  <si>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</si>
  <si>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</si>
  <si>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</si>
  <si>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</si>
  <si>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</si>
  <si>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</si>
  <si>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</si>
  <si>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</si>
  <si>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</si>
  <si>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</si>
  <si>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</si>
  <si>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</si>
  <si>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</si>
  <si>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</si>
  <si>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</si>
  <si>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</si>
  <si>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</si>
  <si>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</si>
  <si>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</si>
  <si>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</si>
  <si>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</si>
  <si>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</si>
  <si>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</si>
  <si>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</si>
  <si>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</si>
  <si>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</si>
  <si>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</si>
  <si>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</si>
  <si>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</si>
  <si>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</si>
  <si>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</si>
  <si>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</si>
  <si>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</si>
  <si>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</si>
  <si>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</si>
  <si>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</si>
  <si>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</si>
  <si>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</si>
  <si>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</si>
  <si>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</si>
  <si>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</si>
  <si>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</si>
  <si>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</si>
  <si>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</si>
  <si>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</si>
  <si>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</si>
  <si>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</si>
  <si>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</si>
  <si>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</si>
  <si>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</si>
  <si>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</si>
  <si>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</si>
  <si>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</si>
  <si>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</si>
  <si>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</si>
  <si>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</si>
  <si>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</si>
  <si>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</si>
  <si>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</si>
  <si>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</si>
  <si>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</si>
  <si>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</si>
  <si>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</si>
  <si>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</si>
  <si>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</si>
  <si>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</si>
  <si>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</si>
  <si>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</si>
  <si>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</si>
  <si>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</si>
  <si>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</si>
  <si>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</si>
  <si>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</si>
  <si>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</si>
  <si>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</si>
  <si>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</si>
  <si>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</si>
  <si>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</si>
  <si>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</si>
  <si>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</si>
  <si>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</si>
  <si>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</si>
  <si>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</si>
  <si>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</si>
  <si>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</si>
  <si>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</si>
  <si>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</si>
  <si>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</si>
  <si>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</si>
  <si>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</si>
  <si>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</si>
  <si>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</si>
  <si>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</si>
  <si>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</si>
  <si>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</si>
  <si>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</si>
  <si>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</si>
  <si>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</si>
  <si>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</si>
  <si>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</si>
  <si>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</si>
  <si>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</si>
  <si>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</si>
  <si>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</si>
  <si>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</si>
  <si>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</si>
  <si>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</si>
  <si>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</si>
  <si>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</si>
  <si>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</si>
  <si>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</si>
  <si>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</si>
  <si>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</si>
  <si>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</si>
  <si>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</si>
  <si>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</si>
  <si>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</si>
  <si>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</si>
  <si>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</si>
  <si>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</si>
  <si>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</si>
  <si>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</si>
  <si>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</si>
  <si>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</si>
  <si>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</si>
  <si>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</si>
  <si>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</si>
  <si>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</si>
  <si>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</si>
  <si>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</si>
  <si>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</si>
  <si>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</si>
  <si>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</si>
  <si>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</si>
  <si>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</si>
  <si>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</si>
  <si>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</si>
  <si>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</si>
  <si>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</si>
  <si>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</si>
  <si>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</si>
  <si>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</si>
  <si>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</si>
  <si>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</si>
  <si>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</si>
  <si>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</si>
  <si>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</si>
  <si>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</si>
  <si>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</si>
  <si>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</si>
  <si>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</si>
  <si>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</si>
  <si>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</si>
  <si>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</si>
  <si>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</si>
  <si>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</si>
  <si>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</si>
  <si>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</si>
  <si>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</si>
  <si>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</si>
  <si>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</si>
  <si>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</si>
  <si>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</si>
  <si>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</si>
  <si>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</si>
  <si>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</si>
  <si>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</si>
  <si>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</si>
  <si>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</si>
  <si>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</si>
  <si>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</si>
  <si>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</si>
  <si>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</si>
  <si>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</si>
  <si>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</si>
  <si>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</si>
  <si>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</si>
  <si>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</si>
  <si>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</si>
  <si>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</si>
  <si>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</si>
  <si>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</si>
  <si>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</si>
  <si>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</si>
  <si>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</si>
  <si>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</si>
  <si>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</si>
  <si>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</si>
  <si>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</si>
  <si>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</si>
  <si>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</si>
  <si>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</si>
  <si>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</si>
  <si>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</si>
  <si>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</si>
  <si>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</si>
  <si>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</si>
  <si>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</si>
  <si>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</si>
  <si>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</si>
  <si>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</si>
  <si>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</si>
  <si>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</si>
  <si>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</si>
  <si>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</si>
  <si>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</si>
  <si>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</si>
  <si>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</si>
  <si>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</si>
  <si>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</si>
  <si>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</si>
  <si>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</si>
  <si>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</si>
  <si>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</si>
  <si>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</si>
  <si>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</si>
  <si>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</si>
  <si>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</si>
  <si>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</si>
  <si>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</si>
  <si>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</si>
  <si>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</si>
  <si>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</si>
  <si>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11000</t>
  </si>
  <si>
    <t>水洗化人口等（令和6年度実績）</t>
    <phoneticPr fontId="3"/>
  </si>
  <si>
    <t>し尿処理の状況（令和6年度実績）</t>
    <phoneticPr fontId="3"/>
  </si>
  <si>
    <t>11100</t>
  </si>
  <si>
    <t>さいたま市</t>
  </si>
  <si>
    <t/>
  </si>
  <si>
    <t>○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</si>
  <si>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</si>
  <si>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</si>
  <si>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</si>
  <si>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</si>
  <si>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</si>
  <si>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</si>
  <si>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</si>
  <si>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</si>
  <si>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</si>
  <si>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</si>
  <si>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</si>
  <si>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</si>
  <si>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</si>
  <si>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</si>
  <si>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</si>
  <si>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</si>
  <si>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</si>
  <si>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</si>
  <si>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</si>
  <si>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</si>
  <si>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</si>
  <si>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</si>
  <si>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</si>
  <si>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</si>
  <si>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</si>
  <si>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</si>
  <si>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</si>
  <si>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</si>
  <si>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</si>
  <si>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</si>
  <si>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</si>
  <si>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</si>
  <si>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</si>
  <si>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</si>
  <si>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</si>
  <si>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</si>
  <si>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</si>
  <si>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</si>
  <si>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</si>
  <si>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</si>
  <si>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</si>
  <si>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</si>
  <si>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</si>
  <si>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</si>
  <si>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</si>
  <si>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</si>
  <si>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</si>
  <si>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</si>
  <si>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</si>
  <si>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</si>
  <si>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</si>
  <si>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</si>
  <si>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</si>
  <si>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</si>
  <si>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</si>
  <si>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</si>
  <si>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</si>
  <si>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</si>
  <si>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</si>
  <si>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</si>
  <si>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</si>
  <si>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</si>
  <si>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</si>
  <si>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</si>
  <si>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</si>
  <si>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</si>
  <si>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</si>
  <si>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</si>
  <si>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</si>
  <si>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</si>
  <si>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</si>
  <si>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</si>
  <si>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</si>
  <si>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</si>
  <si>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</si>
  <si>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</si>
  <si>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</si>
  <si>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</si>
  <si>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</si>
  <si>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</si>
  <si>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</si>
  <si>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</si>
  <si>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</si>
  <si>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</si>
  <si>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</si>
  <si>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</si>
  <si>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</si>
  <si>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</si>
  <si>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</si>
  <si>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</si>
  <si>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</si>
  <si>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</si>
  <si>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</si>
  <si>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</si>
  <si>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</si>
  <si>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</si>
  <si>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</si>
  <si>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</si>
  <si>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</si>
  <si>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</si>
  <si>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</si>
  <si>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</si>
  <si>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</si>
  <si>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</si>
  <si>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</si>
  <si>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</si>
  <si>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</si>
  <si>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</si>
  <si>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</si>
  <si>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</si>
  <si>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</si>
  <si>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美里町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</si>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</sst>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);[Red]\(#,##0\)"/>
    <numFmt numFmtId="178" formatCode="#,##0.0"/>
  </numFmts>
  <fonts count="1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 xr:uid="{00000000-0005-0000-0000-000003000000}"/>
    <cellStyle name="標準_0625し尿市1" xfId="4" xr:uid="{00000000-0005-0000-0000-000004000000}"/>
    <cellStyle name="標準_0625し尿市2" xfId="5" xr:uid="{00000000-0005-0000-0000-000005000000}"/>
    <cellStyle name="標準_H12集計結果（ごみ処理状況）" xfId="6" xr:uid="{00000000-0005-0000-0000-000006000000}"/>
    <cellStyle name="標準_H12集計結果（し尿処理）" xfId="7" xr:uid="{00000000-0005-0000-0000-000007000000}"/>
    <cellStyle name="標準_H12集計結果（経費）" xfId="8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07"/>
  <sheetViews>
    <sheetView tabSelected="1" zoomScaleNormal="100" workbookViewId="0"/>
  </sheetViews>
  <sheetFormatPr defaultRowHeight="13.5" customHeight="1" x14ac:dyDescent="0.15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 x14ac:dyDescent="0.1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 x14ac:dyDescent="0.15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 x14ac:dyDescent="0.15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 x14ac:dyDescent="0.15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 x14ac:dyDescent="0.15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 x14ac:dyDescent="0.15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 x14ac:dyDescent="0.15">
      <c r="A7" s="92" t="s">
        <v>43</v>
      </c>
      <c r="B7" s="108" t="s">
        <v>257</v>
      </c>
      <c r="C7" s="92" t="s">
        <v>198</v>
      </c>
      <c r="D7" s="93">
        <f>+SUM(E7,+I7)</f>
        <v>7375961</v>
      </c>
      <c r="E7" s="93">
        <f>+SUM(G7+H7)</f>
        <v>58989</v>
      </c>
      <c r="F7" s="94">
        <f>IF(D7&gt;0,E7/D7*100,"-")</f>
        <v>0.79974663640439525</v>
      </c>
      <c r="G7" s="93">
        <f>SUM(G$8:G$207)</f>
        <v>58807</v>
      </c>
      <c r="H7" s="93">
        <f>SUM(H$8:H$207)</f>
        <v>182</v>
      </c>
      <c r="I7" s="93">
        <f>+SUM(K7,+M7,O7+P7)</f>
        <v>7316972</v>
      </c>
      <c r="J7" s="94">
        <f>IF(D7&gt;0,I7/D7*100,"-")</f>
        <v>99.200253363595607</v>
      </c>
      <c r="K7" s="93">
        <f>SUM(K$8:K$207)</f>
        <v>5979515</v>
      </c>
      <c r="L7" s="94">
        <f>IF(D7&gt;0,K7/D7*100,"-")</f>
        <v>81.067605970259336</v>
      </c>
      <c r="M7" s="93">
        <f>SUM(M$8:M$207)</f>
        <v>821</v>
      </c>
      <c r="N7" s="94">
        <f>IF(D7&gt;0,M7/D7*100,"-")</f>
        <v>1.1130752996118065E-2</v>
      </c>
      <c r="O7" s="91">
        <f>SUM(O$8:O$207)</f>
        <v>66788</v>
      </c>
      <c r="P7" s="93">
        <f>SUM(Q7:S7)</f>
        <v>1269848</v>
      </c>
      <c r="Q7" s="93">
        <f>SUM(Q$8:Q$207)</f>
        <v>492019</v>
      </c>
      <c r="R7" s="93">
        <f>SUM(R$8:R$207)</f>
        <v>766440</v>
      </c>
      <c r="S7" s="93">
        <f>SUM(S$8:S$207)</f>
        <v>11389</v>
      </c>
      <c r="T7" s="94">
        <f>IF(D7&gt;0,P7/D7*100,"-")</f>
        <v>17.216034629250345</v>
      </c>
      <c r="U7" s="93">
        <f>SUM(U$8:U$207)</f>
        <v>251650</v>
      </c>
      <c r="V7" s="95">
        <f t="shared" ref="V7:AC7" si="0">COUNTIF(V$8:V$207,"○")</f>
        <v>16</v>
      </c>
      <c r="W7" s="95">
        <f t="shared" si="0"/>
        <v>27</v>
      </c>
      <c r="X7" s="95">
        <f t="shared" si="0"/>
        <v>0</v>
      </c>
      <c r="Y7" s="95">
        <f t="shared" si="0"/>
        <v>20</v>
      </c>
      <c r="Z7" s="95">
        <f t="shared" si="0"/>
        <v>10</v>
      </c>
      <c r="AA7" s="95">
        <f t="shared" si="0"/>
        <v>1</v>
      </c>
      <c r="AB7" s="95">
        <f t="shared" si="0"/>
        <v>0</v>
      </c>
      <c r="AC7" s="95">
        <f t="shared" si="0"/>
        <v>52</v>
      </c>
    </row>
    <row r="8" spans="1:31" ht="13.5" customHeight="1" x14ac:dyDescent="0.15">
      <c r="A8" s="85" t="s">
        <v>43</v>
      </c>
      <c r="B8" s="86" t="s">
        <v>260</v>
      </c>
      <c r="C8" s="85" t="s">
        <v>261</v>
      </c>
      <c r="D8" s="87">
        <f>+SUM(E8,+I8)</f>
        <v>1350047</v>
      </c>
      <c r="E8" s="87">
        <f>+SUM(G8+H8)</f>
        <v>2258</v>
      </c>
      <c r="F8" s="106">
        <f>IF(D8&gt;0,E8/D8*100,"-")</f>
        <v>0.16725343636184517</v>
      </c>
      <c r="G8" s="87">
        <v>2258</v>
      </c>
      <c r="H8" s="87">
        <v>0</v>
      </c>
      <c r="I8" s="87">
        <f>+SUM(K8,+M8,O8+P8)</f>
        <v>1347789</v>
      </c>
      <c r="J8" s="88">
        <f>IF(D8&gt;0,I8/D8*100,"-")</f>
        <v>99.832746563638153</v>
      </c>
      <c r="K8" s="87">
        <v>1260899</v>
      </c>
      <c r="L8" s="88">
        <f>IF(D8&gt;0,K8/D8*100,"-")</f>
        <v>93.39667433800453</v>
      </c>
      <c r="M8" s="87">
        <v>821</v>
      </c>
      <c r="N8" s="88">
        <f>IF(D8&gt;0,M8/D8*100,"-")</f>
        <v>6.0812697632008368E-2</v>
      </c>
      <c r="O8" s="87">
        <v>0</v>
      </c>
      <c r="P8" s="87">
        <f>SUM(Q8:S8)</f>
        <v>86069</v>
      </c>
      <c r="Q8" s="87">
        <v>39123</v>
      </c>
      <c r="R8" s="87">
        <v>46946</v>
      </c>
      <c r="S8" s="87">
        <v>0</v>
      </c>
      <c r="T8" s="88">
        <f>IF(D8&gt;0,P8/D8*100,"-")</f>
        <v>6.3752595280016173</v>
      </c>
      <c r="U8" s="87">
        <v>34042</v>
      </c>
      <c r="V8" s="85"/>
      <c r="W8" s="85" t="s">
        <v>263</v>
      </c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 x14ac:dyDescent="0.15">
      <c r="A9" s="85" t="s">
        <v>43</v>
      </c>
      <c r="B9" s="86" t="s">
        <v>264</v>
      </c>
      <c r="C9" s="85" t="s">
        <v>265</v>
      </c>
      <c r="D9" s="87">
        <f>+SUM(E9,+I9)</f>
        <v>352673</v>
      </c>
      <c r="E9" s="87">
        <f>+SUM(G9+H9)</f>
        <v>1268</v>
      </c>
      <c r="F9" s="106">
        <f>IF(D9&gt;0,E9/D9*100,"-")</f>
        <v>0.35953985703470354</v>
      </c>
      <c r="G9" s="87">
        <v>1262</v>
      </c>
      <c r="H9" s="87">
        <v>6</v>
      </c>
      <c r="I9" s="87">
        <f>+SUM(K9,+M9,O9+P9)</f>
        <v>351405</v>
      </c>
      <c r="J9" s="88">
        <f>IF(D9&gt;0,I9/D9*100,"-")</f>
        <v>99.640460142965296</v>
      </c>
      <c r="K9" s="87">
        <v>303460</v>
      </c>
      <c r="L9" s="88">
        <f>IF(D9&gt;0,K9/D9*100,"-")</f>
        <v>86.0457137348195</v>
      </c>
      <c r="M9" s="87">
        <v>0</v>
      </c>
      <c r="N9" s="88">
        <f>IF(D9&gt;0,M9/D9*100,"-")</f>
        <v>0</v>
      </c>
      <c r="O9" s="87">
        <v>2255</v>
      </c>
      <c r="P9" s="87">
        <f>SUM(Q9:S9)</f>
        <v>45690</v>
      </c>
      <c r="Q9" s="87">
        <v>13435</v>
      </c>
      <c r="R9" s="87">
        <v>32255</v>
      </c>
      <c r="S9" s="87">
        <v>0</v>
      </c>
      <c r="T9" s="88">
        <f>IF(D9&gt;0,P9/D9*100,"-")</f>
        <v>12.955343902141644</v>
      </c>
      <c r="U9" s="87">
        <v>11536</v>
      </c>
      <c r="V9" s="85"/>
      <c r="W9" s="85" t="s">
        <v>263</v>
      </c>
      <c r="X9" s="85"/>
      <c r="Y9" s="85"/>
      <c r="Z9" s="85"/>
      <c r="AA9" s="85"/>
      <c r="AB9" s="85"/>
      <c r="AC9" s="85" t="s">
        <v>263</v>
      </c>
      <c r="AD9" s="184" t="s">
        <v>262</v>
      </c>
    </row>
    <row r="10" spans="1:31" ht="13.5" customHeight="1" x14ac:dyDescent="0.15">
      <c r="A10" s="85" t="s">
        <v>43</v>
      </c>
      <c r="B10" s="86" t="s">
        <v>266</v>
      </c>
      <c r="C10" s="85" t="s">
        <v>267</v>
      </c>
      <c r="D10" s="87">
        <f>+SUM(E10,+I10)</f>
        <v>191244</v>
      </c>
      <c r="E10" s="87">
        <f>+SUM(G10+H10)</f>
        <v>7166</v>
      </c>
      <c r="F10" s="106">
        <f>IF(D10&gt;0,E10/D10*100,"-")</f>
        <v>3.7470456589487777</v>
      </c>
      <c r="G10" s="87">
        <v>7166</v>
      </c>
      <c r="H10" s="87">
        <v>0</v>
      </c>
      <c r="I10" s="87">
        <f>+SUM(K10,+M10,O10+P10)</f>
        <v>184078</v>
      </c>
      <c r="J10" s="88">
        <f>IF(D10&gt;0,I10/D10*100,"-")</f>
        <v>96.252954341051222</v>
      </c>
      <c r="K10" s="87">
        <v>85198</v>
      </c>
      <c r="L10" s="88">
        <f>IF(D10&gt;0,K10/D10*100,"-")</f>
        <v>44.549371483549812</v>
      </c>
      <c r="M10" s="87">
        <v>0</v>
      </c>
      <c r="N10" s="88">
        <f>IF(D10&gt;0,M10/D10*100,"-")</f>
        <v>0</v>
      </c>
      <c r="O10" s="87">
        <v>7514</v>
      </c>
      <c r="P10" s="87">
        <f>SUM(Q10:S10)</f>
        <v>91366</v>
      </c>
      <c r="Q10" s="87">
        <v>36518</v>
      </c>
      <c r="R10" s="87">
        <v>54848</v>
      </c>
      <c r="S10" s="87">
        <v>0</v>
      </c>
      <c r="T10" s="88">
        <f>IF(D10&gt;0,P10/D10*100,"-")</f>
        <v>47.774570705486184</v>
      </c>
      <c r="U10" s="87">
        <v>5161</v>
      </c>
      <c r="V10" s="85"/>
      <c r="W10" s="85"/>
      <c r="X10" s="85"/>
      <c r="Y10" s="85" t="s">
        <v>263</v>
      </c>
      <c r="Z10" s="85"/>
      <c r="AA10" s="85"/>
      <c r="AB10" s="85"/>
      <c r="AC10" s="85" t="s">
        <v>263</v>
      </c>
      <c r="AD10" s="184" t="s">
        <v>262</v>
      </c>
    </row>
    <row r="11" spans="1:31" ht="13.5" customHeight="1" x14ac:dyDescent="0.15">
      <c r="A11" s="85" t="s">
        <v>43</v>
      </c>
      <c r="B11" s="86" t="s">
        <v>268</v>
      </c>
      <c r="C11" s="85" t="s">
        <v>269</v>
      </c>
      <c r="D11" s="87">
        <f>+SUM(E11,+I11)</f>
        <v>607651</v>
      </c>
      <c r="E11" s="87">
        <f>+SUM(G11+H11)</f>
        <v>1479</v>
      </c>
      <c r="F11" s="106">
        <f>IF(D11&gt;0,E11/D11*100,"-")</f>
        <v>0.24339629162134185</v>
      </c>
      <c r="G11" s="87">
        <v>1479</v>
      </c>
      <c r="H11" s="87">
        <v>0</v>
      </c>
      <c r="I11" s="87">
        <f>+SUM(K11,+M11,O11+P11)</f>
        <v>606172</v>
      </c>
      <c r="J11" s="88">
        <f>IF(D11&gt;0,I11/D11*100,"-")</f>
        <v>99.756603708378648</v>
      </c>
      <c r="K11" s="87">
        <v>509709</v>
      </c>
      <c r="L11" s="88">
        <f>IF(D11&gt;0,K11/D11*100,"-")</f>
        <v>83.881866400285688</v>
      </c>
      <c r="M11" s="87">
        <v>0</v>
      </c>
      <c r="N11" s="88">
        <f>IF(D11&gt;0,M11/D11*100,"-")</f>
        <v>0</v>
      </c>
      <c r="O11" s="87">
        <v>0</v>
      </c>
      <c r="P11" s="87">
        <f>SUM(Q11:S11)</f>
        <v>96463</v>
      </c>
      <c r="Q11" s="87">
        <v>50269</v>
      </c>
      <c r="R11" s="87">
        <v>46194</v>
      </c>
      <c r="S11" s="87">
        <v>0</v>
      </c>
      <c r="T11" s="88">
        <f>IF(D11&gt;0,P11/D11*100,"-")</f>
        <v>15.874737308092968</v>
      </c>
      <c r="U11" s="87">
        <v>46931</v>
      </c>
      <c r="V11" s="85"/>
      <c r="W11" s="85" t="s">
        <v>263</v>
      </c>
      <c r="X11" s="85"/>
      <c r="Y11" s="85"/>
      <c r="Z11" s="85"/>
      <c r="AA11" s="85"/>
      <c r="AB11" s="85"/>
      <c r="AC11" s="85" t="s">
        <v>263</v>
      </c>
      <c r="AD11" s="184" t="s">
        <v>262</v>
      </c>
    </row>
    <row r="12" spans="1:31" ht="13.5" customHeight="1" x14ac:dyDescent="0.15">
      <c r="A12" s="85" t="s">
        <v>43</v>
      </c>
      <c r="B12" s="86" t="s">
        <v>270</v>
      </c>
      <c r="C12" s="85" t="s">
        <v>271</v>
      </c>
      <c r="D12" s="87">
        <f>+SUM(E12,+I12)</f>
        <v>78056</v>
      </c>
      <c r="E12" s="87">
        <f>+SUM(G12+H12)</f>
        <v>3293</v>
      </c>
      <c r="F12" s="106">
        <f>IF(D12&gt;0,E12/D12*100,"-")</f>
        <v>4.218766014143692</v>
      </c>
      <c r="G12" s="87">
        <v>3293</v>
      </c>
      <c r="H12" s="87">
        <v>0</v>
      </c>
      <c r="I12" s="87">
        <f>+SUM(K12,+M12,O12+P12)</f>
        <v>74763</v>
      </c>
      <c r="J12" s="88">
        <f>IF(D12&gt;0,I12/D12*100,"-")</f>
        <v>95.781233985856304</v>
      </c>
      <c r="K12" s="87">
        <v>45033</v>
      </c>
      <c r="L12" s="88">
        <f>IF(D12&gt;0,K12/D12*100,"-")</f>
        <v>57.693194629496766</v>
      </c>
      <c r="M12" s="87">
        <v>0</v>
      </c>
      <c r="N12" s="88">
        <f>IF(D12&gt;0,M12/D12*100,"-")</f>
        <v>0</v>
      </c>
      <c r="O12" s="87">
        <v>0</v>
      </c>
      <c r="P12" s="87">
        <f>SUM(Q12:S12)</f>
        <v>29730</v>
      </c>
      <c r="Q12" s="87">
        <v>6540</v>
      </c>
      <c r="R12" s="87">
        <v>23190</v>
      </c>
      <c r="S12" s="87">
        <v>0</v>
      </c>
      <c r="T12" s="88">
        <f>IF(D12&gt;0,P12/D12*100,"-")</f>
        <v>38.088039356359538</v>
      </c>
      <c r="U12" s="87">
        <v>2335</v>
      </c>
      <c r="V12" s="85"/>
      <c r="W12" s="85"/>
      <c r="X12" s="85"/>
      <c r="Y12" s="85" t="s">
        <v>263</v>
      </c>
      <c r="Z12" s="85"/>
      <c r="AA12" s="85"/>
      <c r="AB12" s="85"/>
      <c r="AC12" s="85" t="s">
        <v>263</v>
      </c>
      <c r="AD12" s="184" t="s">
        <v>262</v>
      </c>
    </row>
    <row r="13" spans="1:31" ht="13.5" customHeight="1" x14ac:dyDescent="0.15">
      <c r="A13" s="85" t="s">
        <v>43</v>
      </c>
      <c r="B13" s="86" t="s">
        <v>272</v>
      </c>
      <c r="C13" s="85" t="s">
        <v>273</v>
      </c>
      <c r="D13" s="87">
        <f>+SUM(E13,+I13)</f>
        <v>57388</v>
      </c>
      <c r="E13" s="87">
        <f>+SUM(G13+H13)</f>
        <v>1425</v>
      </c>
      <c r="F13" s="106">
        <f>IF(D13&gt;0,E13/D13*100,"-")</f>
        <v>2.4830975116749148</v>
      </c>
      <c r="G13" s="87">
        <v>1425</v>
      </c>
      <c r="H13" s="87">
        <v>0</v>
      </c>
      <c r="I13" s="87">
        <f>+SUM(K13,+M13,O13+P13)</f>
        <v>55963</v>
      </c>
      <c r="J13" s="88">
        <f>IF(D13&gt;0,I13/D13*100,"-")</f>
        <v>97.516902488325087</v>
      </c>
      <c r="K13" s="87">
        <v>32264</v>
      </c>
      <c r="L13" s="88">
        <f>IF(D13&gt;0,K13/D13*100,"-")</f>
        <v>56.220812713459253</v>
      </c>
      <c r="M13" s="87">
        <v>0</v>
      </c>
      <c r="N13" s="88">
        <f>IF(D13&gt;0,M13/D13*100,"-")</f>
        <v>0</v>
      </c>
      <c r="O13" s="87">
        <v>2254</v>
      </c>
      <c r="P13" s="87">
        <f>SUM(Q13:S13)</f>
        <v>21445</v>
      </c>
      <c r="Q13" s="87">
        <v>5726</v>
      </c>
      <c r="R13" s="87">
        <v>15719</v>
      </c>
      <c r="S13" s="87">
        <v>0</v>
      </c>
      <c r="T13" s="88">
        <f>IF(D13&gt;0,P13/D13*100,"-")</f>
        <v>37.36843939499547</v>
      </c>
      <c r="U13" s="87">
        <v>765</v>
      </c>
      <c r="V13" s="85" t="s">
        <v>263</v>
      </c>
      <c r="W13" s="85"/>
      <c r="X13" s="85"/>
      <c r="Y13" s="85"/>
      <c r="Z13" s="85"/>
      <c r="AA13" s="85"/>
      <c r="AB13" s="85"/>
      <c r="AC13" s="85" t="s">
        <v>263</v>
      </c>
      <c r="AD13" s="184" t="s">
        <v>262</v>
      </c>
    </row>
    <row r="14" spans="1:31" ht="13.5" customHeight="1" x14ac:dyDescent="0.15">
      <c r="A14" s="85" t="s">
        <v>43</v>
      </c>
      <c r="B14" s="86" t="s">
        <v>274</v>
      </c>
      <c r="C14" s="85" t="s">
        <v>275</v>
      </c>
      <c r="D14" s="87">
        <f>+SUM(E14,+I14)</f>
        <v>342620</v>
      </c>
      <c r="E14" s="87">
        <f>+SUM(G14+H14)</f>
        <v>270</v>
      </c>
      <c r="F14" s="106">
        <f>IF(D14&gt;0,E14/D14*100,"-")</f>
        <v>7.8804506450294798E-2</v>
      </c>
      <c r="G14" s="87">
        <v>270</v>
      </c>
      <c r="H14" s="87">
        <v>0</v>
      </c>
      <c r="I14" s="87">
        <f>+SUM(K14,+M14,O14+P14)</f>
        <v>342350</v>
      </c>
      <c r="J14" s="88">
        <f>IF(D14&gt;0,I14/D14*100,"-")</f>
        <v>99.921195493549703</v>
      </c>
      <c r="K14" s="87">
        <v>325677</v>
      </c>
      <c r="L14" s="88">
        <f>IF(D14&gt;0,K14/D14*100,"-")</f>
        <v>95.054871285972794</v>
      </c>
      <c r="M14" s="87">
        <v>0</v>
      </c>
      <c r="N14" s="88">
        <f>IF(D14&gt;0,M14/D14*100,"-")</f>
        <v>0</v>
      </c>
      <c r="O14" s="87">
        <v>0</v>
      </c>
      <c r="P14" s="87">
        <f>SUM(Q14:S14)</f>
        <v>16673</v>
      </c>
      <c r="Q14" s="87">
        <v>10424</v>
      </c>
      <c r="R14" s="87">
        <v>6249</v>
      </c>
      <c r="S14" s="87">
        <v>0</v>
      </c>
      <c r="T14" s="88">
        <f>IF(D14&gt;0,P14/D14*100,"-")</f>
        <v>4.8663242075769073</v>
      </c>
      <c r="U14" s="87">
        <v>7612</v>
      </c>
      <c r="V14" s="85"/>
      <c r="W14" s="85" t="s">
        <v>263</v>
      </c>
      <c r="X14" s="85"/>
      <c r="Y14" s="85"/>
      <c r="Z14" s="85"/>
      <c r="AA14" s="85"/>
      <c r="AB14" s="85"/>
      <c r="AC14" s="85" t="s">
        <v>263</v>
      </c>
      <c r="AD14" s="184" t="s">
        <v>262</v>
      </c>
    </row>
    <row r="15" spans="1:31" ht="13.5" customHeight="1" x14ac:dyDescent="0.15">
      <c r="A15" s="85" t="s">
        <v>43</v>
      </c>
      <c r="B15" s="86" t="s">
        <v>276</v>
      </c>
      <c r="C15" s="85" t="s">
        <v>277</v>
      </c>
      <c r="D15" s="87">
        <f>+SUM(E15,+I15)</f>
        <v>78066</v>
      </c>
      <c r="E15" s="87">
        <f>+SUM(G15+H15)</f>
        <v>1825</v>
      </c>
      <c r="F15" s="106">
        <f>IF(D15&gt;0,E15/D15*100,"-")</f>
        <v>2.3377654804908667</v>
      </c>
      <c r="G15" s="87">
        <v>1825</v>
      </c>
      <c r="H15" s="87">
        <v>0</v>
      </c>
      <c r="I15" s="87">
        <f>+SUM(K15,+M15,O15+P15)</f>
        <v>76241</v>
      </c>
      <c r="J15" s="88">
        <f>IF(D15&gt;0,I15/D15*100,"-")</f>
        <v>97.662234519509127</v>
      </c>
      <c r="K15" s="87">
        <v>54454</v>
      </c>
      <c r="L15" s="88">
        <f>IF(D15&gt;0,K15/D15*100,"-")</f>
        <v>69.75379806830118</v>
      </c>
      <c r="M15" s="87">
        <v>0</v>
      </c>
      <c r="N15" s="88">
        <f>IF(D15&gt;0,M15/D15*100,"-")</f>
        <v>0</v>
      </c>
      <c r="O15" s="87">
        <v>0</v>
      </c>
      <c r="P15" s="87">
        <f>SUM(Q15:S15)</f>
        <v>21787</v>
      </c>
      <c r="Q15" s="87">
        <v>6857</v>
      </c>
      <c r="R15" s="87">
        <v>14930</v>
      </c>
      <c r="S15" s="87">
        <v>0</v>
      </c>
      <c r="T15" s="88">
        <f>IF(D15&gt;0,P15/D15*100,"-")</f>
        <v>27.908436451207951</v>
      </c>
      <c r="U15" s="87">
        <v>1460</v>
      </c>
      <c r="V15" s="85"/>
      <c r="W15" s="85" t="s">
        <v>263</v>
      </c>
      <c r="X15" s="85"/>
      <c r="Y15" s="85"/>
      <c r="Z15" s="85"/>
      <c r="AA15" s="85"/>
      <c r="AB15" s="85"/>
      <c r="AC15" s="85" t="s">
        <v>263</v>
      </c>
      <c r="AD15" s="184" t="s">
        <v>262</v>
      </c>
    </row>
    <row r="16" spans="1:31" ht="13.5" customHeight="1" x14ac:dyDescent="0.15">
      <c r="A16" s="85" t="s">
        <v>43</v>
      </c>
      <c r="B16" s="86" t="s">
        <v>278</v>
      </c>
      <c r="C16" s="85" t="s">
        <v>279</v>
      </c>
      <c r="D16" s="87">
        <f>+SUM(E16,+I16)</f>
        <v>111954</v>
      </c>
      <c r="E16" s="87">
        <f>+SUM(G16+H16)</f>
        <v>5198</v>
      </c>
      <c r="F16" s="106">
        <f>IF(D16&gt;0,E16/D16*100,"-")</f>
        <v>4.6429783661146544</v>
      </c>
      <c r="G16" s="87">
        <v>5198</v>
      </c>
      <c r="H16" s="87">
        <v>0</v>
      </c>
      <c r="I16" s="87">
        <f>+SUM(K16,+M16,O16+P16)</f>
        <v>106756</v>
      </c>
      <c r="J16" s="88">
        <f>IF(D16&gt;0,I16/D16*100,"-")</f>
        <v>95.357021633885338</v>
      </c>
      <c r="K16" s="87">
        <v>49271</v>
      </c>
      <c r="L16" s="88">
        <f>IF(D16&gt;0,K16/D16*100,"-")</f>
        <v>44.010039837790522</v>
      </c>
      <c r="M16" s="87">
        <v>0</v>
      </c>
      <c r="N16" s="88">
        <f>IF(D16&gt;0,M16/D16*100,"-")</f>
        <v>0</v>
      </c>
      <c r="O16" s="87">
        <v>12002</v>
      </c>
      <c r="P16" s="87">
        <f>SUM(Q16:S16)</f>
        <v>45483</v>
      </c>
      <c r="Q16" s="87">
        <v>21738</v>
      </c>
      <c r="R16" s="87">
        <v>23745</v>
      </c>
      <c r="S16" s="87">
        <v>0</v>
      </c>
      <c r="T16" s="88">
        <f>IF(D16&gt;0,P16/D16*100,"-")</f>
        <v>40.626507315504583</v>
      </c>
      <c r="U16" s="87">
        <v>3729</v>
      </c>
      <c r="V16" s="85"/>
      <c r="W16" s="85"/>
      <c r="X16" s="85"/>
      <c r="Y16" s="85" t="s">
        <v>263</v>
      </c>
      <c r="Z16" s="85"/>
      <c r="AA16" s="85"/>
      <c r="AB16" s="85"/>
      <c r="AC16" s="85" t="s">
        <v>263</v>
      </c>
      <c r="AD16" s="184" t="s">
        <v>262</v>
      </c>
    </row>
    <row r="17" spans="1:30" ht="13.5" customHeight="1" x14ac:dyDescent="0.15">
      <c r="A17" s="85" t="s">
        <v>43</v>
      </c>
      <c r="B17" s="86" t="s">
        <v>280</v>
      </c>
      <c r="C17" s="85" t="s">
        <v>281</v>
      </c>
      <c r="D17" s="87">
        <f>+SUM(E17,+I17)</f>
        <v>76823</v>
      </c>
      <c r="E17" s="87">
        <f>+SUM(G17+H17)</f>
        <v>2446</v>
      </c>
      <c r="F17" s="106">
        <f>IF(D17&gt;0,E17/D17*100,"-")</f>
        <v>3.1839423089439358</v>
      </c>
      <c r="G17" s="87">
        <v>2446</v>
      </c>
      <c r="H17" s="87">
        <v>0</v>
      </c>
      <c r="I17" s="87">
        <f>+SUM(K17,+M17,O17+P17)</f>
        <v>74377</v>
      </c>
      <c r="J17" s="88">
        <f>IF(D17&gt;0,I17/D17*100,"-")</f>
        <v>96.816057691056074</v>
      </c>
      <c r="K17" s="87">
        <v>43242</v>
      </c>
      <c r="L17" s="88">
        <f>IF(D17&gt;0,K17/D17*100,"-")</f>
        <v>56.287830467438141</v>
      </c>
      <c r="M17" s="87">
        <v>0</v>
      </c>
      <c r="N17" s="88">
        <f>IF(D17&gt;0,M17/D17*100,"-")</f>
        <v>0</v>
      </c>
      <c r="O17" s="87">
        <v>1930</v>
      </c>
      <c r="P17" s="87">
        <f>SUM(Q17:S17)</f>
        <v>29205</v>
      </c>
      <c r="Q17" s="87">
        <v>6421</v>
      </c>
      <c r="R17" s="87">
        <v>22784</v>
      </c>
      <c r="S17" s="87">
        <v>0</v>
      </c>
      <c r="T17" s="88">
        <f>IF(D17&gt;0,P17/D17*100,"-")</f>
        <v>38.015958762349818</v>
      </c>
      <c r="U17" s="87">
        <v>3206</v>
      </c>
      <c r="V17" s="85"/>
      <c r="W17" s="85"/>
      <c r="X17" s="85"/>
      <c r="Y17" s="85" t="s">
        <v>263</v>
      </c>
      <c r="Z17" s="85"/>
      <c r="AA17" s="85"/>
      <c r="AB17" s="85"/>
      <c r="AC17" s="85" t="s">
        <v>263</v>
      </c>
      <c r="AD17" s="184" t="s">
        <v>262</v>
      </c>
    </row>
    <row r="18" spans="1:30" ht="13.5" customHeight="1" x14ac:dyDescent="0.15">
      <c r="A18" s="85" t="s">
        <v>43</v>
      </c>
      <c r="B18" s="86" t="s">
        <v>282</v>
      </c>
      <c r="C18" s="85" t="s">
        <v>283</v>
      </c>
      <c r="D18" s="87">
        <f>+SUM(E18,+I18)</f>
        <v>91077</v>
      </c>
      <c r="E18" s="87">
        <f>+SUM(G18+H18)</f>
        <v>555</v>
      </c>
      <c r="F18" s="106">
        <f>IF(D18&gt;0,E18/D18*100,"-")</f>
        <v>0.60937448532560357</v>
      </c>
      <c r="G18" s="87">
        <v>555</v>
      </c>
      <c r="H18" s="87">
        <v>0</v>
      </c>
      <c r="I18" s="87">
        <f>+SUM(K18,+M18,O18+P18)</f>
        <v>90522</v>
      </c>
      <c r="J18" s="88">
        <f>IF(D18&gt;0,I18/D18*100,"-")</f>
        <v>99.390625514674397</v>
      </c>
      <c r="K18" s="87">
        <v>48968</v>
      </c>
      <c r="L18" s="88">
        <f>IF(D18&gt;0,K18/D18*100,"-")</f>
        <v>53.765495130493981</v>
      </c>
      <c r="M18" s="87">
        <v>0</v>
      </c>
      <c r="N18" s="88">
        <f>IF(D18&gt;0,M18/D18*100,"-")</f>
        <v>0</v>
      </c>
      <c r="O18" s="87">
        <v>0</v>
      </c>
      <c r="P18" s="87">
        <f>SUM(Q18:S18)</f>
        <v>41554</v>
      </c>
      <c r="Q18" s="87">
        <v>1217</v>
      </c>
      <c r="R18" s="87">
        <v>40337</v>
      </c>
      <c r="S18" s="87">
        <v>0</v>
      </c>
      <c r="T18" s="88">
        <f>IF(D18&gt;0,P18/D18*100,"-")</f>
        <v>45.625130384180416</v>
      </c>
      <c r="U18" s="87">
        <v>3829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 x14ac:dyDescent="0.15">
      <c r="A19" s="85" t="s">
        <v>43</v>
      </c>
      <c r="B19" s="86" t="s">
        <v>284</v>
      </c>
      <c r="C19" s="85" t="s">
        <v>285</v>
      </c>
      <c r="D19" s="87">
        <f>+SUM(E19,+I19)</f>
        <v>229937</v>
      </c>
      <c r="E19" s="87">
        <f>+SUM(G19+H19)</f>
        <v>998</v>
      </c>
      <c r="F19" s="106">
        <f>IF(D19&gt;0,E19/D19*100,"-")</f>
        <v>0.43403193048530686</v>
      </c>
      <c r="G19" s="87">
        <v>998</v>
      </c>
      <c r="H19" s="87">
        <v>0</v>
      </c>
      <c r="I19" s="87">
        <f>+SUM(K19,+M19,O19+P19)</f>
        <v>228939</v>
      </c>
      <c r="J19" s="88">
        <f>IF(D19&gt;0,I19/D19*100,"-")</f>
        <v>99.565968069514696</v>
      </c>
      <c r="K19" s="87">
        <v>201820</v>
      </c>
      <c r="L19" s="88">
        <f>IF(D19&gt;0,K19/D19*100,"-")</f>
        <v>87.771867946437496</v>
      </c>
      <c r="M19" s="87">
        <v>0</v>
      </c>
      <c r="N19" s="88">
        <f>IF(D19&gt;0,M19/D19*100,"-")</f>
        <v>0</v>
      </c>
      <c r="O19" s="87">
        <v>0</v>
      </c>
      <c r="P19" s="87">
        <f>SUM(Q19:S19)</f>
        <v>27119</v>
      </c>
      <c r="Q19" s="87">
        <v>13500</v>
      </c>
      <c r="R19" s="87">
        <v>13619</v>
      </c>
      <c r="S19" s="87">
        <v>0</v>
      </c>
      <c r="T19" s="88">
        <f>IF(D19&gt;0,P19/D19*100,"-")</f>
        <v>11.794100123077191</v>
      </c>
      <c r="U19" s="87">
        <v>6182</v>
      </c>
      <c r="V19" s="85"/>
      <c r="W19" s="85" t="s">
        <v>263</v>
      </c>
      <c r="X19" s="85"/>
      <c r="Y19" s="85"/>
      <c r="Z19" s="85"/>
      <c r="AA19" s="85"/>
      <c r="AB19" s="85"/>
      <c r="AC19" s="85" t="s">
        <v>263</v>
      </c>
      <c r="AD19" s="184" t="s">
        <v>262</v>
      </c>
    </row>
    <row r="20" spans="1:30" ht="13.5" customHeight="1" x14ac:dyDescent="0.15">
      <c r="A20" s="85" t="s">
        <v>43</v>
      </c>
      <c r="B20" s="86" t="s">
        <v>286</v>
      </c>
      <c r="C20" s="85" t="s">
        <v>287</v>
      </c>
      <c r="D20" s="87">
        <f>+SUM(E20,+I20)</f>
        <v>148407</v>
      </c>
      <c r="E20" s="87">
        <f>+SUM(G20+H20)</f>
        <v>228</v>
      </c>
      <c r="F20" s="106">
        <f>IF(D20&gt;0,E20/D20*100,"-")</f>
        <v>0.15363156724413268</v>
      </c>
      <c r="G20" s="87">
        <v>228</v>
      </c>
      <c r="H20" s="87">
        <v>0</v>
      </c>
      <c r="I20" s="87">
        <f>+SUM(K20,+M20,O20+P20)</f>
        <v>148179</v>
      </c>
      <c r="J20" s="88">
        <f>IF(D20&gt;0,I20/D20*100,"-")</f>
        <v>99.846368432755867</v>
      </c>
      <c r="K20" s="87">
        <v>142262</v>
      </c>
      <c r="L20" s="88">
        <f>IF(D20&gt;0,K20/D20*100,"-")</f>
        <v>95.85935973370529</v>
      </c>
      <c r="M20" s="87">
        <v>0</v>
      </c>
      <c r="N20" s="88">
        <f>IF(D20&gt;0,M20/D20*100,"-")</f>
        <v>0</v>
      </c>
      <c r="O20" s="87">
        <v>0</v>
      </c>
      <c r="P20" s="87">
        <f>SUM(Q20:S20)</f>
        <v>5917</v>
      </c>
      <c r="Q20" s="87">
        <v>4009</v>
      </c>
      <c r="R20" s="87">
        <v>1908</v>
      </c>
      <c r="S20" s="87">
        <v>0</v>
      </c>
      <c r="T20" s="88">
        <f>IF(D20&gt;0,P20/D20*100,"-")</f>
        <v>3.9870086990505835</v>
      </c>
      <c r="U20" s="87">
        <v>3686</v>
      </c>
      <c r="V20" s="85"/>
      <c r="W20" s="85" t="s">
        <v>263</v>
      </c>
      <c r="X20" s="85"/>
      <c r="Y20" s="85"/>
      <c r="Z20" s="85"/>
      <c r="AA20" s="85"/>
      <c r="AB20" s="85"/>
      <c r="AC20" s="85" t="s">
        <v>263</v>
      </c>
      <c r="AD20" s="184" t="s">
        <v>262</v>
      </c>
    </row>
    <row r="21" spans="1:30" ht="13.5" customHeight="1" x14ac:dyDescent="0.15">
      <c r="A21" s="85" t="s">
        <v>43</v>
      </c>
      <c r="B21" s="86" t="s">
        <v>288</v>
      </c>
      <c r="C21" s="85" t="s">
        <v>289</v>
      </c>
      <c r="D21" s="87">
        <f>+SUM(E21,+I21)</f>
        <v>53729</v>
      </c>
      <c r="E21" s="87">
        <f>+SUM(G21+H21)</f>
        <v>1113</v>
      </c>
      <c r="F21" s="106">
        <f>IF(D21&gt;0,E21/D21*100,"-")</f>
        <v>2.0715070073889335</v>
      </c>
      <c r="G21" s="87">
        <v>1113</v>
      </c>
      <c r="H21" s="87">
        <v>0</v>
      </c>
      <c r="I21" s="87">
        <f>+SUM(K21,+M21,O21+P21)</f>
        <v>52616</v>
      </c>
      <c r="J21" s="88">
        <f>IF(D21&gt;0,I21/D21*100,"-")</f>
        <v>97.928492992611069</v>
      </c>
      <c r="K21" s="87">
        <v>17937</v>
      </c>
      <c r="L21" s="88">
        <f>IF(D21&gt;0,K21/D21*100,"-")</f>
        <v>33.384205922313839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34679</v>
      </c>
      <c r="Q21" s="87">
        <v>3939</v>
      </c>
      <c r="R21" s="87">
        <v>30740</v>
      </c>
      <c r="S21" s="87">
        <v>0</v>
      </c>
      <c r="T21" s="88">
        <f>IF(D21&gt;0,P21/D21*100,"-")</f>
        <v>64.54428707029723</v>
      </c>
      <c r="U21" s="87">
        <v>2527</v>
      </c>
      <c r="V21" s="85"/>
      <c r="W21" s="85"/>
      <c r="X21" s="85"/>
      <c r="Y21" s="85" t="s">
        <v>263</v>
      </c>
      <c r="Z21" s="85"/>
      <c r="AA21" s="85"/>
      <c r="AB21" s="85"/>
      <c r="AC21" s="85" t="s">
        <v>263</v>
      </c>
      <c r="AD21" s="184" t="s">
        <v>262</v>
      </c>
    </row>
    <row r="22" spans="1:30" ht="13.5" customHeight="1" x14ac:dyDescent="0.15">
      <c r="A22" s="85" t="s">
        <v>43</v>
      </c>
      <c r="B22" s="86" t="s">
        <v>290</v>
      </c>
      <c r="C22" s="85" t="s">
        <v>291</v>
      </c>
      <c r="D22" s="87">
        <f>+SUM(E22,+I22)</f>
        <v>117535</v>
      </c>
      <c r="E22" s="87">
        <f>+SUM(G22+H22)</f>
        <v>717</v>
      </c>
      <c r="F22" s="106">
        <f>IF(D22&gt;0,E22/D22*100,"-")</f>
        <v>0.61003105457948692</v>
      </c>
      <c r="G22" s="87">
        <v>717</v>
      </c>
      <c r="H22" s="87">
        <v>0</v>
      </c>
      <c r="I22" s="87">
        <f>+SUM(K22,+M22,O22+P22)</f>
        <v>116818</v>
      </c>
      <c r="J22" s="88">
        <f>IF(D22&gt;0,I22/D22*100,"-")</f>
        <v>99.38996894542052</v>
      </c>
      <c r="K22" s="87">
        <v>87574</v>
      </c>
      <c r="L22" s="88">
        <f>IF(D22&gt;0,K22/D22*100,"-")</f>
        <v>74.508869698387713</v>
      </c>
      <c r="M22" s="87">
        <v>0</v>
      </c>
      <c r="N22" s="88">
        <f>IF(D22&gt;0,M22/D22*100,"-")</f>
        <v>0</v>
      </c>
      <c r="O22" s="87">
        <v>2367</v>
      </c>
      <c r="P22" s="87">
        <f>SUM(Q22:S22)</f>
        <v>26877</v>
      </c>
      <c r="Q22" s="87">
        <v>13425</v>
      </c>
      <c r="R22" s="87">
        <v>13452</v>
      </c>
      <c r="S22" s="87">
        <v>0</v>
      </c>
      <c r="T22" s="88">
        <f>IF(D22&gt;0,P22/D22*100,"-")</f>
        <v>22.867231037563279</v>
      </c>
      <c r="U22" s="87">
        <v>2692</v>
      </c>
      <c r="V22" s="85"/>
      <c r="W22" s="85" t="s">
        <v>263</v>
      </c>
      <c r="X22" s="85"/>
      <c r="Y22" s="85"/>
      <c r="Z22" s="85"/>
      <c r="AA22" s="85"/>
      <c r="AB22" s="85"/>
      <c r="AC22" s="85" t="s">
        <v>263</v>
      </c>
      <c r="AD22" s="184" t="s">
        <v>262</v>
      </c>
    </row>
    <row r="23" spans="1:30" ht="13.5" customHeight="1" x14ac:dyDescent="0.15">
      <c r="A23" s="85" t="s">
        <v>43</v>
      </c>
      <c r="B23" s="86" t="s">
        <v>292</v>
      </c>
      <c r="C23" s="85" t="s">
        <v>293</v>
      </c>
      <c r="D23" s="87">
        <f>+SUM(E23,+I23)</f>
        <v>140917</v>
      </c>
      <c r="E23" s="87">
        <f>+SUM(G23+H23)</f>
        <v>4430</v>
      </c>
      <c r="F23" s="106">
        <f>IF(D23&gt;0,E23/D23*100,"-")</f>
        <v>3.1436945152110818</v>
      </c>
      <c r="G23" s="87">
        <v>4430</v>
      </c>
      <c r="H23" s="87">
        <v>0</v>
      </c>
      <c r="I23" s="87">
        <f>+SUM(K23,+M23,O23+P23)</f>
        <v>136487</v>
      </c>
      <c r="J23" s="88">
        <f>IF(D23&gt;0,I23/D23*100,"-")</f>
        <v>96.856305484788919</v>
      </c>
      <c r="K23" s="87">
        <v>86297</v>
      </c>
      <c r="L23" s="88">
        <f>IF(D23&gt;0,K23/D23*100,"-")</f>
        <v>61.23959493886472</v>
      </c>
      <c r="M23" s="87">
        <v>0</v>
      </c>
      <c r="N23" s="88">
        <f>IF(D23&gt;0,M23/D23*100,"-")</f>
        <v>0</v>
      </c>
      <c r="O23" s="87">
        <v>7777</v>
      </c>
      <c r="P23" s="87">
        <f>SUM(Q23:S23)</f>
        <v>42413</v>
      </c>
      <c r="Q23" s="87">
        <v>6245</v>
      </c>
      <c r="R23" s="87">
        <v>36168</v>
      </c>
      <c r="S23" s="87">
        <v>0</v>
      </c>
      <c r="T23" s="88">
        <f>IF(D23&gt;0,P23/D23*100,"-")</f>
        <v>30.097859023396751</v>
      </c>
      <c r="U23" s="87">
        <v>4027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 x14ac:dyDescent="0.15">
      <c r="A24" s="85" t="s">
        <v>43</v>
      </c>
      <c r="B24" s="86" t="s">
        <v>294</v>
      </c>
      <c r="C24" s="85" t="s">
        <v>295</v>
      </c>
      <c r="D24" s="87">
        <f>+SUM(E24,+I24)</f>
        <v>230123</v>
      </c>
      <c r="E24" s="87">
        <f>+SUM(G24+H24)</f>
        <v>504</v>
      </c>
      <c r="F24" s="106">
        <f>IF(D24&gt;0,E24/D24*100,"-")</f>
        <v>0.21901331027320173</v>
      </c>
      <c r="G24" s="87">
        <v>504</v>
      </c>
      <c r="H24" s="87">
        <v>0</v>
      </c>
      <c r="I24" s="87">
        <f>+SUM(K24,+M24,O24+P24)</f>
        <v>229619</v>
      </c>
      <c r="J24" s="88">
        <f>IF(D24&gt;0,I24/D24*100,"-")</f>
        <v>99.780986689726802</v>
      </c>
      <c r="K24" s="87">
        <v>197159</v>
      </c>
      <c r="L24" s="88">
        <f>IF(D24&gt;0,K24/D24*100,"-")</f>
        <v>85.675486587607494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32460</v>
      </c>
      <c r="Q24" s="87">
        <v>19971</v>
      </c>
      <c r="R24" s="87">
        <v>12489</v>
      </c>
      <c r="S24" s="87">
        <v>0</v>
      </c>
      <c r="T24" s="88">
        <f>IF(D24&gt;0,P24/D24*100,"-")</f>
        <v>14.105500102119301</v>
      </c>
      <c r="U24" s="87">
        <v>5328</v>
      </c>
      <c r="V24" s="85"/>
      <c r="W24" s="85" t="s">
        <v>263</v>
      </c>
      <c r="X24" s="85"/>
      <c r="Y24" s="85"/>
      <c r="Z24" s="85"/>
      <c r="AA24" s="85"/>
      <c r="AB24" s="85"/>
      <c r="AC24" s="85" t="s">
        <v>263</v>
      </c>
      <c r="AD24" s="184" t="s">
        <v>262</v>
      </c>
    </row>
    <row r="25" spans="1:30" ht="13.5" customHeight="1" x14ac:dyDescent="0.15">
      <c r="A25" s="85" t="s">
        <v>43</v>
      </c>
      <c r="B25" s="86" t="s">
        <v>296</v>
      </c>
      <c r="C25" s="85" t="s">
        <v>297</v>
      </c>
      <c r="D25" s="87">
        <f>+SUM(E25,+I25)</f>
        <v>251679</v>
      </c>
      <c r="E25" s="87">
        <f>+SUM(G25+H25)</f>
        <v>682</v>
      </c>
      <c r="F25" s="106">
        <f>IF(D25&gt;0,E25/D25*100,"-")</f>
        <v>0.27098009766408798</v>
      </c>
      <c r="G25" s="87">
        <v>682</v>
      </c>
      <c r="H25" s="87">
        <v>0</v>
      </c>
      <c r="I25" s="87">
        <f>+SUM(K25,+M25,O25+P25)</f>
        <v>250997</v>
      </c>
      <c r="J25" s="88">
        <f>IF(D25&gt;0,I25/D25*100,"-")</f>
        <v>99.729019902335921</v>
      </c>
      <c r="K25" s="87">
        <v>235106</v>
      </c>
      <c r="L25" s="88">
        <f>IF(D25&gt;0,K25/D25*100,"-")</f>
        <v>93.415024694154056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15891</v>
      </c>
      <c r="Q25" s="87">
        <v>13000</v>
      </c>
      <c r="R25" s="87">
        <v>2891</v>
      </c>
      <c r="S25" s="87">
        <v>0</v>
      </c>
      <c r="T25" s="88">
        <f>IF(D25&gt;0,P25/D25*100,"-")</f>
        <v>6.3139952081818507</v>
      </c>
      <c r="U25" s="87">
        <v>10936</v>
      </c>
      <c r="V25" s="85"/>
      <c r="W25" s="85" t="s">
        <v>263</v>
      </c>
      <c r="X25" s="85"/>
      <c r="Y25" s="85"/>
      <c r="Z25" s="85"/>
      <c r="AA25" s="85"/>
      <c r="AB25" s="85"/>
      <c r="AC25" s="85" t="s">
        <v>263</v>
      </c>
      <c r="AD25" s="184" t="s">
        <v>262</v>
      </c>
    </row>
    <row r="26" spans="1:30" ht="13.5" customHeight="1" x14ac:dyDescent="0.15">
      <c r="A26" s="85" t="s">
        <v>43</v>
      </c>
      <c r="B26" s="86" t="s">
        <v>298</v>
      </c>
      <c r="C26" s="85" t="s">
        <v>299</v>
      </c>
      <c r="D26" s="87">
        <f>+SUM(E26,+I26)</f>
        <v>342397</v>
      </c>
      <c r="E26" s="87">
        <f>+SUM(G26+H26)</f>
        <v>1576</v>
      </c>
      <c r="F26" s="106">
        <f>IF(D26&gt;0,E26/D26*100,"-")</f>
        <v>0.4602844066974886</v>
      </c>
      <c r="G26" s="87">
        <v>1576</v>
      </c>
      <c r="H26" s="87">
        <v>0</v>
      </c>
      <c r="I26" s="87">
        <f>+SUM(K26,+M26,O26+P26)</f>
        <v>340821</v>
      </c>
      <c r="J26" s="88">
        <f>IF(D26&gt;0,I26/D26*100,"-")</f>
        <v>99.539715593302518</v>
      </c>
      <c r="K26" s="87">
        <v>279940</v>
      </c>
      <c r="L26" s="88">
        <f>IF(D26&gt;0,K26/D26*100,"-")</f>
        <v>81.758893915542487</v>
      </c>
      <c r="M26" s="87">
        <v>0</v>
      </c>
      <c r="N26" s="88">
        <f>IF(D26&gt;0,M26/D26*100,"-")</f>
        <v>0</v>
      </c>
      <c r="O26" s="87">
        <v>0</v>
      </c>
      <c r="P26" s="87">
        <f>SUM(Q26:S26)</f>
        <v>60881</v>
      </c>
      <c r="Q26" s="87">
        <v>35780</v>
      </c>
      <c r="R26" s="87">
        <v>25101</v>
      </c>
      <c r="S26" s="87">
        <v>0</v>
      </c>
      <c r="T26" s="88">
        <f>IF(D26&gt;0,P26/D26*100,"-")</f>
        <v>17.780821677760027</v>
      </c>
      <c r="U26" s="87">
        <v>8945</v>
      </c>
      <c r="V26" s="85"/>
      <c r="W26" s="85" t="s">
        <v>263</v>
      </c>
      <c r="X26" s="85"/>
      <c r="Y26" s="85"/>
      <c r="Z26" s="85"/>
      <c r="AA26" s="85"/>
      <c r="AB26" s="85"/>
      <c r="AC26" s="85" t="s">
        <v>263</v>
      </c>
      <c r="AD26" s="184" t="s">
        <v>262</v>
      </c>
    </row>
    <row r="27" spans="1:30" ht="13.5" customHeight="1" x14ac:dyDescent="0.15">
      <c r="A27" s="85" t="s">
        <v>43</v>
      </c>
      <c r="B27" s="86" t="s">
        <v>300</v>
      </c>
      <c r="C27" s="85" t="s">
        <v>301</v>
      </c>
      <c r="D27" s="87">
        <f>+SUM(E27,+I27)</f>
        <v>76421</v>
      </c>
      <c r="E27" s="87">
        <f>+SUM(G27+H27)</f>
        <v>123</v>
      </c>
      <c r="F27" s="106">
        <f>IF(D27&gt;0,E27/D27*100,"-")</f>
        <v>0.16095052407060886</v>
      </c>
      <c r="G27" s="87">
        <v>123</v>
      </c>
      <c r="H27" s="87">
        <v>0</v>
      </c>
      <c r="I27" s="87">
        <f>+SUM(K27,+M27,O27+P27)</f>
        <v>76298</v>
      </c>
      <c r="J27" s="88">
        <f>IF(D27&gt;0,I27/D27*100,"-")</f>
        <v>99.839049475929386</v>
      </c>
      <c r="K27" s="87">
        <v>73780</v>
      </c>
      <c r="L27" s="88">
        <f>IF(D27&gt;0,K27/D27*100,"-")</f>
        <v>96.544143625443269</v>
      </c>
      <c r="M27" s="87">
        <v>0</v>
      </c>
      <c r="N27" s="88">
        <f>IF(D27&gt;0,M27/D27*100,"-")</f>
        <v>0</v>
      </c>
      <c r="O27" s="87">
        <v>0</v>
      </c>
      <c r="P27" s="87">
        <f>SUM(Q27:S27)</f>
        <v>2518</v>
      </c>
      <c r="Q27" s="87">
        <v>2014</v>
      </c>
      <c r="R27" s="87">
        <v>504</v>
      </c>
      <c r="S27" s="87">
        <v>0</v>
      </c>
      <c r="T27" s="88">
        <f>IF(D27&gt;0,P27/D27*100,"-")</f>
        <v>3.2949058504861233</v>
      </c>
      <c r="U27" s="87">
        <v>9312</v>
      </c>
      <c r="V27" s="85"/>
      <c r="W27" s="85" t="s">
        <v>263</v>
      </c>
      <c r="X27" s="85"/>
      <c r="Y27" s="85"/>
      <c r="Z27" s="85"/>
      <c r="AA27" s="85"/>
      <c r="AB27" s="85"/>
      <c r="AC27" s="85" t="s">
        <v>263</v>
      </c>
      <c r="AD27" s="184" t="s">
        <v>262</v>
      </c>
    </row>
    <row r="28" spans="1:30" ht="13.5" customHeight="1" x14ac:dyDescent="0.15">
      <c r="A28" s="85" t="s">
        <v>43</v>
      </c>
      <c r="B28" s="86" t="s">
        <v>302</v>
      </c>
      <c r="C28" s="85" t="s">
        <v>303</v>
      </c>
      <c r="D28" s="87">
        <f>+SUM(E28,+I28)</f>
        <v>142025</v>
      </c>
      <c r="E28" s="87">
        <f>+SUM(G28+H28)</f>
        <v>111</v>
      </c>
      <c r="F28" s="106">
        <f>IF(D28&gt;0,E28/D28*100,"-")</f>
        <v>7.8155254356627346E-2</v>
      </c>
      <c r="G28" s="87">
        <v>111</v>
      </c>
      <c r="H28" s="87">
        <v>0</v>
      </c>
      <c r="I28" s="87">
        <f>+SUM(K28,+M28,O28+P28)</f>
        <v>141914</v>
      </c>
      <c r="J28" s="88">
        <f>IF(D28&gt;0,I28/D28*100,"-")</f>
        <v>99.921844745643369</v>
      </c>
      <c r="K28" s="87">
        <v>134482</v>
      </c>
      <c r="L28" s="88">
        <f>IF(D28&gt;0,K28/D28*100,"-")</f>
        <v>94.68896321070234</v>
      </c>
      <c r="M28" s="87">
        <v>0</v>
      </c>
      <c r="N28" s="88">
        <f>IF(D28&gt;0,M28/D28*100,"-")</f>
        <v>0</v>
      </c>
      <c r="O28" s="87">
        <v>0</v>
      </c>
      <c r="P28" s="87">
        <f>SUM(Q28:S28)</f>
        <v>7432</v>
      </c>
      <c r="Q28" s="87">
        <v>983</v>
      </c>
      <c r="R28" s="87">
        <v>6449</v>
      </c>
      <c r="S28" s="87">
        <v>0</v>
      </c>
      <c r="T28" s="88">
        <f>IF(D28&gt;0,P28/D28*100,"-")</f>
        <v>5.2328815349410318</v>
      </c>
      <c r="U28" s="87">
        <v>8598</v>
      </c>
      <c r="V28" s="85"/>
      <c r="W28" s="85" t="s">
        <v>263</v>
      </c>
      <c r="X28" s="85"/>
      <c r="Y28" s="85"/>
      <c r="Z28" s="85"/>
      <c r="AA28" s="85"/>
      <c r="AB28" s="85"/>
      <c r="AC28" s="85" t="s">
        <v>263</v>
      </c>
      <c r="AD28" s="184" t="s">
        <v>262</v>
      </c>
    </row>
    <row r="29" spans="1:30" ht="13.5" customHeight="1" x14ac:dyDescent="0.15">
      <c r="A29" s="85" t="s">
        <v>43</v>
      </c>
      <c r="B29" s="86" t="s">
        <v>304</v>
      </c>
      <c r="C29" s="85" t="s">
        <v>305</v>
      </c>
      <c r="D29" s="87">
        <f>+SUM(E29,+I29)</f>
        <v>143769</v>
      </c>
      <c r="E29" s="87">
        <f>+SUM(G29+H29)</f>
        <v>373</v>
      </c>
      <c r="F29" s="106">
        <f>IF(D29&gt;0,E29/D29*100,"-")</f>
        <v>0.25944396914494783</v>
      </c>
      <c r="G29" s="87">
        <v>373</v>
      </c>
      <c r="H29" s="87">
        <v>0</v>
      </c>
      <c r="I29" s="87">
        <f>+SUM(K29,+M29,O29+P29)</f>
        <v>143396</v>
      </c>
      <c r="J29" s="88">
        <f>IF(D29&gt;0,I29/D29*100,"-")</f>
        <v>99.74055603085506</v>
      </c>
      <c r="K29" s="87">
        <v>126462</v>
      </c>
      <c r="L29" s="88">
        <f>IF(D29&gt;0,K29/D29*100,"-")</f>
        <v>87.961938943722217</v>
      </c>
      <c r="M29" s="87">
        <v>0</v>
      </c>
      <c r="N29" s="88">
        <f>IF(D29&gt;0,M29/D29*100,"-")</f>
        <v>0</v>
      </c>
      <c r="O29" s="87">
        <v>0</v>
      </c>
      <c r="P29" s="87">
        <f>SUM(Q29:S29)</f>
        <v>16934</v>
      </c>
      <c r="Q29" s="87">
        <v>4663</v>
      </c>
      <c r="R29" s="87">
        <v>12271</v>
      </c>
      <c r="S29" s="87">
        <v>0</v>
      </c>
      <c r="T29" s="88">
        <f>IF(D29&gt;0,P29/D29*100,"-")</f>
        <v>11.778617087132831</v>
      </c>
      <c r="U29" s="87">
        <v>3265</v>
      </c>
      <c r="V29" s="85"/>
      <c r="W29" s="85" t="s">
        <v>263</v>
      </c>
      <c r="X29" s="85"/>
      <c r="Y29" s="85"/>
      <c r="Z29" s="85"/>
      <c r="AA29" s="85" t="s">
        <v>263</v>
      </c>
      <c r="AB29" s="85"/>
      <c r="AC29" s="85"/>
      <c r="AD29" s="184" t="s">
        <v>262</v>
      </c>
    </row>
    <row r="30" spans="1:30" ht="13.5" customHeight="1" x14ac:dyDescent="0.15">
      <c r="A30" s="85" t="s">
        <v>43</v>
      </c>
      <c r="B30" s="86" t="s">
        <v>306</v>
      </c>
      <c r="C30" s="85" t="s">
        <v>307</v>
      </c>
      <c r="D30" s="87">
        <f>+SUM(E30,+I30)</f>
        <v>145902</v>
      </c>
      <c r="E30" s="87">
        <f>+SUM(G30+H30)</f>
        <v>132</v>
      </c>
      <c r="F30" s="106">
        <f>IF(D30&gt;0,E30/D30*100,"-")</f>
        <v>9.0471686474482879E-2</v>
      </c>
      <c r="G30" s="87">
        <v>132</v>
      </c>
      <c r="H30" s="87">
        <v>0</v>
      </c>
      <c r="I30" s="87">
        <f>+SUM(K30,+M30,O30+P30)</f>
        <v>145770</v>
      </c>
      <c r="J30" s="88">
        <f>IF(D30&gt;0,I30/D30*100,"-")</f>
        <v>99.909528313525513</v>
      </c>
      <c r="K30" s="87">
        <v>141816</v>
      </c>
      <c r="L30" s="88">
        <f>IF(D30&gt;0,K30/D30*100,"-")</f>
        <v>97.199490068676226</v>
      </c>
      <c r="M30" s="87">
        <v>0</v>
      </c>
      <c r="N30" s="88">
        <f>IF(D30&gt;0,M30/D30*100,"-")</f>
        <v>0</v>
      </c>
      <c r="O30" s="87">
        <v>0</v>
      </c>
      <c r="P30" s="87">
        <f>SUM(Q30:S30)</f>
        <v>3954</v>
      </c>
      <c r="Q30" s="87">
        <v>2643</v>
      </c>
      <c r="R30" s="87">
        <v>1311</v>
      </c>
      <c r="S30" s="87">
        <v>0</v>
      </c>
      <c r="T30" s="88">
        <f>IF(D30&gt;0,P30/D30*100,"-")</f>
        <v>2.7100382448492826</v>
      </c>
      <c r="U30" s="87">
        <v>4897</v>
      </c>
      <c r="V30" s="85"/>
      <c r="W30" s="85"/>
      <c r="X30" s="85"/>
      <c r="Y30" s="85" t="s">
        <v>263</v>
      </c>
      <c r="Z30" s="85"/>
      <c r="AA30" s="85"/>
      <c r="AB30" s="85"/>
      <c r="AC30" s="85" t="s">
        <v>263</v>
      </c>
      <c r="AD30" s="184" t="s">
        <v>262</v>
      </c>
    </row>
    <row r="31" spans="1:30" ht="13.5" customHeight="1" x14ac:dyDescent="0.15">
      <c r="A31" s="85" t="s">
        <v>43</v>
      </c>
      <c r="B31" s="86" t="s">
        <v>308</v>
      </c>
      <c r="C31" s="85" t="s">
        <v>309</v>
      </c>
      <c r="D31" s="87">
        <f>+SUM(E31,+I31)</f>
        <v>76200</v>
      </c>
      <c r="E31" s="87">
        <f>+SUM(G31+H31)</f>
        <v>118</v>
      </c>
      <c r="F31" s="106">
        <f>IF(D31&gt;0,E31/D31*100,"-")</f>
        <v>0.15485564304461943</v>
      </c>
      <c r="G31" s="87">
        <v>118</v>
      </c>
      <c r="H31" s="87">
        <v>0</v>
      </c>
      <c r="I31" s="87">
        <f>+SUM(K31,+M31,O31+P31)</f>
        <v>76082</v>
      </c>
      <c r="J31" s="88">
        <f>IF(D31&gt;0,I31/D31*100,"-")</f>
        <v>99.845144356955387</v>
      </c>
      <c r="K31" s="87">
        <v>75231</v>
      </c>
      <c r="L31" s="88">
        <f>IF(D31&gt;0,K31/D31*100,"-")</f>
        <v>98.728346456692918</v>
      </c>
      <c r="M31" s="87">
        <v>0</v>
      </c>
      <c r="N31" s="88">
        <f>IF(D31&gt;0,M31/D31*100,"-")</f>
        <v>0</v>
      </c>
      <c r="O31" s="87">
        <v>0</v>
      </c>
      <c r="P31" s="87">
        <f>SUM(Q31:S31)</f>
        <v>851</v>
      </c>
      <c r="Q31" s="87">
        <v>682</v>
      </c>
      <c r="R31" s="87">
        <v>169</v>
      </c>
      <c r="S31" s="87">
        <v>0</v>
      </c>
      <c r="T31" s="88">
        <f>IF(D31&gt;0,P31/D31*100,"-")</f>
        <v>1.1167979002624671</v>
      </c>
      <c r="U31" s="87">
        <v>2321</v>
      </c>
      <c r="V31" s="85"/>
      <c r="W31" s="85"/>
      <c r="X31" s="85"/>
      <c r="Y31" s="85" t="s">
        <v>263</v>
      </c>
      <c r="Z31" s="85"/>
      <c r="AA31" s="85"/>
      <c r="AB31" s="85"/>
      <c r="AC31" s="85" t="s">
        <v>263</v>
      </c>
      <c r="AD31" s="184" t="s">
        <v>262</v>
      </c>
    </row>
    <row r="32" spans="1:30" ht="13.5" customHeight="1" x14ac:dyDescent="0.15">
      <c r="A32" s="85" t="s">
        <v>43</v>
      </c>
      <c r="B32" s="86" t="s">
        <v>310</v>
      </c>
      <c r="C32" s="85" t="s">
        <v>311</v>
      </c>
      <c r="D32" s="87">
        <f>+SUM(E32,+I32)</f>
        <v>85054</v>
      </c>
      <c r="E32" s="87">
        <f>+SUM(G32+H32)</f>
        <v>63</v>
      </c>
      <c r="F32" s="106">
        <f>IF(D32&gt;0,E32/D32*100,"-")</f>
        <v>7.4070590448421E-2</v>
      </c>
      <c r="G32" s="87">
        <v>63</v>
      </c>
      <c r="H32" s="87">
        <v>0</v>
      </c>
      <c r="I32" s="87">
        <f>+SUM(K32,+M32,O32+P32)</f>
        <v>84991</v>
      </c>
      <c r="J32" s="88">
        <f>IF(D32&gt;0,I32/D32*100,"-")</f>
        <v>99.925929409551586</v>
      </c>
      <c r="K32" s="87">
        <v>82899</v>
      </c>
      <c r="L32" s="88">
        <f>IF(D32&gt;0,K32/D32*100,"-")</f>
        <v>97.46631551720084</v>
      </c>
      <c r="M32" s="87">
        <v>0</v>
      </c>
      <c r="N32" s="88">
        <f>IF(D32&gt;0,M32/D32*100,"-")</f>
        <v>0</v>
      </c>
      <c r="O32" s="87">
        <v>0</v>
      </c>
      <c r="P32" s="87">
        <f>SUM(Q32:S32)</f>
        <v>2092</v>
      </c>
      <c r="Q32" s="87">
        <v>574</v>
      </c>
      <c r="R32" s="87">
        <v>1518</v>
      </c>
      <c r="S32" s="87">
        <v>0</v>
      </c>
      <c r="T32" s="88">
        <f>IF(D32&gt;0,P32/D32*100,"-")</f>
        <v>2.4596138923507418</v>
      </c>
      <c r="U32" s="87">
        <v>3043</v>
      </c>
      <c r="V32" s="85"/>
      <c r="W32" s="85"/>
      <c r="X32" s="85"/>
      <c r="Y32" s="85" t="s">
        <v>263</v>
      </c>
      <c r="Z32" s="85"/>
      <c r="AA32" s="85"/>
      <c r="AB32" s="85"/>
      <c r="AC32" s="85" t="s">
        <v>263</v>
      </c>
      <c r="AD32" s="184" t="s">
        <v>262</v>
      </c>
    </row>
    <row r="33" spans="1:30" ht="13.5" customHeight="1" x14ac:dyDescent="0.15">
      <c r="A33" s="85" t="s">
        <v>43</v>
      </c>
      <c r="B33" s="86" t="s">
        <v>312</v>
      </c>
      <c r="C33" s="85" t="s">
        <v>313</v>
      </c>
      <c r="D33" s="87">
        <f>+SUM(E33,+I33)</f>
        <v>166407</v>
      </c>
      <c r="E33" s="87">
        <f>+SUM(G33+H33)</f>
        <v>79</v>
      </c>
      <c r="F33" s="106">
        <f>IF(D33&gt;0,E33/D33*100,"-")</f>
        <v>4.7473964436592214E-2</v>
      </c>
      <c r="G33" s="87">
        <v>79</v>
      </c>
      <c r="H33" s="87">
        <v>0</v>
      </c>
      <c r="I33" s="87">
        <f>+SUM(K33,+M33,O33+P33)</f>
        <v>166328</v>
      </c>
      <c r="J33" s="88">
        <f>IF(D33&gt;0,I33/D33*100,"-")</f>
        <v>99.952526035563409</v>
      </c>
      <c r="K33" s="87">
        <v>159827</v>
      </c>
      <c r="L33" s="88">
        <f>IF(D33&gt;0,K33/D33*100,"-")</f>
        <v>96.045839417812957</v>
      </c>
      <c r="M33" s="87">
        <v>0</v>
      </c>
      <c r="N33" s="88">
        <f>IF(D33&gt;0,M33/D33*100,"-")</f>
        <v>0</v>
      </c>
      <c r="O33" s="87">
        <v>0</v>
      </c>
      <c r="P33" s="87">
        <f>SUM(Q33:S33)</f>
        <v>6501</v>
      </c>
      <c r="Q33" s="87">
        <v>4676</v>
      </c>
      <c r="R33" s="87">
        <v>1825</v>
      </c>
      <c r="S33" s="87">
        <v>0</v>
      </c>
      <c r="T33" s="88">
        <f>IF(D33&gt;0,P33/D33*100,"-")</f>
        <v>3.9066866177504553</v>
      </c>
      <c r="U33" s="87">
        <v>4881</v>
      </c>
      <c r="V33" s="85"/>
      <c r="W33" s="85"/>
      <c r="X33" s="85"/>
      <c r="Y33" s="85" t="s">
        <v>263</v>
      </c>
      <c r="Z33" s="85"/>
      <c r="AA33" s="85"/>
      <c r="AB33" s="85"/>
      <c r="AC33" s="85" t="s">
        <v>263</v>
      </c>
      <c r="AD33" s="184" t="s">
        <v>262</v>
      </c>
    </row>
    <row r="34" spans="1:30" ht="13.5" customHeight="1" x14ac:dyDescent="0.15">
      <c r="A34" s="85" t="s">
        <v>43</v>
      </c>
      <c r="B34" s="86" t="s">
        <v>314</v>
      </c>
      <c r="C34" s="85" t="s">
        <v>315</v>
      </c>
      <c r="D34" s="87">
        <f>+SUM(E34,+I34)</f>
        <v>74105</v>
      </c>
      <c r="E34" s="87">
        <f>+SUM(G34+H34)</f>
        <v>378</v>
      </c>
      <c r="F34" s="106">
        <f>IF(D34&gt;0,E34/D34*100,"-")</f>
        <v>0.51008703866135885</v>
      </c>
      <c r="G34" s="87">
        <v>378</v>
      </c>
      <c r="H34" s="87">
        <v>0</v>
      </c>
      <c r="I34" s="87">
        <f>+SUM(K34,+M34,O34+P34)</f>
        <v>73727</v>
      </c>
      <c r="J34" s="88">
        <f>IF(D34&gt;0,I34/D34*100,"-")</f>
        <v>99.489912961338646</v>
      </c>
      <c r="K34" s="87">
        <v>59289</v>
      </c>
      <c r="L34" s="88">
        <f>IF(D34&gt;0,K34/D34*100,"-")</f>
        <v>80.006747183051075</v>
      </c>
      <c r="M34" s="87">
        <v>0</v>
      </c>
      <c r="N34" s="88">
        <f>IF(D34&gt;0,M34/D34*100,"-")</f>
        <v>0</v>
      </c>
      <c r="O34" s="87">
        <v>0</v>
      </c>
      <c r="P34" s="87">
        <f>SUM(Q34:S34)</f>
        <v>14438</v>
      </c>
      <c r="Q34" s="87">
        <v>1029</v>
      </c>
      <c r="R34" s="87">
        <v>13409</v>
      </c>
      <c r="S34" s="87">
        <v>0</v>
      </c>
      <c r="T34" s="88">
        <f>IF(D34&gt;0,P34/D34*100,"-")</f>
        <v>19.483165778287564</v>
      </c>
      <c r="U34" s="87">
        <v>1293</v>
      </c>
      <c r="V34" s="85"/>
      <c r="W34" s="85" t="s">
        <v>263</v>
      </c>
      <c r="X34" s="85"/>
      <c r="Y34" s="85"/>
      <c r="Z34" s="85"/>
      <c r="AA34" s="85"/>
      <c r="AB34" s="85"/>
      <c r="AC34" s="85" t="s">
        <v>263</v>
      </c>
      <c r="AD34" s="184" t="s">
        <v>262</v>
      </c>
    </row>
    <row r="35" spans="1:30" ht="13.5" customHeight="1" x14ac:dyDescent="0.15">
      <c r="A35" s="85" t="s">
        <v>43</v>
      </c>
      <c r="B35" s="86" t="s">
        <v>316</v>
      </c>
      <c r="C35" s="85" t="s">
        <v>317</v>
      </c>
      <c r="D35" s="87">
        <f>+SUM(E35,+I35)</f>
        <v>150706</v>
      </c>
      <c r="E35" s="87">
        <f>+SUM(G35+H35)</f>
        <v>505</v>
      </c>
      <c r="F35" s="106">
        <f>IF(D35&gt;0,E35/D35*100,"-")</f>
        <v>0.33508951203004522</v>
      </c>
      <c r="G35" s="87">
        <v>505</v>
      </c>
      <c r="H35" s="87">
        <v>0</v>
      </c>
      <c r="I35" s="87">
        <f>+SUM(K35,+M35,O35+P35)</f>
        <v>150201</v>
      </c>
      <c r="J35" s="88">
        <f>IF(D35&gt;0,I35/D35*100,"-")</f>
        <v>99.664910487969962</v>
      </c>
      <c r="K35" s="87">
        <v>99114</v>
      </c>
      <c r="L35" s="88">
        <f>IF(D35&gt;0,K35/D35*100,"-")</f>
        <v>65.766459198704766</v>
      </c>
      <c r="M35" s="87">
        <v>0</v>
      </c>
      <c r="N35" s="88">
        <f>IF(D35&gt;0,M35/D35*100,"-")</f>
        <v>0</v>
      </c>
      <c r="O35" s="87">
        <v>9627</v>
      </c>
      <c r="P35" s="87">
        <f>SUM(Q35:S35)</f>
        <v>41460</v>
      </c>
      <c r="Q35" s="87">
        <v>17928</v>
      </c>
      <c r="R35" s="87">
        <v>23532</v>
      </c>
      <c r="S35" s="87">
        <v>0</v>
      </c>
      <c r="T35" s="88">
        <f>IF(D35&gt;0,P35/D35*100,"-")</f>
        <v>27.510517165872628</v>
      </c>
      <c r="U35" s="87">
        <v>4511</v>
      </c>
      <c r="V35" s="85"/>
      <c r="W35" s="85"/>
      <c r="X35" s="85"/>
      <c r="Y35" s="85" t="s">
        <v>263</v>
      </c>
      <c r="Z35" s="85"/>
      <c r="AA35" s="85"/>
      <c r="AB35" s="85"/>
      <c r="AC35" s="85" t="s">
        <v>263</v>
      </c>
      <c r="AD35" s="184" t="s">
        <v>262</v>
      </c>
    </row>
    <row r="36" spans="1:30" ht="13.5" customHeight="1" x14ac:dyDescent="0.15">
      <c r="A36" s="85" t="s">
        <v>43</v>
      </c>
      <c r="B36" s="86" t="s">
        <v>318</v>
      </c>
      <c r="C36" s="85" t="s">
        <v>319</v>
      </c>
      <c r="D36" s="87">
        <f>+SUM(E36,+I36)</f>
        <v>65351</v>
      </c>
      <c r="E36" s="87">
        <f>+SUM(G36+H36)</f>
        <v>167</v>
      </c>
      <c r="F36" s="106">
        <f>IF(D36&gt;0,E36/D36*100,"-")</f>
        <v>0.25554314394576977</v>
      </c>
      <c r="G36" s="87">
        <v>167</v>
      </c>
      <c r="H36" s="87">
        <v>0</v>
      </c>
      <c r="I36" s="87">
        <f>+SUM(K36,+M36,O36+P36)</f>
        <v>65184</v>
      </c>
      <c r="J36" s="88">
        <f>IF(D36&gt;0,I36/D36*100,"-")</f>
        <v>99.744456856054228</v>
      </c>
      <c r="K36" s="87">
        <v>52460</v>
      </c>
      <c r="L36" s="88">
        <f>IF(D36&gt;0,K36/D36*100,"-")</f>
        <v>80.274211565240023</v>
      </c>
      <c r="M36" s="87">
        <v>0</v>
      </c>
      <c r="N36" s="88">
        <f>IF(D36&gt;0,M36/D36*100,"-")</f>
        <v>0</v>
      </c>
      <c r="O36" s="87">
        <v>0</v>
      </c>
      <c r="P36" s="87">
        <f>SUM(Q36:S36)</f>
        <v>12724</v>
      </c>
      <c r="Q36" s="87">
        <v>7558</v>
      </c>
      <c r="R36" s="87">
        <v>5166</v>
      </c>
      <c r="S36" s="87">
        <v>0</v>
      </c>
      <c r="T36" s="88">
        <f>IF(D36&gt;0,P36/D36*100,"-")</f>
        <v>19.470245290814219</v>
      </c>
      <c r="U36" s="87">
        <v>1064</v>
      </c>
      <c r="V36" s="85"/>
      <c r="W36" s="85" t="s">
        <v>263</v>
      </c>
      <c r="X36" s="85"/>
      <c r="Y36" s="85"/>
      <c r="Z36" s="85"/>
      <c r="AA36" s="85"/>
      <c r="AB36" s="85"/>
      <c r="AC36" s="85" t="s">
        <v>263</v>
      </c>
      <c r="AD36" s="184" t="s">
        <v>262</v>
      </c>
    </row>
    <row r="37" spans="1:30" ht="13.5" customHeight="1" x14ac:dyDescent="0.15">
      <c r="A37" s="85" t="s">
        <v>43</v>
      </c>
      <c r="B37" s="86" t="s">
        <v>320</v>
      </c>
      <c r="C37" s="85" t="s">
        <v>321</v>
      </c>
      <c r="D37" s="87">
        <f>+SUM(E37,+I37)</f>
        <v>93398</v>
      </c>
      <c r="E37" s="87">
        <f>+SUM(G37+H37)</f>
        <v>562</v>
      </c>
      <c r="F37" s="106">
        <f>IF(D37&gt;0,E37/D37*100,"-")</f>
        <v>0.60172594702242022</v>
      </c>
      <c r="G37" s="87">
        <v>562</v>
      </c>
      <c r="H37" s="87">
        <v>0</v>
      </c>
      <c r="I37" s="87">
        <f>+SUM(K37,+M37,O37+P37)</f>
        <v>92836</v>
      </c>
      <c r="J37" s="88">
        <f>IF(D37&gt;0,I37/D37*100,"-")</f>
        <v>99.39827405297757</v>
      </c>
      <c r="K37" s="87">
        <v>70333</v>
      </c>
      <c r="L37" s="88">
        <f>IF(D37&gt;0,K37/D37*100,"-")</f>
        <v>75.304610377095869</v>
      </c>
      <c r="M37" s="87">
        <v>0</v>
      </c>
      <c r="N37" s="88">
        <f>IF(D37&gt;0,M37/D37*100,"-")</f>
        <v>0</v>
      </c>
      <c r="O37" s="87">
        <v>0</v>
      </c>
      <c r="P37" s="87">
        <f>SUM(Q37:S37)</f>
        <v>22503</v>
      </c>
      <c r="Q37" s="87">
        <v>7703</v>
      </c>
      <c r="R37" s="87">
        <v>14800</v>
      </c>
      <c r="S37" s="87">
        <v>0</v>
      </c>
      <c r="T37" s="88">
        <f>IF(D37&gt;0,P37/D37*100,"-")</f>
        <v>24.093663675881711</v>
      </c>
      <c r="U37" s="87">
        <v>4920</v>
      </c>
      <c r="V37" s="85"/>
      <c r="W37" s="85" t="s">
        <v>263</v>
      </c>
      <c r="X37" s="85"/>
      <c r="Y37" s="85"/>
      <c r="Z37" s="85"/>
      <c r="AA37" s="85"/>
      <c r="AB37" s="85"/>
      <c r="AC37" s="85" t="s">
        <v>263</v>
      </c>
      <c r="AD37" s="184" t="s">
        <v>262</v>
      </c>
    </row>
    <row r="38" spans="1:30" ht="13.5" customHeight="1" x14ac:dyDescent="0.15">
      <c r="A38" s="85" t="s">
        <v>43</v>
      </c>
      <c r="B38" s="86" t="s">
        <v>322</v>
      </c>
      <c r="C38" s="85" t="s">
        <v>323</v>
      </c>
      <c r="D38" s="87">
        <f>+SUM(E38,+I38)</f>
        <v>113387</v>
      </c>
      <c r="E38" s="87">
        <f>+SUM(G38+H38)</f>
        <v>193</v>
      </c>
      <c r="F38" s="106">
        <f>IF(D38&gt;0,E38/D38*100,"-")</f>
        <v>0.17021351654069689</v>
      </c>
      <c r="G38" s="87">
        <v>193</v>
      </c>
      <c r="H38" s="87">
        <v>0</v>
      </c>
      <c r="I38" s="87">
        <f>+SUM(K38,+M38,O38+P38)</f>
        <v>113194</v>
      </c>
      <c r="J38" s="88">
        <f>IF(D38&gt;0,I38/D38*100,"-")</f>
        <v>99.829786483459301</v>
      </c>
      <c r="K38" s="87">
        <v>111157</v>
      </c>
      <c r="L38" s="88">
        <f>IF(D38&gt;0,K38/D38*100,"-")</f>
        <v>98.033284238933916</v>
      </c>
      <c r="M38" s="87">
        <v>0</v>
      </c>
      <c r="N38" s="88">
        <f>IF(D38&gt;0,M38/D38*100,"-")</f>
        <v>0</v>
      </c>
      <c r="O38" s="87">
        <v>0</v>
      </c>
      <c r="P38" s="87">
        <f>SUM(Q38:S38)</f>
        <v>2037</v>
      </c>
      <c r="Q38" s="87">
        <v>1341</v>
      </c>
      <c r="R38" s="87">
        <v>696</v>
      </c>
      <c r="S38" s="87">
        <v>0</v>
      </c>
      <c r="T38" s="88">
        <f>IF(D38&gt;0,P38/D38*100,"-")</f>
        <v>1.7965022445253866</v>
      </c>
      <c r="U38" s="87">
        <v>3556</v>
      </c>
      <c r="V38" s="85"/>
      <c r="W38" s="85" t="s">
        <v>263</v>
      </c>
      <c r="X38" s="85"/>
      <c r="Y38" s="85"/>
      <c r="Z38" s="85"/>
      <c r="AA38" s="85"/>
      <c r="AB38" s="85"/>
      <c r="AC38" s="85" t="s">
        <v>263</v>
      </c>
      <c r="AD38" s="184" t="s">
        <v>262</v>
      </c>
    </row>
    <row r="39" spans="1:30" ht="13.5" customHeight="1" x14ac:dyDescent="0.15">
      <c r="A39" s="85" t="s">
        <v>43</v>
      </c>
      <c r="B39" s="86" t="s">
        <v>324</v>
      </c>
      <c r="C39" s="85" t="s">
        <v>325</v>
      </c>
      <c r="D39" s="87">
        <f>+SUM(E39,+I39)</f>
        <v>142215</v>
      </c>
      <c r="E39" s="87">
        <f>+SUM(G39+H39)</f>
        <v>1601</v>
      </c>
      <c r="F39" s="106">
        <f>IF(D39&gt;0,E39/D39*100,"-")</f>
        <v>1.1257602925148542</v>
      </c>
      <c r="G39" s="87">
        <v>1601</v>
      </c>
      <c r="H39" s="87">
        <v>0</v>
      </c>
      <c r="I39" s="87">
        <f>+SUM(K39,+M39,O39+P39)</f>
        <v>140614</v>
      </c>
      <c r="J39" s="88">
        <f>IF(D39&gt;0,I39/D39*100,"-")</f>
        <v>98.874239707485145</v>
      </c>
      <c r="K39" s="87">
        <v>114649</v>
      </c>
      <c r="L39" s="88">
        <f>IF(D39&gt;0,K39/D39*100,"-")</f>
        <v>80.616671940371972</v>
      </c>
      <c r="M39" s="87">
        <v>0</v>
      </c>
      <c r="N39" s="88">
        <f>IF(D39&gt;0,M39/D39*100,"-")</f>
        <v>0</v>
      </c>
      <c r="O39" s="87">
        <v>0</v>
      </c>
      <c r="P39" s="87">
        <f>SUM(Q39:S39)</f>
        <v>25965</v>
      </c>
      <c r="Q39" s="87">
        <v>17378</v>
      </c>
      <c r="R39" s="87">
        <v>8587</v>
      </c>
      <c r="S39" s="87">
        <v>0</v>
      </c>
      <c r="T39" s="88">
        <f>IF(D39&gt;0,P39/D39*100,"-")</f>
        <v>18.257567767113173</v>
      </c>
      <c r="U39" s="87">
        <v>6839</v>
      </c>
      <c r="V39" s="85"/>
      <c r="W39" s="85" t="s">
        <v>263</v>
      </c>
      <c r="X39" s="85"/>
      <c r="Y39" s="85"/>
      <c r="Z39" s="85"/>
      <c r="AA39" s="85"/>
      <c r="AB39" s="85"/>
      <c r="AC39" s="85" t="s">
        <v>263</v>
      </c>
      <c r="AD39" s="184" t="s">
        <v>262</v>
      </c>
    </row>
    <row r="40" spans="1:30" ht="13.5" customHeight="1" x14ac:dyDescent="0.15">
      <c r="A40" s="85" t="s">
        <v>43</v>
      </c>
      <c r="B40" s="86" t="s">
        <v>326</v>
      </c>
      <c r="C40" s="85" t="s">
        <v>327</v>
      </c>
      <c r="D40" s="87">
        <f>+SUM(E40,+I40)</f>
        <v>61177</v>
      </c>
      <c r="E40" s="87">
        <f>+SUM(G40+H40)</f>
        <v>924</v>
      </c>
      <c r="F40" s="106">
        <f>IF(D40&gt;0,E40/D40*100,"-")</f>
        <v>1.5103715448616308</v>
      </c>
      <c r="G40" s="87">
        <v>924</v>
      </c>
      <c r="H40" s="87">
        <v>0</v>
      </c>
      <c r="I40" s="87">
        <f>+SUM(K40,+M40,O40+P40)</f>
        <v>60253</v>
      </c>
      <c r="J40" s="88">
        <f>IF(D40&gt;0,I40/D40*100,"-")</f>
        <v>98.489628455138373</v>
      </c>
      <c r="K40" s="87">
        <v>42826</v>
      </c>
      <c r="L40" s="88">
        <f>IF(D40&gt;0,K40/D40*100,"-")</f>
        <v>70.003432662601966</v>
      </c>
      <c r="M40" s="87">
        <v>0</v>
      </c>
      <c r="N40" s="88">
        <f>IF(D40&gt;0,M40/D40*100,"-")</f>
        <v>0</v>
      </c>
      <c r="O40" s="87">
        <v>2663</v>
      </c>
      <c r="P40" s="87">
        <f>SUM(Q40:S40)</f>
        <v>14764</v>
      </c>
      <c r="Q40" s="87">
        <v>7610</v>
      </c>
      <c r="R40" s="87">
        <v>5314</v>
      </c>
      <c r="S40" s="87">
        <v>1840</v>
      </c>
      <c r="T40" s="88">
        <f>IF(D40&gt;0,P40/D40*100,"-")</f>
        <v>24.133252693005542</v>
      </c>
      <c r="U40" s="87">
        <v>993</v>
      </c>
      <c r="V40" s="85"/>
      <c r="W40" s="85" t="s">
        <v>263</v>
      </c>
      <c r="X40" s="85"/>
      <c r="Y40" s="85"/>
      <c r="Z40" s="85" t="s">
        <v>263</v>
      </c>
      <c r="AA40" s="85"/>
      <c r="AB40" s="85"/>
      <c r="AC40" s="85"/>
      <c r="AD40" s="184" t="s">
        <v>262</v>
      </c>
    </row>
    <row r="41" spans="1:30" ht="13.5" customHeight="1" x14ac:dyDescent="0.15">
      <c r="A41" s="85" t="s">
        <v>43</v>
      </c>
      <c r="B41" s="86" t="s">
        <v>328</v>
      </c>
      <c r="C41" s="85" t="s">
        <v>329</v>
      </c>
      <c r="D41" s="87">
        <f>+SUM(E41,+I41)</f>
        <v>99821</v>
      </c>
      <c r="E41" s="87">
        <f>+SUM(G41+H41)</f>
        <v>497</v>
      </c>
      <c r="F41" s="106">
        <f>IF(D41&gt;0,E41/D41*100,"-")</f>
        <v>0.49789122529327495</v>
      </c>
      <c r="G41" s="87">
        <v>497</v>
      </c>
      <c r="H41" s="87">
        <v>0</v>
      </c>
      <c r="I41" s="87">
        <f>+SUM(K41,+M41,O41+P41)</f>
        <v>99324</v>
      </c>
      <c r="J41" s="88">
        <f>IF(D41&gt;0,I41/D41*100,"-")</f>
        <v>99.502108774706727</v>
      </c>
      <c r="K41" s="87">
        <v>71788</v>
      </c>
      <c r="L41" s="88">
        <f>IF(D41&gt;0,K41/D41*100,"-")</f>
        <v>71.916730948397628</v>
      </c>
      <c r="M41" s="87">
        <v>0</v>
      </c>
      <c r="N41" s="88">
        <f>IF(D41&gt;0,M41/D41*100,"-")</f>
        <v>0</v>
      </c>
      <c r="O41" s="87">
        <v>0</v>
      </c>
      <c r="P41" s="87">
        <f>SUM(Q41:S41)</f>
        <v>27536</v>
      </c>
      <c r="Q41" s="87">
        <v>7428</v>
      </c>
      <c r="R41" s="87">
        <v>20108</v>
      </c>
      <c r="S41" s="87">
        <v>0</v>
      </c>
      <c r="T41" s="88">
        <f>IF(D41&gt;0,P41/D41*100,"-")</f>
        <v>27.585377826309092</v>
      </c>
      <c r="U41" s="87">
        <v>3850</v>
      </c>
      <c r="V41" s="85"/>
      <c r="W41" s="85"/>
      <c r="X41" s="85"/>
      <c r="Y41" s="85" t="s">
        <v>263</v>
      </c>
      <c r="Z41" s="85"/>
      <c r="AA41" s="85"/>
      <c r="AB41" s="85"/>
      <c r="AC41" s="85" t="s">
        <v>263</v>
      </c>
      <c r="AD41" s="184" t="s">
        <v>262</v>
      </c>
    </row>
    <row r="42" spans="1:30" ht="13.5" customHeight="1" x14ac:dyDescent="0.15">
      <c r="A42" s="85" t="s">
        <v>43</v>
      </c>
      <c r="B42" s="86" t="s">
        <v>330</v>
      </c>
      <c r="C42" s="85" t="s">
        <v>331</v>
      </c>
      <c r="D42" s="87">
        <f>+SUM(E42,+I42)</f>
        <v>48846</v>
      </c>
      <c r="E42" s="87">
        <f>+SUM(G42+H42)</f>
        <v>884</v>
      </c>
      <c r="F42" s="106">
        <f>IF(D42&gt;0,E42/D42*100,"-")</f>
        <v>1.8097694795889119</v>
      </c>
      <c r="G42" s="87">
        <v>884</v>
      </c>
      <c r="H42" s="87">
        <v>0</v>
      </c>
      <c r="I42" s="87">
        <f>+SUM(K42,+M42,O42+P42)</f>
        <v>47962</v>
      </c>
      <c r="J42" s="88">
        <f>IF(D42&gt;0,I42/D42*100,"-")</f>
        <v>98.190230520411092</v>
      </c>
      <c r="K42" s="87">
        <v>18947</v>
      </c>
      <c r="L42" s="88">
        <f>IF(D42&gt;0,K42/D42*100,"-")</f>
        <v>38.789256029152845</v>
      </c>
      <c r="M42" s="87">
        <v>0</v>
      </c>
      <c r="N42" s="88">
        <f>IF(D42&gt;0,M42/D42*100,"-")</f>
        <v>0</v>
      </c>
      <c r="O42" s="87">
        <v>331</v>
      </c>
      <c r="P42" s="87">
        <f>SUM(Q42:S42)</f>
        <v>28684</v>
      </c>
      <c r="Q42" s="87">
        <v>11584</v>
      </c>
      <c r="R42" s="87">
        <v>17100</v>
      </c>
      <c r="S42" s="87">
        <v>0</v>
      </c>
      <c r="T42" s="88">
        <f>IF(D42&gt;0,P42/D42*100,"-")</f>
        <v>58.723334561683657</v>
      </c>
      <c r="U42" s="87">
        <v>1593</v>
      </c>
      <c r="V42" s="85"/>
      <c r="W42" s="85"/>
      <c r="X42" s="85"/>
      <c r="Y42" s="85" t="s">
        <v>263</v>
      </c>
      <c r="Z42" s="85"/>
      <c r="AA42" s="85"/>
      <c r="AB42" s="85"/>
      <c r="AC42" s="85" t="s">
        <v>263</v>
      </c>
      <c r="AD42" s="184" t="s">
        <v>262</v>
      </c>
    </row>
    <row r="43" spans="1:30" ht="13.5" customHeight="1" x14ac:dyDescent="0.15">
      <c r="A43" s="85" t="s">
        <v>43</v>
      </c>
      <c r="B43" s="86" t="s">
        <v>332</v>
      </c>
      <c r="C43" s="85" t="s">
        <v>333</v>
      </c>
      <c r="D43" s="87">
        <f>+SUM(E43,+I43)</f>
        <v>69847</v>
      </c>
      <c r="E43" s="87">
        <f>+SUM(G43+H43)</f>
        <v>186</v>
      </c>
      <c r="F43" s="106">
        <f>IF(D43&gt;0,E43/D43*100,"-")</f>
        <v>0.26629633341446302</v>
      </c>
      <c r="G43" s="87">
        <v>186</v>
      </c>
      <c r="H43" s="87">
        <v>0</v>
      </c>
      <c r="I43" s="87">
        <f>+SUM(K43,+M43,O43+P43)</f>
        <v>69661</v>
      </c>
      <c r="J43" s="88">
        <f>IF(D43&gt;0,I43/D43*100,"-")</f>
        <v>99.733703666585541</v>
      </c>
      <c r="K43" s="87">
        <v>60818</v>
      </c>
      <c r="L43" s="88">
        <f>IF(D43&gt;0,K43/D43*100,"-")</f>
        <v>87.073174223660288</v>
      </c>
      <c r="M43" s="87">
        <v>0</v>
      </c>
      <c r="N43" s="88">
        <f>IF(D43&gt;0,M43/D43*100,"-")</f>
        <v>0</v>
      </c>
      <c r="O43" s="87">
        <v>0</v>
      </c>
      <c r="P43" s="87">
        <f>SUM(Q43:S43)</f>
        <v>8843</v>
      </c>
      <c r="Q43" s="87">
        <v>3777</v>
      </c>
      <c r="R43" s="87">
        <v>5066</v>
      </c>
      <c r="S43" s="87">
        <v>0</v>
      </c>
      <c r="T43" s="88">
        <f>IF(D43&gt;0,P43/D43*100,"-")</f>
        <v>12.660529442925251</v>
      </c>
      <c r="U43" s="87">
        <v>2070</v>
      </c>
      <c r="V43" s="85"/>
      <c r="W43" s="85"/>
      <c r="X43" s="85"/>
      <c r="Y43" s="85" t="s">
        <v>263</v>
      </c>
      <c r="Z43" s="85"/>
      <c r="AA43" s="85"/>
      <c r="AB43" s="85"/>
      <c r="AC43" s="85" t="s">
        <v>263</v>
      </c>
      <c r="AD43" s="184" t="s">
        <v>262</v>
      </c>
    </row>
    <row r="44" spans="1:30" ht="13.5" customHeight="1" x14ac:dyDescent="0.15">
      <c r="A44" s="85" t="s">
        <v>43</v>
      </c>
      <c r="B44" s="86" t="s">
        <v>334</v>
      </c>
      <c r="C44" s="85" t="s">
        <v>335</v>
      </c>
      <c r="D44" s="87">
        <f>+SUM(E44,+I44)</f>
        <v>54252</v>
      </c>
      <c r="E44" s="87">
        <f>+SUM(G44+H44)</f>
        <v>729</v>
      </c>
      <c r="F44" s="106">
        <f>IF(D44&gt;0,E44/D44*100,"-")</f>
        <v>1.3437292634372926</v>
      </c>
      <c r="G44" s="87">
        <v>729</v>
      </c>
      <c r="H44" s="87">
        <v>0</v>
      </c>
      <c r="I44" s="87">
        <f>+SUM(K44,+M44,O44+P44)</f>
        <v>53523</v>
      </c>
      <c r="J44" s="88">
        <f>IF(D44&gt;0,I44/D44*100,"-")</f>
        <v>98.656270736562718</v>
      </c>
      <c r="K44" s="87">
        <v>34275</v>
      </c>
      <c r="L44" s="88">
        <f>IF(D44&gt;0,K44/D44*100,"-")</f>
        <v>63.177394381773944</v>
      </c>
      <c r="M44" s="87">
        <v>0</v>
      </c>
      <c r="N44" s="88">
        <f>IF(D44&gt;0,M44/D44*100,"-")</f>
        <v>0</v>
      </c>
      <c r="O44" s="87">
        <v>0</v>
      </c>
      <c r="P44" s="87">
        <f>SUM(Q44:S44)</f>
        <v>19248</v>
      </c>
      <c r="Q44" s="87">
        <v>4536</v>
      </c>
      <c r="R44" s="87">
        <v>14712</v>
      </c>
      <c r="S44" s="87">
        <v>0</v>
      </c>
      <c r="T44" s="88">
        <f>IF(D44&gt;0,P44/D44*100,"-")</f>
        <v>35.47887635478876</v>
      </c>
      <c r="U44" s="87">
        <v>1276</v>
      </c>
      <c r="V44" s="85"/>
      <c r="W44" s="85"/>
      <c r="X44" s="85"/>
      <c r="Y44" s="85" t="s">
        <v>263</v>
      </c>
      <c r="Z44" s="85"/>
      <c r="AA44" s="85"/>
      <c r="AB44" s="85"/>
      <c r="AC44" s="85" t="s">
        <v>263</v>
      </c>
      <c r="AD44" s="184" t="s">
        <v>262</v>
      </c>
    </row>
    <row r="45" spans="1:30" ht="13.5" customHeight="1" x14ac:dyDescent="0.15">
      <c r="A45" s="85" t="s">
        <v>43</v>
      </c>
      <c r="B45" s="86" t="s">
        <v>336</v>
      </c>
      <c r="C45" s="85" t="s">
        <v>337</v>
      </c>
      <c r="D45" s="87">
        <f>+SUM(E45,+I45)</f>
        <v>72415</v>
      </c>
      <c r="E45" s="87">
        <f>+SUM(G45+H45)</f>
        <v>276</v>
      </c>
      <c r="F45" s="106">
        <f>IF(D45&gt;0,E45/D45*100,"-")</f>
        <v>0.38113650486777606</v>
      </c>
      <c r="G45" s="87">
        <v>276</v>
      </c>
      <c r="H45" s="87">
        <v>0</v>
      </c>
      <c r="I45" s="87">
        <f>+SUM(K45,+M45,O45+P45)</f>
        <v>72139</v>
      </c>
      <c r="J45" s="88">
        <f>IF(D45&gt;0,I45/D45*100,"-")</f>
        <v>99.618863495132231</v>
      </c>
      <c r="K45" s="87">
        <v>58934</v>
      </c>
      <c r="L45" s="88">
        <f>IF(D45&gt;0,K45/D45*100,"-")</f>
        <v>81.383691224193882</v>
      </c>
      <c r="M45" s="87">
        <v>0</v>
      </c>
      <c r="N45" s="88">
        <f>IF(D45&gt;0,M45/D45*100,"-")</f>
        <v>0</v>
      </c>
      <c r="O45" s="87">
        <v>429</v>
      </c>
      <c r="P45" s="87">
        <f>SUM(Q45:S45)</f>
        <v>12776</v>
      </c>
      <c r="Q45" s="87">
        <v>4885</v>
      </c>
      <c r="R45" s="87">
        <v>4747</v>
      </c>
      <c r="S45" s="87">
        <v>3144</v>
      </c>
      <c r="T45" s="88">
        <f>IF(D45&gt;0,P45/D45*100,"-")</f>
        <v>17.642753573154732</v>
      </c>
      <c r="U45" s="87">
        <v>2336</v>
      </c>
      <c r="V45" s="85"/>
      <c r="W45" s="85" t="s">
        <v>263</v>
      </c>
      <c r="X45" s="85"/>
      <c r="Y45" s="85"/>
      <c r="Z45" s="85"/>
      <c r="AA45" s="85"/>
      <c r="AB45" s="85"/>
      <c r="AC45" s="85" t="s">
        <v>263</v>
      </c>
      <c r="AD45" s="184" t="s">
        <v>262</v>
      </c>
    </row>
    <row r="46" spans="1:30" ht="13.5" customHeight="1" x14ac:dyDescent="0.15">
      <c r="A46" s="85" t="s">
        <v>43</v>
      </c>
      <c r="B46" s="86" t="s">
        <v>338</v>
      </c>
      <c r="C46" s="85" t="s">
        <v>339</v>
      </c>
      <c r="D46" s="87">
        <f>+SUM(E46,+I46)</f>
        <v>114470</v>
      </c>
      <c r="E46" s="87">
        <f>+SUM(G46+H46)</f>
        <v>181</v>
      </c>
      <c r="F46" s="106">
        <f>IF(D46&gt;0,E46/D46*100,"-")</f>
        <v>0.15812003144928802</v>
      </c>
      <c r="G46" s="87">
        <v>181</v>
      </c>
      <c r="H46" s="87">
        <v>0</v>
      </c>
      <c r="I46" s="87">
        <f>+SUM(K46,+M46,O46+P46)</f>
        <v>114289</v>
      </c>
      <c r="J46" s="88">
        <f>IF(D46&gt;0,I46/D46*100,"-")</f>
        <v>99.841879968550714</v>
      </c>
      <c r="K46" s="87">
        <v>105189</v>
      </c>
      <c r="L46" s="88">
        <f>IF(D46&gt;0,K46/D46*100,"-")</f>
        <v>91.89219882938761</v>
      </c>
      <c r="M46" s="87">
        <v>0</v>
      </c>
      <c r="N46" s="88">
        <f>IF(D46&gt;0,M46/D46*100,"-")</f>
        <v>0</v>
      </c>
      <c r="O46" s="87">
        <v>0</v>
      </c>
      <c r="P46" s="87">
        <f>SUM(Q46:S46)</f>
        <v>9100</v>
      </c>
      <c r="Q46" s="87">
        <v>4370</v>
      </c>
      <c r="R46" s="87">
        <v>4730</v>
      </c>
      <c r="S46" s="87">
        <v>0</v>
      </c>
      <c r="T46" s="88">
        <f>IF(D46&gt;0,P46/D46*100,"-")</f>
        <v>7.9496811391630988</v>
      </c>
      <c r="U46" s="87">
        <v>3556</v>
      </c>
      <c r="V46" s="85"/>
      <c r="W46" s="85"/>
      <c r="X46" s="85"/>
      <c r="Y46" s="85" t="s">
        <v>263</v>
      </c>
      <c r="Z46" s="85"/>
      <c r="AA46" s="85"/>
      <c r="AB46" s="85"/>
      <c r="AC46" s="85" t="s">
        <v>263</v>
      </c>
      <c r="AD46" s="184" t="s">
        <v>262</v>
      </c>
    </row>
    <row r="47" spans="1:30" ht="13.5" customHeight="1" x14ac:dyDescent="0.15">
      <c r="A47" s="85" t="s">
        <v>43</v>
      </c>
      <c r="B47" s="86" t="s">
        <v>340</v>
      </c>
      <c r="C47" s="85" t="s">
        <v>341</v>
      </c>
      <c r="D47" s="87">
        <f>+SUM(E47,+I47)</f>
        <v>52468</v>
      </c>
      <c r="E47" s="87">
        <f>+SUM(G47+H47)</f>
        <v>645</v>
      </c>
      <c r="F47" s="106">
        <f>IF(D47&gt;0,E47/D47*100,"-")</f>
        <v>1.2293207288251886</v>
      </c>
      <c r="G47" s="87">
        <v>645</v>
      </c>
      <c r="H47" s="87">
        <v>0</v>
      </c>
      <c r="I47" s="87">
        <f>+SUM(K47,+M47,O47+P47)</f>
        <v>51823</v>
      </c>
      <c r="J47" s="88">
        <f>IF(D47&gt;0,I47/D47*100,"-")</f>
        <v>98.770679271174814</v>
      </c>
      <c r="K47" s="87">
        <v>35794</v>
      </c>
      <c r="L47" s="88">
        <f>IF(D47&gt;0,K47/D47*100,"-")</f>
        <v>68.220629717160946</v>
      </c>
      <c r="M47" s="87">
        <v>0</v>
      </c>
      <c r="N47" s="88">
        <f>IF(D47&gt;0,M47/D47*100,"-")</f>
        <v>0</v>
      </c>
      <c r="O47" s="87">
        <v>1120</v>
      </c>
      <c r="P47" s="87">
        <f>SUM(Q47:S47)</f>
        <v>14909</v>
      </c>
      <c r="Q47" s="87">
        <v>6860</v>
      </c>
      <c r="R47" s="87">
        <v>5194</v>
      </c>
      <c r="S47" s="87">
        <v>2855</v>
      </c>
      <c r="T47" s="88">
        <f>IF(D47&gt;0,P47/D47*100,"-")</f>
        <v>28.415415110162385</v>
      </c>
      <c r="U47" s="87">
        <v>938</v>
      </c>
      <c r="V47" s="85"/>
      <c r="W47" s="85" t="s">
        <v>263</v>
      </c>
      <c r="X47" s="85"/>
      <c r="Y47" s="85"/>
      <c r="Z47" s="85" t="s">
        <v>263</v>
      </c>
      <c r="AA47" s="85"/>
      <c r="AB47" s="85"/>
      <c r="AC47" s="85"/>
      <c r="AD47" s="184" t="s">
        <v>262</v>
      </c>
    </row>
    <row r="48" spans="1:30" ht="13.5" customHeight="1" x14ac:dyDescent="0.15">
      <c r="A48" s="85" t="s">
        <v>43</v>
      </c>
      <c r="B48" s="86" t="s">
        <v>342</v>
      </c>
      <c r="C48" s="85" t="s">
        <v>343</v>
      </c>
      <c r="D48" s="87">
        <f>+SUM(E48,+I48)</f>
        <v>45060</v>
      </c>
      <c r="E48" s="87">
        <f>+SUM(G48+H48)</f>
        <v>355</v>
      </c>
      <c r="F48" s="106">
        <f>IF(D48&gt;0,E48/D48*100,"-")</f>
        <v>0.78783843763870398</v>
      </c>
      <c r="G48" s="87">
        <v>355</v>
      </c>
      <c r="H48" s="87">
        <v>0</v>
      </c>
      <c r="I48" s="87">
        <f>+SUM(K48,+M48,O48+P48)</f>
        <v>44705</v>
      </c>
      <c r="J48" s="88">
        <f>IF(D48&gt;0,I48/D48*100,"-")</f>
        <v>99.212161562361302</v>
      </c>
      <c r="K48" s="87">
        <v>32291</v>
      </c>
      <c r="L48" s="88">
        <f>IF(D48&gt;0,K48/D48*100,"-")</f>
        <v>71.66222814025744</v>
      </c>
      <c r="M48" s="87">
        <v>0</v>
      </c>
      <c r="N48" s="88">
        <f>IF(D48&gt;0,M48/D48*100,"-")</f>
        <v>0</v>
      </c>
      <c r="O48" s="87">
        <v>0</v>
      </c>
      <c r="P48" s="87">
        <f>SUM(Q48:S48)</f>
        <v>12414</v>
      </c>
      <c r="Q48" s="87">
        <v>6499</v>
      </c>
      <c r="R48" s="87">
        <v>5915</v>
      </c>
      <c r="S48" s="87">
        <v>0</v>
      </c>
      <c r="T48" s="88">
        <f>IF(D48&gt;0,P48/D48*100,"-")</f>
        <v>27.549933422103862</v>
      </c>
      <c r="U48" s="87">
        <v>769</v>
      </c>
      <c r="V48" s="85"/>
      <c r="W48" s="85" t="s">
        <v>263</v>
      </c>
      <c r="X48" s="85"/>
      <c r="Y48" s="85"/>
      <c r="Z48" s="85"/>
      <c r="AA48" s="85"/>
      <c r="AB48" s="85"/>
      <c r="AC48" s="85" t="s">
        <v>263</v>
      </c>
      <c r="AD48" s="184" t="s">
        <v>262</v>
      </c>
    </row>
    <row r="49" spans="1:30" ht="13.5" customHeight="1" x14ac:dyDescent="0.15">
      <c r="A49" s="85" t="s">
        <v>43</v>
      </c>
      <c r="B49" s="86" t="s">
        <v>344</v>
      </c>
      <c r="C49" s="85" t="s">
        <v>345</v>
      </c>
      <c r="D49" s="87">
        <f>+SUM(E49,+I49)</f>
        <v>37442</v>
      </c>
      <c r="E49" s="87">
        <f>+SUM(G49+H49)</f>
        <v>49</v>
      </c>
      <c r="F49" s="106">
        <f>IF(D49&gt;0,E49/D49*100,"-")</f>
        <v>0.13086907750654345</v>
      </c>
      <c r="G49" s="87">
        <v>49</v>
      </c>
      <c r="H49" s="87">
        <v>0</v>
      </c>
      <c r="I49" s="87">
        <f>+SUM(K49,+M49,O49+P49)</f>
        <v>37393</v>
      </c>
      <c r="J49" s="88">
        <f>IF(D49&gt;0,I49/D49*100,"-")</f>
        <v>99.869130922493454</v>
      </c>
      <c r="K49" s="87">
        <v>35582</v>
      </c>
      <c r="L49" s="88">
        <f>IF(D49&gt;0,K49/D49*100,"-")</f>
        <v>95.032316649751607</v>
      </c>
      <c r="M49" s="87">
        <v>0</v>
      </c>
      <c r="N49" s="88">
        <f>IF(D49&gt;0,M49/D49*100,"-")</f>
        <v>0</v>
      </c>
      <c r="O49" s="87">
        <v>0</v>
      </c>
      <c r="P49" s="87">
        <f>SUM(Q49:S49)</f>
        <v>1811</v>
      </c>
      <c r="Q49" s="87">
        <v>1077</v>
      </c>
      <c r="R49" s="87">
        <v>734</v>
      </c>
      <c r="S49" s="87">
        <v>0</v>
      </c>
      <c r="T49" s="88">
        <f>IF(D49&gt;0,P49/D49*100,"-")</f>
        <v>4.8368142727418402</v>
      </c>
      <c r="U49" s="87">
        <v>1082</v>
      </c>
      <c r="V49" s="85"/>
      <c r="W49" s="85" t="s">
        <v>263</v>
      </c>
      <c r="X49" s="85"/>
      <c r="Y49" s="85"/>
      <c r="Z49" s="85"/>
      <c r="AA49" s="85"/>
      <c r="AB49" s="85"/>
      <c r="AC49" s="85" t="s">
        <v>263</v>
      </c>
      <c r="AD49" s="184" t="s">
        <v>262</v>
      </c>
    </row>
    <row r="50" spans="1:30" ht="13.5" customHeight="1" x14ac:dyDescent="0.15">
      <c r="A50" s="85" t="s">
        <v>43</v>
      </c>
      <c r="B50" s="86" t="s">
        <v>346</v>
      </c>
      <c r="C50" s="85" t="s">
        <v>347</v>
      </c>
      <c r="D50" s="87">
        <f>+SUM(E50,+I50)</f>
        <v>32162</v>
      </c>
      <c r="E50" s="87">
        <f>+SUM(G50+H50)</f>
        <v>660</v>
      </c>
      <c r="F50" s="106">
        <f>IF(D50&gt;0,E50/D50*100,"-")</f>
        <v>2.0521111871152291</v>
      </c>
      <c r="G50" s="87">
        <v>660</v>
      </c>
      <c r="H50" s="87">
        <v>0</v>
      </c>
      <c r="I50" s="87">
        <f>+SUM(K50,+M50,O50+P50)</f>
        <v>31502</v>
      </c>
      <c r="J50" s="88">
        <f>IF(D50&gt;0,I50/D50*100,"-")</f>
        <v>97.94788881288477</v>
      </c>
      <c r="K50" s="87">
        <v>20253</v>
      </c>
      <c r="L50" s="88">
        <f>IF(D50&gt;0,K50/D50*100,"-")</f>
        <v>62.971830110067785</v>
      </c>
      <c r="M50" s="87">
        <v>0</v>
      </c>
      <c r="N50" s="88">
        <f>IF(D50&gt;0,M50/D50*100,"-")</f>
        <v>0</v>
      </c>
      <c r="O50" s="87">
        <v>391</v>
      </c>
      <c r="P50" s="87">
        <f>SUM(Q50:S50)</f>
        <v>10858</v>
      </c>
      <c r="Q50" s="87">
        <v>2549</v>
      </c>
      <c r="R50" s="87">
        <v>8309</v>
      </c>
      <c r="S50" s="87">
        <v>0</v>
      </c>
      <c r="T50" s="88">
        <f>IF(D50&gt;0,P50/D50*100,"-")</f>
        <v>33.760338287419941</v>
      </c>
      <c r="U50" s="87">
        <v>847</v>
      </c>
      <c r="V50" s="85"/>
      <c r="W50" s="85"/>
      <c r="X50" s="85"/>
      <c r="Y50" s="85" t="s">
        <v>263</v>
      </c>
      <c r="Z50" s="85"/>
      <c r="AA50" s="85"/>
      <c r="AB50" s="85"/>
      <c r="AC50" s="85" t="s">
        <v>263</v>
      </c>
      <c r="AD50" s="184" t="s">
        <v>262</v>
      </c>
    </row>
    <row r="51" spans="1:30" ht="13.5" customHeight="1" x14ac:dyDescent="0.15">
      <c r="A51" s="85" t="s">
        <v>43</v>
      </c>
      <c r="B51" s="86" t="s">
        <v>348</v>
      </c>
      <c r="C51" s="85" t="s">
        <v>349</v>
      </c>
      <c r="D51" s="87">
        <f>+SUM(E51,+I51)</f>
        <v>10792</v>
      </c>
      <c r="E51" s="87">
        <f>+SUM(G51+H51)</f>
        <v>182</v>
      </c>
      <c r="F51" s="106">
        <f>IF(D51&gt;0,E51/D51*100,"-")</f>
        <v>1.6864343958487769</v>
      </c>
      <c r="G51" s="87">
        <v>182</v>
      </c>
      <c r="H51" s="87">
        <v>0</v>
      </c>
      <c r="I51" s="87">
        <f>+SUM(K51,+M51,O51+P51)</f>
        <v>10610</v>
      </c>
      <c r="J51" s="88">
        <f>IF(D51&gt;0,I51/D51*100,"-")</f>
        <v>98.313565604151222</v>
      </c>
      <c r="K51" s="87">
        <v>4731</v>
      </c>
      <c r="L51" s="88">
        <f>IF(D51&gt;0,K51/D51*100,"-")</f>
        <v>43.838028169014088</v>
      </c>
      <c r="M51" s="87">
        <v>0</v>
      </c>
      <c r="N51" s="88">
        <f>IF(D51&gt;0,M51/D51*100,"-")</f>
        <v>0</v>
      </c>
      <c r="O51" s="87">
        <v>1063</v>
      </c>
      <c r="P51" s="87">
        <f>SUM(Q51:S51)</f>
        <v>4816</v>
      </c>
      <c r="Q51" s="87">
        <v>1744</v>
      </c>
      <c r="R51" s="87">
        <v>3072</v>
      </c>
      <c r="S51" s="87">
        <v>0</v>
      </c>
      <c r="T51" s="88">
        <f>IF(D51&gt;0,P51/D51*100,"-")</f>
        <v>44.625648628613789</v>
      </c>
      <c r="U51" s="87">
        <v>208</v>
      </c>
      <c r="V51" s="85"/>
      <c r="W51" s="85"/>
      <c r="X51" s="85"/>
      <c r="Y51" s="85" t="s">
        <v>263</v>
      </c>
      <c r="Z51" s="85"/>
      <c r="AA51" s="85"/>
      <c r="AB51" s="85"/>
      <c r="AC51" s="85" t="s">
        <v>263</v>
      </c>
      <c r="AD51" s="184" t="s">
        <v>262</v>
      </c>
    </row>
    <row r="52" spans="1:30" ht="13.5" customHeight="1" x14ac:dyDescent="0.15">
      <c r="A52" s="85" t="s">
        <v>43</v>
      </c>
      <c r="B52" s="86" t="s">
        <v>350</v>
      </c>
      <c r="C52" s="85" t="s">
        <v>351</v>
      </c>
      <c r="D52" s="87">
        <f>+SUM(E52,+I52)</f>
        <v>19752</v>
      </c>
      <c r="E52" s="87">
        <f>+SUM(G52+H52)</f>
        <v>703</v>
      </c>
      <c r="F52" s="106">
        <f>IF(D52&gt;0,E52/D52*100,"-")</f>
        <v>3.5591332523288783</v>
      </c>
      <c r="G52" s="87">
        <v>703</v>
      </c>
      <c r="H52" s="87">
        <v>0</v>
      </c>
      <c r="I52" s="87">
        <f>+SUM(K52,+M52,O52+P52)</f>
        <v>19049</v>
      </c>
      <c r="J52" s="88">
        <f>IF(D52&gt;0,I52/D52*100,"-")</f>
        <v>96.440866747671123</v>
      </c>
      <c r="K52" s="87">
        <v>10896</v>
      </c>
      <c r="L52" s="88">
        <f>IF(D52&gt;0,K52/D52*100,"-")</f>
        <v>55.164034021871203</v>
      </c>
      <c r="M52" s="87">
        <v>0</v>
      </c>
      <c r="N52" s="88">
        <f>IF(D52&gt;0,M52/D52*100,"-")</f>
        <v>0</v>
      </c>
      <c r="O52" s="87">
        <v>1350</v>
      </c>
      <c r="P52" s="87">
        <f>SUM(Q52:S52)</f>
        <v>6803</v>
      </c>
      <c r="Q52" s="87">
        <v>1202</v>
      </c>
      <c r="R52" s="87">
        <v>5601</v>
      </c>
      <c r="S52" s="87">
        <v>0</v>
      </c>
      <c r="T52" s="88">
        <f>IF(D52&gt;0,P52/D52*100,"-")</f>
        <v>34.442081814499801</v>
      </c>
      <c r="U52" s="87">
        <v>659</v>
      </c>
      <c r="V52" s="85" t="s">
        <v>263</v>
      </c>
      <c r="W52" s="85"/>
      <c r="X52" s="85"/>
      <c r="Y52" s="85"/>
      <c r="Z52" s="85"/>
      <c r="AA52" s="85"/>
      <c r="AB52" s="85"/>
      <c r="AC52" s="85" t="s">
        <v>263</v>
      </c>
      <c r="AD52" s="184" t="s">
        <v>262</v>
      </c>
    </row>
    <row r="53" spans="1:30" ht="13.5" customHeight="1" x14ac:dyDescent="0.15">
      <c r="A53" s="85" t="s">
        <v>43</v>
      </c>
      <c r="B53" s="86" t="s">
        <v>352</v>
      </c>
      <c r="C53" s="85" t="s">
        <v>353</v>
      </c>
      <c r="D53" s="87">
        <f>+SUM(E53,+I53)</f>
        <v>17384</v>
      </c>
      <c r="E53" s="87">
        <f>+SUM(G53+H53)</f>
        <v>238</v>
      </c>
      <c r="F53" s="106">
        <f>IF(D53&gt;0,E53/D53*100,"-")</f>
        <v>1.369075011504832</v>
      </c>
      <c r="G53" s="87">
        <v>238</v>
      </c>
      <c r="H53" s="87">
        <v>0</v>
      </c>
      <c r="I53" s="87">
        <f>+SUM(K53,+M53,O53+P53)</f>
        <v>17146</v>
      </c>
      <c r="J53" s="88">
        <f>IF(D53&gt;0,I53/D53*100,"-")</f>
        <v>98.630924988495167</v>
      </c>
      <c r="K53" s="87">
        <v>11039</v>
      </c>
      <c r="L53" s="88">
        <f>IF(D53&gt;0,K53/D53*100,"-")</f>
        <v>63.500920386562356</v>
      </c>
      <c r="M53" s="87">
        <v>0</v>
      </c>
      <c r="N53" s="88">
        <f>IF(D53&gt;0,M53/D53*100,"-")</f>
        <v>0</v>
      </c>
      <c r="O53" s="87">
        <v>0</v>
      </c>
      <c r="P53" s="87">
        <f>SUM(Q53:S53)</f>
        <v>6107</v>
      </c>
      <c r="Q53" s="87">
        <v>1821</v>
      </c>
      <c r="R53" s="87">
        <v>4192</v>
      </c>
      <c r="S53" s="87">
        <v>94</v>
      </c>
      <c r="T53" s="88">
        <f>IF(D53&gt;0,P53/D53*100,"-")</f>
        <v>35.130004601932811</v>
      </c>
      <c r="U53" s="87">
        <v>726</v>
      </c>
      <c r="V53" s="85" t="s">
        <v>263</v>
      </c>
      <c r="W53" s="85"/>
      <c r="X53" s="85"/>
      <c r="Y53" s="85"/>
      <c r="Z53" s="85" t="s">
        <v>263</v>
      </c>
      <c r="AA53" s="85"/>
      <c r="AB53" s="85"/>
      <c r="AC53" s="85"/>
      <c r="AD53" s="184" t="s">
        <v>262</v>
      </c>
    </row>
    <row r="54" spans="1:30" ht="13.5" customHeight="1" x14ac:dyDescent="0.15">
      <c r="A54" s="85" t="s">
        <v>43</v>
      </c>
      <c r="B54" s="86" t="s">
        <v>354</v>
      </c>
      <c r="C54" s="85" t="s">
        <v>355</v>
      </c>
      <c r="D54" s="87">
        <f>+SUM(E54,+I54)</f>
        <v>27556</v>
      </c>
      <c r="E54" s="87">
        <f>+SUM(G54+H54)</f>
        <v>3575</v>
      </c>
      <c r="F54" s="106">
        <f>IF(D54&gt;0,E54/D54*100,"-")</f>
        <v>12.973581071273044</v>
      </c>
      <c r="G54" s="87">
        <v>3575</v>
      </c>
      <c r="H54" s="87">
        <v>0</v>
      </c>
      <c r="I54" s="87">
        <f>+SUM(K54,+M54,O54+P54)</f>
        <v>23981</v>
      </c>
      <c r="J54" s="88">
        <f>IF(D54&gt;0,I54/D54*100,"-")</f>
        <v>87.026418928726955</v>
      </c>
      <c r="K54" s="87">
        <v>13117</v>
      </c>
      <c r="L54" s="88">
        <f>IF(D54&gt;0,K54/D54*100,"-")</f>
        <v>47.601248366961826</v>
      </c>
      <c r="M54" s="87">
        <v>0</v>
      </c>
      <c r="N54" s="88">
        <f>IF(D54&gt;0,M54/D54*100,"-")</f>
        <v>0</v>
      </c>
      <c r="O54" s="87">
        <v>1320</v>
      </c>
      <c r="P54" s="87">
        <f>SUM(Q54:S54)</f>
        <v>9544</v>
      </c>
      <c r="Q54" s="87">
        <v>4851</v>
      </c>
      <c r="R54" s="87">
        <v>4693</v>
      </c>
      <c r="S54" s="87">
        <v>0</v>
      </c>
      <c r="T54" s="88">
        <f>IF(D54&gt;0,P54/D54*100,"-")</f>
        <v>34.63492524314124</v>
      </c>
      <c r="U54" s="87">
        <v>435</v>
      </c>
      <c r="V54" s="85" t="s">
        <v>263</v>
      </c>
      <c r="W54" s="85"/>
      <c r="X54" s="85"/>
      <c r="Y54" s="85"/>
      <c r="Z54" s="85"/>
      <c r="AA54" s="85"/>
      <c r="AB54" s="85"/>
      <c r="AC54" s="85" t="s">
        <v>263</v>
      </c>
      <c r="AD54" s="184" t="s">
        <v>262</v>
      </c>
    </row>
    <row r="55" spans="1:30" ht="13.5" customHeight="1" x14ac:dyDescent="0.15">
      <c r="A55" s="85" t="s">
        <v>43</v>
      </c>
      <c r="B55" s="86" t="s">
        <v>356</v>
      </c>
      <c r="C55" s="85" t="s">
        <v>357</v>
      </c>
      <c r="D55" s="87">
        <f>+SUM(E55,+I55)</f>
        <v>18733</v>
      </c>
      <c r="E55" s="87">
        <f>+SUM(G55+H55)</f>
        <v>242</v>
      </c>
      <c r="F55" s="106">
        <f>IF(D55&gt;0,E55/D55*100,"-")</f>
        <v>1.2918379330593071</v>
      </c>
      <c r="G55" s="87">
        <v>242</v>
      </c>
      <c r="H55" s="87">
        <v>0</v>
      </c>
      <c r="I55" s="87">
        <f>+SUM(K55,+M55,O55+P55)</f>
        <v>18491</v>
      </c>
      <c r="J55" s="88">
        <f>IF(D55&gt;0,I55/D55*100,"-")</f>
        <v>98.708162066940702</v>
      </c>
      <c r="K55" s="87">
        <v>9778</v>
      </c>
      <c r="L55" s="88">
        <f>IF(D55&gt;0,K55/D55*100,"-")</f>
        <v>52.19665830352853</v>
      </c>
      <c r="M55" s="87">
        <v>0</v>
      </c>
      <c r="N55" s="88">
        <f>IF(D55&gt;0,M55/D55*100,"-")</f>
        <v>0</v>
      </c>
      <c r="O55" s="87">
        <v>0</v>
      </c>
      <c r="P55" s="87">
        <f>SUM(Q55:S55)</f>
        <v>8713</v>
      </c>
      <c r="Q55" s="87">
        <v>1910</v>
      </c>
      <c r="R55" s="87">
        <v>6524</v>
      </c>
      <c r="S55" s="87">
        <v>279</v>
      </c>
      <c r="T55" s="88">
        <f>IF(D55&gt;0,P55/D55*100,"-")</f>
        <v>46.511503763412158</v>
      </c>
      <c r="U55" s="87">
        <v>475</v>
      </c>
      <c r="V55" s="85"/>
      <c r="W55" s="85" t="s">
        <v>263</v>
      </c>
      <c r="X55" s="85"/>
      <c r="Y55" s="85"/>
      <c r="Z55" s="85" t="s">
        <v>263</v>
      </c>
      <c r="AA55" s="85"/>
      <c r="AB55" s="85"/>
      <c r="AC55" s="85"/>
      <c r="AD55" s="184" t="s">
        <v>262</v>
      </c>
    </row>
    <row r="56" spans="1:30" ht="13.5" customHeight="1" x14ac:dyDescent="0.15">
      <c r="A56" s="85" t="s">
        <v>43</v>
      </c>
      <c r="B56" s="86" t="s">
        <v>358</v>
      </c>
      <c r="C56" s="85" t="s">
        <v>359</v>
      </c>
      <c r="D56" s="87">
        <f>+SUM(E56,+I56)</f>
        <v>17687</v>
      </c>
      <c r="E56" s="87">
        <f>+SUM(G56+H56)</f>
        <v>337</v>
      </c>
      <c r="F56" s="106">
        <f>IF(D56&gt;0,E56/D56*100,"-")</f>
        <v>1.9053542149601403</v>
      </c>
      <c r="G56" s="87">
        <v>337</v>
      </c>
      <c r="H56" s="87">
        <v>0</v>
      </c>
      <c r="I56" s="87">
        <f>+SUM(K56,+M56,O56+P56)</f>
        <v>17350</v>
      </c>
      <c r="J56" s="88">
        <f>IF(D56&gt;0,I56/D56*100,"-")</f>
        <v>98.094645785039859</v>
      </c>
      <c r="K56" s="87">
        <v>4207</v>
      </c>
      <c r="L56" s="88">
        <f>IF(D56&gt;0,K56/D56*100,"-")</f>
        <v>23.78583140159439</v>
      </c>
      <c r="M56" s="87">
        <v>0</v>
      </c>
      <c r="N56" s="88">
        <f>IF(D56&gt;0,M56/D56*100,"-")</f>
        <v>0</v>
      </c>
      <c r="O56" s="87">
        <v>4795</v>
      </c>
      <c r="P56" s="87">
        <f>SUM(Q56:S56)</f>
        <v>8348</v>
      </c>
      <c r="Q56" s="87">
        <v>1987</v>
      </c>
      <c r="R56" s="87">
        <v>4582</v>
      </c>
      <c r="S56" s="87">
        <v>1779</v>
      </c>
      <c r="T56" s="88">
        <f>IF(D56&gt;0,P56/D56*100,"-")</f>
        <v>47.198507378300448</v>
      </c>
      <c r="U56" s="87">
        <v>249</v>
      </c>
      <c r="V56" s="85"/>
      <c r="W56" s="85"/>
      <c r="X56" s="85"/>
      <c r="Y56" s="85" t="s">
        <v>263</v>
      </c>
      <c r="Z56" s="85"/>
      <c r="AA56" s="85"/>
      <c r="AB56" s="85"/>
      <c r="AC56" s="85" t="s">
        <v>263</v>
      </c>
      <c r="AD56" s="184" t="s">
        <v>262</v>
      </c>
    </row>
    <row r="57" spans="1:30" ht="13.5" customHeight="1" x14ac:dyDescent="0.15">
      <c r="A57" s="85" t="s">
        <v>43</v>
      </c>
      <c r="B57" s="86" t="s">
        <v>360</v>
      </c>
      <c r="C57" s="85" t="s">
        <v>361</v>
      </c>
      <c r="D57" s="87">
        <f>+SUM(E57,+I57)</f>
        <v>12729</v>
      </c>
      <c r="E57" s="87">
        <f>+SUM(G57+H57)</f>
        <v>140</v>
      </c>
      <c r="F57" s="106">
        <f>IF(D57&gt;0,E57/D57*100,"-")</f>
        <v>1.0998507345431692</v>
      </c>
      <c r="G57" s="87">
        <v>140</v>
      </c>
      <c r="H57" s="87">
        <v>0</v>
      </c>
      <c r="I57" s="87">
        <f>+SUM(K57,+M57,O57+P57)</f>
        <v>12589</v>
      </c>
      <c r="J57" s="88">
        <f>IF(D57&gt;0,I57/D57*100,"-")</f>
        <v>98.900149265456832</v>
      </c>
      <c r="K57" s="87">
        <v>8255</v>
      </c>
      <c r="L57" s="88">
        <f>IF(D57&gt;0,K57/D57*100,"-")</f>
        <v>64.851912954670439</v>
      </c>
      <c r="M57" s="87">
        <v>0</v>
      </c>
      <c r="N57" s="88">
        <f>IF(D57&gt;0,M57/D57*100,"-")</f>
        <v>0</v>
      </c>
      <c r="O57" s="87">
        <v>743</v>
      </c>
      <c r="P57" s="87">
        <f>SUM(Q57:S57)</f>
        <v>3591</v>
      </c>
      <c r="Q57" s="87">
        <v>1349</v>
      </c>
      <c r="R57" s="87">
        <v>2242</v>
      </c>
      <c r="S57" s="87">
        <v>0</v>
      </c>
      <c r="T57" s="88">
        <f>IF(D57&gt;0,P57/D57*100,"-")</f>
        <v>28.211171341032287</v>
      </c>
      <c r="U57" s="87">
        <v>162</v>
      </c>
      <c r="V57" s="85"/>
      <c r="W57" s="85"/>
      <c r="X57" s="85"/>
      <c r="Y57" s="85" t="s">
        <v>263</v>
      </c>
      <c r="Z57" s="85"/>
      <c r="AA57" s="85"/>
      <c r="AB57" s="85"/>
      <c r="AC57" s="85" t="s">
        <v>263</v>
      </c>
      <c r="AD57" s="184" t="s">
        <v>262</v>
      </c>
    </row>
    <row r="58" spans="1:30" ht="13.5" customHeight="1" x14ac:dyDescent="0.15">
      <c r="A58" s="85" t="s">
        <v>43</v>
      </c>
      <c r="B58" s="86" t="s">
        <v>362</v>
      </c>
      <c r="C58" s="85" t="s">
        <v>363</v>
      </c>
      <c r="D58" s="87">
        <f>+SUM(E58,+I58)</f>
        <v>10256</v>
      </c>
      <c r="E58" s="87">
        <f>+SUM(G58+H58)</f>
        <v>535</v>
      </c>
      <c r="F58" s="106">
        <f>IF(D58&gt;0,E58/D58*100,"-")</f>
        <v>5.2164586583463342</v>
      </c>
      <c r="G58" s="87">
        <v>535</v>
      </c>
      <c r="H58" s="87">
        <v>0</v>
      </c>
      <c r="I58" s="87">
        <f>+SUM(K58,+M58,O58+P58)</f>
        <v>9721</v>
      </c>
      <c r="J58" s="88">
        <f>IF(D58&gt;0,I58/D58*100,"-")</f>
        <v>94.78354134165366</v>
      </c>
      <c r="K58" s="87">
        <v>0</v>
      </c>
      <c r="L58" s="88">
        <f>IF(D58&gt;0,K58/D58*100,"-")</f>
        <v>0</v>
      </c>
      <c r="M58" s="87">
        <v>0</v>
      </c>
      <c r="N58" s="88">
        <f>IF(D58&gt;0,M58/D58*100,"-")</f>
        <v>0</v>
      </c>
      <c r="O58" s="87">
        <v>0</v>
      </c>
      <c r="P58" s="87">
        <f>SUM(Q58:S58)</f>
        <v>9721</v>
      </c>
      <c r="Q58" s="87">
        <v>1605</v>
      </c>
      <c r="R58" s="87">
        <v>8053</v>
      </c>
      <c r="S58" s="87">
        <v>63</v>
      </c>
      <c r="T58" s="88">
        <f>IF(D58&gt;0,P58/D58*100,"-")</f>
        <v>94.78354134165366</v>
      </c>
      <c r="U58" s="87">
        <v>251</v>
      </c>
      <c r="V58" s="85" t="s">
        <v>263</v>
      </c>
      <c r="W58" s="85"/>
      <c r="X58" s="85"/>
      <c r="Y58" s="85"/>
      <c r="Z58" s="85" t="s">
        <v>263</v>
      </c>
      <c r="AA58" s="85"/>
      <c r="AB58" s="85"/>
      <c r="AC58" s="85"/>
      <c r="AD58" s="184" t="s">
        <v>262</v>
      </c>
    </row>
    <row r="59" spans="1:30" ht="13.5" customHeight="1" x14ac:dyDescent="0.15">
      <c r="A59" s="85" t="s">
        <v>43</v>
      </c>
      <c r="B59" s="86" t="s">
        <v>364</v>
      </c>
      <c r="C59" s="85" t="s">
        <v>365</v>
      </c>
      <c r="D59" s="87">
        <f>+SUM(E59,+I59)</f>
        <v>7619</v>
      </c>
      <c r="E59" s="87">
        <f>+SUM(G59+H59)</f>
        <v>203</v>
      </c>
      <c r="F59" s="106">
        <f>IF(D59&gt;0,E59/D59*100,"-")</f>
        <v>2.6643916524478275</v>
      </c>
      <c r="G59" s="87">
        <v>203</v>
      </c>
      <c r="H59" s="87">
        <v>0</v>
      </c>
      <c r="I59" s="87">
        <f>+SUM(K59,+M59,O59+P59)</f>
        <v>7416</v>
      </c>
      <c r="J59" s="88">
        <f>IF(D59&gt;0,I59/D59*100,"-")</f>
        <v>97.335608347552167</v>
      </c>
      <c r="K59" s="87">
        <v>2727</v>
      </c>
      <c r="L59" s="88">
        <f>IF(D59&gt;0,K59/D59*100,"-")</f>
        <v>35.792098700616883</v>
      </c>
      <c r="M59" s="87">
        <v>0</v>
      </c>
      <c r="N59" s="88">
        <f>IF(D59&gt;0,M59/D59*100,"-")</f>
        <v>0</v>
      </c>
      <c r="O59" s="87">
        <v>0</v>
      </c>
      <c r="P59" s="87">
        <f>SUM(Q59:S59)</f>
        <v>4689</v>
      </c>
      <c r="Q59" s="87">
        <v>1261</v>
      </c>
      <c r="R59" s="87">
        <v>3428</v>
      </c>
      <c r="S59" s="87">
        <v>0</v>
      </c>
      <c r="T59" s="88">
        <f>IF(D59&gt;0,P59/D59*100,"-")</f>
        <v>61.543509646935291</v>
      </c>
      <c r="U59" s="87">
        <v>87</v>
      </c>
      <c r="V59" s="85" t="s">
        <v>263</v>
      </c>
      <c r="W59" s="85"/>
      <c r="X59" s="85"/>
      <c r="Y59" s="85"/>
      <c r="Z59" s="85"/>
      <c r="AA59" s="85"/>
      <c r="AB59" s="85"/>
      <c r="AC59" s="85" t="s">
        <v>263</v>
      </c>
      <c r="AD59" s="184" t="s">
        <v>262</v>
      </c>
    </row>
    <row r="60" spans="1:30" ht="13.5" customHeight="1" x14ac:dyDescent="0.15">
      <c r="A60" s="85" t="s">
        <v>43</v>
      </c>
      <c r="B60" s="86" t="s">
        <v>366</v>
      </c>
      <c r="C60" s="85" t="s">
        <v>367</v>
      </c>
      <c r="D60" s="87">
        <f>+SUM(E60,+I60)</f>
        <v>8796</v>
      </c>
      <c r="E60" s="87">
        <f>+SUM(G60+H60)</f>
        <v>852</v>
      </c>
      <c r="F60" s="106">
        <f>IF(D60&gt;0,E60/D60*100,"-")</f>
        <v>9.6862210095497954</v>
      </c>
      <c r="G60" s="87">
        <v>852</v>
      </c>
      <c r="H60" s="87">
        <v>0</v>
      </c>
      <c r="I60" s="87">
        <f>+SUM(K60,+M60,O60+P60)</f>
        <v>7944</v>
      </c>
      <c r="J60" s="88">
        <f>IF(D60&gt;0,I60/D60*100,"-")</f>
        <v>90.313778990450203</v>
      </c>
      <c r="K60" s="87">
        <v>4806</v>
      </c>
      <c r="L60" s="88">
        <f>IF(D60&gt;0,K60/D60*100,"-")</f>
        <v>54.638472032742158</v>
      </c>
      <c r="M60" s="87">
        <v>0</v>
      </c>
      <c r="N60" s="88">
        <f>IF(D60&gt;0,M60/D60*100,"-")</f>
        <v>0</v>
      </c>
      <c r="O60" s="87">
        <v>0</v>
      </c>
      <c r="P60" s="87">
        <f>SUM(Q60:S60)</f>
        <v>3138</v>
      </c>
      <c r="Q60" s="87">
        <v>655</v>
      </c>
      <c r="R60" s="87">
        <v>1956</v>
      </c>
      <c r="S60" s="87">
        <v>527</v>
      </c>
      <c r="T60" s="88">
        <f>IF(D60&gt;0,P60/D60*100,"-")</f>
        <v>35.675306957708045</v>
      </c>
      <c r="U60" s="87">
        <v>117</v>
      </c>
      <c r="V60" s="85" t="s">
        <v>263</v>
      </c>
      <c r="W60" s="85"/>
      <c r="X60" s="85"/>
      <c r="Y60" s="85"/>
      <c r="Z60" s="85"/>
      <c r="AA60" s="85"/>
      <c r="AB60" s="85"/>
      <c r="AC60" s="85" t="s">
        <v>263</v>
      </c>
      <c r="AD60" s="184" t="s">
        <v>262</v>
      </c>
    </row>
    <row r="61" spans="1:30" ht="13.5" customHeight="1" x14ac:dyDescent="0.15">
      <c r="A61" s="85" t="s">
        <v>43</v>
      </c>
      <c r="B61" s="86" t="s">
        <v>368</v>
      </c>
      <c r="C61" s="85" t="s">
        <v>369</v>
      </c>
      <c r="D61" s="87">
        <f>+SUM(E61,+I61)</f>
        <v>6401</v>
      </c>
      <c r="E61" s="87">
        <f>+SUM(G61+H61)</f>
        <v>280</v>
      </c>
      <c r="F61" s="106">
        <f>IF(D61&gt;0,E61/D61*100,"-")</f>
        <v>4.3743165130448372</v>
      </c>
      <c r="G61" s="87">
        <v>280</v>
      </c>
      <c r="H61" s="87">
        <v>0</v>
      </c>
      <c r="I61" s="87">
        <f>+SUM(K61,+M61,O61+P61)</f>
        <v>6121</v>
      </c>
      <c r="J61" s="88">
        <f>IF(D61&gt;0,I61/D61*100,"-")</f>
        <v>95.625683486955154</v>
      </c>
      <c r="K61" s="87">
        <v>3947</v>
      </c>
      <c r="L61" s="88">
        <f>IF(D61&gt;0,K61/D61*100,"-")</f>
        <v>61.662240274957036</v>
      </c>
      <c r="M61" s="87">
        <v>0</v>
      </c>
      <c r="N61" s="88">
        <f>IF(D61&gt;0,M61/D61*100,"-")</f>
        <v>0</v>
      </c>
      <c r="O61" s="87">
        <v>0</v>
      </c>
      <c r="P61" s="87">
        <f>SUM(Q61:S61)</f>
        <v>2174</v>
      </c>
      <c r="Q61" s="87">
        <v>370</v>
      </c>
      <c r="R61" s="87">
        <v>1074</v>
      </c>
      <c r="S61" s="87">
        <v>730</v>
      </c>
      <c r="T61" s="88">
        <f>IF(D61&gt;0,P61/D61*100,"-")</f>
        <v>33.963443211998126</v>
      </c>
      <c r="U61" s="87">
        <v>48</v>
      </c>
      <c r="V61" s="85" t="s">
        <v>263</v>
      </c>
      <c r="W61" s="85"/>
      <c r="X61" s="85"/>
      <c r="Y61" s="85"/>
      <c r="Z61" s="85"/>
      <c r="AA61" s="85"/>
      <c r="AB61" s="85"/>
      <c r="AC61" s="85" t="s">
        <v>263</v>
      </c>
      <c r="AD61" s="184" t="s">
        <v>262</v>
      </c>
    </row>
    <row r="62" spans="1:30" ht="13.5" customHeight="1" x14ac:dyDescent="0.15">
      <c r="A62" s="85" t="s">
        <v>43</v>
      </c>
      <c r="B62" s="86" t="s">
        <v>370</v>
      </c>
      <c r="C62" s="85" t="s">
        <v>371</v>
      </c>
      <c r="D62" s="87">
        <f>+SUM(E62,+I62)</f>
        <v>10106</v>
      </c>
      <c r="E62" s="87">
        <f>+SUM(G62+H62)</f>
        <v>830</v>
      </c>
      <c r="F62" s="106">
        <f>IF(D62&gt;0,E62/D62*100,"-")</f>
        <v>8.2129428062537109</v>
      </c>
      <c r="G62" s="87">
        <v>685</v>
      </c>
      <c r="H62" s="87">
        <v>145</v>
      </c>
      <c r="I62" s="87">
        <f>+SUM(K62,+M62,O62+P62)</f>
        <v>9276</v>
      </c>
      <c r="J62" s="88">
        <f>IF(D62&gt;0,I62/D62*100,"-")</f>
        <v>91.787057193746293</v>
      </c>
      <c r="K62" s="87">
        <v>0</v>
      </c>
      <c r="L62" s="88">
        <f>IF(D62&gt;0,K62/D62*100,"-")</f>
        <v>0</v>
      </c>
      <c r="M62" s="87">
        <v>0</v>
      </c>
      <c r="N62" s="88">
        <f>IF(D62&gt;0,M62/D62*100,"-")</f>
        <v>0</v>
      </c>
      <c r="O62" s="87">
        <v>0</v>
      </c>
      <c r="P62" s="87">
        <f>SUM(Q62:S62)</f>
        <v>9276</v>
      </c>
      <c r="Q62" s="87">
        <v>1118</v>
      </c>
      <c r="R62" s="87">
        <v>8158</v>
      </c>
      <c r="S62" s="87">
        <v>0</v>
      </c>
      <c r="T62" s="88">
        <f>IF(D62&gt;0,P62/D62*100,"-")</f>
        <v>91.787057193746293</v>
      </c>
      <c r="U62" s="87">
        <v>153</v>
      </c>
      <c r="V62" s="85" t="s">
        <v>263</v>
      </c>
      <c r="W62" s="85"/>
      <c r="X62" s="85"/>
      <c r="Y62" s="85"/>
      <c r="Z62" s="85" t="s">
        <v>263</v>
      </c>
      <c r="AA62" s="85"/>
      <c r="AB62" s="85"/>
      <c r="AC62" s="85"/>
      <c r="AD62" s="184" t="s">
        <v>262</v>
      </c>
    </row>
    <row r="63" spans="1:30" ht="13.5" customHeight="1" x14ac:dyDescent="0.15">
      <c r="A63" s="85" t="s">
        <v>43</v>
      </c>
      <c r="B63" s="86" t="s">
        <v>372</v>
      </c>
      <c r="C63" s="85" t="s">
        <v>373</v>
      </c>
      <c r="D63" s="87">
        <f>+SUM(E63,+I63)</f>
        <v>2417</v>
      </c>
      <c r="E63" s="87">
        <f>+SUM(G63+H63)</f>
        <v>161</v>
      </c>
      <c r="F63" s="106">
        <f>IF(D63&gt;0,E63/D63*100,"-")</f>
        <v>6.6611501861812163</v>
      </c>
      <c r="G63" s="87">
        <v>130</v>
      </c>
      <c r="H63" s="87">
        <v>31</v>
      </c>
      <c r="I63" s="87">
        <f>+SUM(K63,+M63,O63+P63)</f>
        <v>2256</v>
      </c>
      <c r="J63" s="88">
        <f>IF(D63&gt;0,I63/D63*100,"-")</f>
        <v>93.338849813818783</v>
      </c>
      <c r="K63" s="87">
        <v>0</v>
      </c>
      <c r="L63" s="88">
        <f>IF(D63&gt;0,K63/D63*100,"-")</f>
        <v>0</v>
      </c>
      <c r="M63" s="87">
        <v>0</v>
      </c>
      <c r="N63" s="88">
        <f>IF(D63&gt;0,M63/D63*100,"-")</f>
        <v>0</v>
      </c>
      <c r="O63" s="87">
        <v>0</v>
      </c>
      <c r="P63" s="87">
        <f>SUM(Q63:S63)</f>
        <v>2256</v>
      </c>
      <c r="Q63" s="87">
        <v>851</v>
      </c>
      <c r="R63" s="87">
        <v>1405</v>
      </c>
      <c r="S63" s="87">
        <v>0</v>
      </c>
      <c r="T63" s="88">
        <f>IF(D63&gt;0,P63/D63*100,"-")</f>
        <v>93.338849813818783</v>
      </c>
      <c r="U63" s="87">
        <v>11</v>
      </c>
      <c r="V63" s="85" t="s">
        <v>263</v>
      </c>
      <c r="W63" s="85"/>
      <c r="X63" s="85"/>
      <c r="Y63" s="85"/>
      <c r="Z63" s="85" t="s">
        <v>263</v>
      </c>
      <c r="AA63" s="85"/>
      <c r="AB63" s="85"/>
      <c r="AC63" s="85"/>
      <c r="AD63" s="184" t="s">
        <v>262</v>
      </c>
    </row>
    <row r="64" spans="1:30" ht="13.5" customHeight="1" x14ac:dyDescent="0.15">
      <c r="A64" s="85" t="s">
        <v>43</v>
      </c>
      <c r="B64" s="86" t="s">
        <v>374</v>
      </c>
      <c r="C64" s="85" t="s">
        <v>375</v>
      </c>
      <c r="D64" s="87">
        <f>+SUM(E64,+I64)</f>
        <v>10637</v>
      </c>
      <c r="E64" s="87">
        <f>+SUM(G64+H64)</f>
        <v>220</v>
      </c>
      <c r="F64" s="106">
        <f>IF(D64&gt;0,E64/D64*100,"-")</f>
        <v>2.0682523267838677</v>
      </c>
      <c r="G64" s="87">
        <v>220</v>
      </c>
      <c r="H64" s="87">
        <v>0</v>
      </c>
      <c r="I64" s="87">
        <f>+SUM(K64,+M64,O64+P64)</f>
        <v>10417</v>
      </c>
      <c r="J64" s="88">
        <f>IF(D64&gt;0,I64/D64*100,"-")</f>
        <v>97.931747673216137</v>
      </c>
      <c r="K64" s="87">
        <v>1591</v>
      </c>
      <c r="L64" s="88">
        <f>IF(D64&gt;0,K64/D64*100,"-")</f>
        <v>14.957224781423333</v>
      </c>
      <c r="M64" s="87">
        <v>0</v>
      </c>
      <c r="N64" s="88">
        <f>IF(D64&gt;0,M64/D64*100,"-")</f>
        <v>0</v>
      </c>
      <c r="O64" s="87">
        <v>3890</v>
      </c>
      <c r="P64" s="87">
        <f>SUM(Q64:S64)</f>
        <v>4936</v>
      </c>
      <c r="Q64" s="87">
        <v>1549</v>
      </c>
      <c r="R64" s="87">
        <v>3309</v>
      </c>
      <c r="S64" s="87">
        <v>78</v>
      </c>
      <c r="T64" s="88">
        <f>IF(D64&gt;0,P64/D64*100,"-")</f>
        <v>46.404061295478051</v>
      </c>
      <c r="U64" s="87">
        <v>238</v>
      </c>
      <c r="V64" s="85" t="s">
        <v>263</v>
      </c>
      <c r="W64" s="85"/>
      <c r="X64" s="85"/>
      <c r="Y64" s="85"/>
      <c r="Z64" s="85" t="s">
        <v>263</v>
      </c>
      <c r="AA64" s="85"/>
      <c r="AB64" s="85"/>
      <c r="AC64" s="85"/>
      <c r="AD64" s="184" t="s">
        <v>262</v>
      </c>
    </row>
    <row r="65" spans="1:30" ht="13.5" customHeight="1" x14ac:dyDescent="0.15">
      <c r="A65" s="85" t="s">
        <v>43</v>
      </c>
      <c r="B65" s="86" t="s">
        <v>376</v>
      </c>
      <c r="C65" s="85" t="s">
        <v>377</v>
      </c>
      <c r="D65" s="87">
        <f>+SUM(E65,+I65)</f>
        <v>12784</v>
      </c>
      <c r="E65" s="87">
        <f>+SUM(G65+H65)</f>
        <v>277</v>
      </c>
      <c r="F65" s="106">
        <f>IF(D65&gt;0,E65/D65*100,"-")</f>
        <v>2.1667709637046308</v>
      </c>
      <c r="G65" s="87">
        <v>277</v>
      </c>
      <c r="H65" s="87">
        <v>0</v>
      </c>
      <c r="I65" s="87">
        <f>+SUM(K65,+M65,O65+P65)</f>
        <v>12507</v>
      </c>
      <c r="J65" s="88">
        <f>IF(D65&gt;0,I65/D65*100,"-")</f>
        <v>97.833229036295364</v>
      </c>
      <c r="K65" s="87">
        <v>915</v>
      </c>
      <c r="L65" s="88">
        <f>IF(D65&gt;0,K65/D65*100,"-")</f>
        <v>7.1573842302878594</v>
      </c>
      <c r="M65" s="87">
        <v>0</v>
      </c>
      <c r="N65" s="88">
        <f>IF(D65&gt;0,M65/D65*100,"-")</f>
        <v>0</v>
      </c>
      <c r="O65" s="87">
        <v>0</v>
      </c>
      <c r="P65" s="87">
        <f>SUM(Q65:S65)</f>
        <v>11592</v>
      </c>
      <c r="Q65" s="87">
        <v>2844</v>
      </c>
      <c r="R65" s="87">
        <v>8748</v>
      </c>
      <c r="S65" s="87">
        <v>0</v>
      </c>
      <c r="T65" s="88">
        <f>IF(D65&gt;0,P65/D65*100,"-")</f>
        <v>90.675844806007504</v>
      </c>
      <c r="U65" s="87">
        <v>649</v>
      </c>
      <c r="V65" s="85" t="s">
        <v>263</v>
      </c>
      <c r="W65" s="85"/>
      <c r="X65" s="85"/>
      <c r="Y65" s="85"/>
      <c r="Z65" s="85"/>
      <c r="AA65" s="85"/>
      <c r="AB65" s="85"/>
      <c r="AC65" s="85" t="s">
        <v>263</v>
      </c>
      <c r="AD65" s="184" t="s">
        <v>262</v>
      </c>
    </row>
    <row r="66" spans="1:30" ht="13.5" customHeight="1" x14ac:dyDescent="0.15">
      <c r="A66" s="85" t="s">
        <v>43</v>
      </c>
      <c r="B66" s="86" t="s">
        <v>378</v>
      </c>
      <c r="C66" s="85" t="s">
        <v>379</v>
      </c>
      <c r="D66" s="87">
        <f>+SUM(E66,+I66)</f>
        <v>30389</v>
      </c>
      <c r="E66" s="87">
        <f>+SUM(G66+H66)</f>
        <v>983</v>
      </c>
      <c r="F66" s="106">
        <f>IF(D66&gt;0,E66/D66*100,"-")</f>
        <v>3.2347230905919906</v>
      </c>
      <c r="G66" s="87">
        <v>983</v>
      </c>
      <c r="H66" s="87">
        <v>0</v>
      </c>
      <c r="I66" s="87">
        <f>+SUM(K66,+M66,O66+P66)</f>
        <v>29406</v>
      </c>
      <c r="J66" s="88">
        <f>IF(D66&gt;0,I66/D66*100,"-")</f>
        <v>96.765276909408001</v>
      </c>
      <c r="K66" s="87">
        <v>2895</v>
      </c>
      <c r="L66" s="88">
        <f>IF(D66&gt;0,K66/D66*100,"-")</f>
        <v>9.5264733949784457</v>
      </c>
      <c r="M66" s="87">
        <v>0</v>
      </c>
      <c r="N66" s="88">
        <f>IF(D66&gt;0,M66/D66*100,"-")</f>
        <v>0</v>
      </c>
      <c r="O66" s="87">
        <v>167</v>
      </c>
      <c r="P66" s="87">
        <f>SUM(Q66:S66)</f>
        <v>26344</v>
      </c>
      <c r="Q66" s="87">
        <v>6178</v>
      </c>
      <c r="R66" s="87">
        <v>20166</v>
      </c>
      <c r="S66" s="87">
        <v>0</v>
      </c>
      <c r="T66" s="88">
        <f>IF(D66&gt;0,P66/D66*100,"-")</f>
        <v>86.689262562111296</v>
      </c>
      <c r="U66" s="87">
        <v>1479</v>
      </c>
      <c r="V66" s="85"/>
      <c r="W66" s="85"/>
      <c r="X66" s="85"/>
      <c r="Y66" s="85" t="s">
        <v>263</v>
      </c>
      <c r="Z66" s="85"/>
      <c r="AA66" s="85"/>
      <c r="AB66" s="85"/>
      <c r="AC66" s="85" t="s">
        <v>263</v>
      </c>
      <c r="AD66" s="184" t="s">
        <v>262</v>
      </c>
    </row>
    <row r="67" spans="1:30" ht="13.5" customHeight="1" x14ac:dyDescent="0.15">
      <c r="A67" s="85" t="s">
        <v>43</v>
      </c>
      <c r="B67" s="86" t="s">
        <v>380</v>
      </c>
      <c r="C67" s="85" t="s">
        <v>381</v>
      </c>
      <c r="D67" s="87">
        <f>+SUM(E67,+I67)</f>
        <v>31740</v>
      </c>
      <c r="E67" s="87">
        <f>+SUM(G67+H67)</f>
        <v>830</v>
      </c>
      <c r="F67" s="106">
        <f>IF(D67&gt;0,E67/D67*100,"-")</f>
        <v>2.6149968494013862</v>
      </c>
      <c r="G67" s="87">
        <v>830</v>
      </c>
      <c r="H67" s="87">
        <v>0</v>
      </c>
      <c r="I67" s="87">
        <f>+SUM(K67,+M67,O67+P67)</f>
        <v>30910</v>
      </c>
      <c r="J67" s="88">
        <f>IF(D67&gt;0,I67/D67*100,"-")</f>
        <v>97.385003150598621</v>
      </c>
      <c r="K67" s="87">
        <v>7940</v>
      </c>
      <c r="L67" s="88">
        <f>IF(D67&gt;0,K67/D67*100,"-")</f>
        <v>25.015752993068684</v>
      </c>
      <c r="M67" s="87">
        <v>0</v>
      </c>
      <c r="N67" s="88">
        <f>IF(D67&gt;0,M67/D67*100,"-")</f>
        <v>0</v>
      </c>
      <c r="O67" s="87">
        <v>1978</v>
      </c>
      <c r="P67" s="87">
        <f>SUM(Q67:S67)</f>
        <v>20992</v>
      </c>
      <c r="Q67" s="87">
        <v>6698</v>
      </c>
      <c r="R67" s="87">
        <v>14294</v>
      </c>
      <c r="S67" s="87">
        <v>0</v>
      </c>
      <c r="T67" s="88">
        <f>IF(D67&gt;0,P67/D67*100,"-")</f>
        <v>66.137366099558918</v>
      </c>
      <c r="U67" s="87">
        <v>912</v>
      </c>
      <c r="V67" s="85" t="s">
        <v>263</v>
      </c>
      <c r="W67" s="85"/>
      <c r="X67" s="85"/>
      <c r="Y67" s="85"/>
      <c r="Z67" s="85"/>
      <c r="AA67" s="85"/>
      <c r="AB67" s="85"/>
      <c r="AC67" s="85" t="s">
        <v>263</v>
      </c>
      <c r="AD67" s="184" t="s">
        <v>262</v>
      </c>
    </row>
    <row r="68" spans="1:30" ht="13.5" customHeight="1" x14ac:dyDescent="0.15">
      <c r="A68" s="85" t="s">
        <v>43</v>
      </c>
      <c r="B68" s="86" t="s">
        <v>382</v>
      </c>
      <c r="C68" s="85" t="s">
        <v>383</v>
      </c>
      <c r="D68" s="87">
        <f>+SUM(E68,+I68)</f>
        <v>33390</v>
      </c>
      <c r="E68" s="87">
        <f>+SUM(G68+H68)</f>
        <v>318</v>
      </c>
      <c r="F68" s="106">
        <f>IF(D68&gt;0,E68/D68*100,"-")</f>
        <v>0.95238095238095244</v>
      </c>
      <c r="G68" s="87">
        <v>318</v>
      </c>
      <c r="H68" s="87">
        <v>0</v>
      </c>
      <c r="I68" s="87">
        <f>+SUM(K68,+M68,O68+P68)</f>
        <v>33072</v>
      </c>
      <c r="J68" s="88">
        <f>IF(D68&gt;0,I68/D68*100,"-")</f>
        <v>99.047619047619051</v>
      </c>
      <c r="K68" s="87">
        <v>23673</v>
      </c>
      <c r="L68" s="88">
        <f>IF(D68&gt;0,K68/D68*100,"-")</f>
        <v>70.898472596585805</v>
      </c>
      <c r="M68" s="87">
        <v>0</v>
      </c>
      <c r="N68" s="88">
        <f>IF(D68&gt;0,M68/D68*100,"-")</f>
        <v>0</v>
      </c>
      <c r="O68" s="87">
        <v>702</v>
      </c>
      <c r="P68" s="87">
        <f>SUM(Q68:S68)</f>
        <v>8697</v>
      </c>
      <c r="Q68" s="87">
        <v>3218</v>
      </c>
      <c r="R68" s="87">
        <v>5479</v>
      </c>
      <c r="S68" s="87">
        <v>0</v>
      </c>
      <c r="T68" s="88">
        <f>IF(D68&gt;0,P68/D68*100,"-")</f>
        <v>26.046720575022462</v>
      </c>
      <c r="U68" s="87">
        <v>586</v>
      </c>
      <c r="V68" s="85"/>
      <c r="W68" s="85" t="s">
        <v>263</v>
      </c>
      <c r="X68" s="85"/>
      <c r="Y68" s="85"/>
      <c r="Z68" s="85"/>
      <c r="AA68" s="85"/>
      <c r="AB68" s="85"/>
      <c r="AC68" s="85" t="s">
        <v>263</v>
      </c>
      <c r="AD68" s="184" t="s">
        <v>262</v>
      </c>
    </row>
    <row r="69" spans="1:30" ht="13.5" customHeight="1" x14ac:dyDescent="0.15">
      <c r="A69" s="85" t="s">
        <v>43</v>
      </c>
      <c r="B69" s="86" t="s">
        <v>384</v>
      </c>
      <c r="C69" s="85" t="s">
        <v>385</v>
      </c>
      <c r="D69" s="87">
        <f>+SUM(E69,+I69)</f>
        <v>43677</v>
      </c>
      <c r="E69" s="87">
        <f>+SUM(G69+H69)</f>
        <v>365</v>
      </c>
      <c r="F69" s="106">
        <f>IF(D69&gt;0,E69/D69*100,"-")</f>
        <v>0.83568010623440259</v>
      </c>
      <c r="G69" s="87">
        <v>365</v>
      </c>
      <c r="H69" s="87">
        <v>0</v>
      </c>
      <c r="I69" s="87">
        <f>+SUM(K69,+M69,O69+P69)</f>
        <v>43312</v>
      </c>
      <c r="J69" s="88">
        <f>IF(D69&gt;0,I69/D69*100,"-")</f>
        <v>99.164319893765594</v>
      </c>
      <c r="K69" s="87">
        <v>28002</v>
      </c>
      <c r="L69" s="88">
        <f>IF(D69&gt;0,K69/D69*100,"-")</f>
        <v>64.111546122673261</v>
      </c>
      <c r="M69" s="87">
        <v>0</v>
      </c>
      <c r="N69" s="88">
        <f>IF(D69&gt;0,M69/D69*100,"-")</f>
        <v>0</v>
      </c>
      <c r="O69" s="87">
        <v>0</v>
      </c>
      <c r="P69" s="87">
        <f>SUM(Q69:S69)</f>
        <v>15310</v>
      </c>
      <c r="Q69" s="87">
        <v>6408</v>
      </c>
      <c r="R69" s="87">
        <v>8902</v>
      </c>
      <c r="S69" s="87">
        <v>0</v>
      </c>
      <c r="T69" s="88">
        <f>IF(D69&gt;0,P69/D69*100,"-")</f>
        <v>35.05277377109234</v>
      </c>
      <c r="U69" s="87">
        <v>832</v>
      </c>
      <c r="V69" s="85"/>
      <c r="W69" s="85" t="s">
        <v>263</v>
      </c>
      <c r="X69" s="85"/>
      <c r="Y69" s="85"/>
      <c r="Z69" s="85"/>
      <c r="AA69" s="85"/>
      <c r="AB69" s="85"/>
      <c r="AC69" s="85" t="s">
        <v>263</v>
      </c>
      <c r="AD69" s="184" t="s">
        <v>262</v>
      </c>
    </row>
    <row r="70" spans="1:30" ht="13.5" customHeight="1" x14ac:dyDescent="0.15">
      <c r="A70" s="85" t="s">
        <v>43</v>
      </c>
      <c r="B70" s="86" t="s">
        <v>386</v>
      </c>
      <c r="C70" s="85" t="s">
        <v>387</v>
      </c>
      <c r="D70" s="87">
        <f>+SUM(E70,+I70)</f>
        <v>27893</v>
      </c>
      <c r="E70" s="87">
        <f>+SUM(G70+H70)</f>
        <v>496</v>
      </c>
      <c r="F70" s="106">
        <f>IF(D70&gt;0,E70/D70*100,"-")</f>
        <v>1.778223927150181</v>
      </c>
      <c r="G70" s="87">
        <v>496</v>
      </c>
      <c r="H70" s="87">
        <v>0</v>
      </c>
      <c r="I70" s="87">
        <f>+SUM(K70,+M70,O70+P70)</f>
        <v>27397</v>
      </c>
      <c r="J70" s="88">
        <f>IF(D70&gt;0,I70/D70*100,"-")</f>
        <v>98.221776072849821</v>
      </c>
      <c r="K70" s="87">
        <v>16530</v>
      </c>
      <c r="L70" s="88">
        <f>IF(D70&gt;0,K70/D70*100,"-")</f>
        <v>59.262180475388092</v>
      </c>
      <c r="M70" s="87">
        <v>0</v>
      </c>
      <c r="N70" s="88">
        <f>IF(D70&gt;0,M70/D70*100,"-")</f>
        <v>0</v>
      </c>
      <c r="O70" s="87">
        <v>120</v>
      </c>
      <c r="P70" s="87">
        <f>SUM(Q70:S70)</f>
        <v>10747</v>
      </c>
      <c r="Q70" s="87">
        <v>5916</v>
      </c>
      <c r="R70" s="87">
        <v>4831</v>
      </c>
      <c r="S70" s="87">
        <v>0</v>
      </c>
      <c r="T70" s="88">
        <f>IF(D70&gt;0,P70/D70*100,"-")</f>
        <v>38.529380131215717</v>
      </c>
      <c r="U70" s="87">
        <v>634</v>
      </c>
      <c r="V70" s="85" t="s">
        <v>263</v>
      </c>
      <c r="W70" s="85"/>
      <c r="X70" s="85"/>
      <c r="Y70" s="85"/>
      <c r="Z70" s="85"/>
      <c r="AA70" s="85"/>
      <c r="AB70" s="85"/>
      <c r="AC70" s="85" t="s">
        <v>263</v>
      </c>
      <c r="AD70" s="184" t="s">
        <v>262</v>
      </c>
    </row>
    <row r="71" spans="1:30" ht="13.5" customHeight="1" x14ac:dyDescent="0.15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30" ht="13.5" customHeight="1" x14ac:dyDescent="0.15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30" ht="13.5" customHeight="1" x14ac:dyDescent="0.15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30" ht="13.5" customHeight="1" x14ac:dyDescent="0.15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30" ht="13.5" customHeight="1" x14ac:dyDescent="0.15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30" ht="13.5" customHeight="1" x14ac:dyDescent="0.15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30" ht="13.5" customHeight="1" x14ac:dyDescent="0.15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30" ht="13.5" customHeight="1" x14ac:dyDescent="0.15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30" ht="13.5" customHeight="1" x14ac:dyDescent="0.15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30" ht="13.5" customHeight="1" x14ac:dyDescent="0.15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 x14ac:dyDescent="0.15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 x14ac:dyDescent="0.15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 x14ac:dyDescent="0.15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 x14ac:dyDescent="0.15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 x14ac:dyDescent="0.15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 x14ac:dyDescent="0.15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 x14ac:dyDescent="0.15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 x14ac:dyDescent="0.15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 x14ac:dyDescent="0.15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 x14ac:dyDescent="0.15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 x14ac:dyDescent="0.15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 x14ac:dyDescent="0.15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 x14ac:dyDescent="0.15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 x14ac:dyDescent="0.15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 x14ac:dyDescent="0.15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 x14ac:dyDescent="0.15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 x14ac:dyDescent="0.15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 x14ac:dyDescent="0.15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 x14ac:dyDescent="0.15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 x14ac:dyDescent="0.15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 x14ac:dyDescent="0.15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 x14ac:dyDescent="0.15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 x14ac:dyDescent="0.15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 x14ac:dyDescent="0.15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 x14ac:dyDescent="0.15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 x14ac:dyDescent="0.15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 x14ac:dyDescent="0.15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 x14ac:dyDescent="0.15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 x14ac:dyDescent="0.15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 x14ac:dyDescent="0.15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 x14ac:dyDescent="0.15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 x14ac:dyDescent="0.15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 x14ac:dyDescent="0.15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 x14ac:dyDescent="0.15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 x14ac:dyDescent="0.15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 x14ac:dyDescent="0.15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 x14ac:dyDescent="0.15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 x14ac:dyDescent="0.15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 x14ac:dyDescent="0.15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 x14ac:dyDescent="0.15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 x14ac:dyDescent="0.15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 x14ac:dyDescent="0.15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 x14ac:dyDescent="0.15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 x14ac:dyDescent="0.15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 x14ac:dyDescent="0.15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 x14ac:dyDescent="0.15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 x14ac:dyDescent="0.15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 x14ac:dyDescent="0.15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 x14ac:dyDescent="0.15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 x14ac:dyDescent="0.15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 x14ac:dyDescent="0.15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 x14ac:dyDescent="0.15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 x14ac:dyDescent="0.15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 x14ac:dyDescent="0.15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 x14ac:dyDescent="0.15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 x14ac:dyDescent="0.15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 x14ac:dyDescent="0.15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 x14ac:dyDescent="0.15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 x14ac:dyDescent="0.15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 x14ac:dyDescent="0.15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 x14ac:dyDescent="0.15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 x14ac:dyDescent="0.15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 x14ac:dyDescent="0.15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 x14ac:dyDescent="0.15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 x14ac:dyDescent="0.15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 x14ac:dyDescent="0.15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 x14ac:dyDescent="0.15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 x14ac:dyDescent="0.15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 x14ac:dyDescent="0.15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 x14ac:dyDescent="0.15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 x14ac:dyDescent="0.15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 x14ac:dyDescent="0.15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 x14ac:dyDescent="0.15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 x14ac:dyDescent="0.15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 x14ac:dyDescent="0.15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 x14ac:dyDescent="0.15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 x14ac:dyDescent="0.15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 x14ac:dyDescent="0.15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 x14ac:dyDescent="0.15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 x14ac:dyDescent="0.15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 x14ac:dyDescent="0.15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 x14ac:dyDescent="0.15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 x14ac:dyDescent="0.15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 x14ac:dyDescent="0.15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 x14ac:dyDescent="0.15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 x14ac:dyDescent="0.15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 x14ac:dyDescent="0.15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 x14ac:dyDescent="0.15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 x14ac:dyDescent="0.15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 x14ac:dyDescent="0.15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 x14ac:dyDescent="0.15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 x14ac:dyDescent="0.15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 x14ac:dyDescent="0.15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 x14ac:dyDescent="0.15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 x14ac:dyDescent="0.15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 x14ac:dyDescent="0.15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 x14ac:dyDescent="0.15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 x14ac:dyDescent="0.15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 x14ac:dyDescent="0.15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 x14ac:dyDescent="0.15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 x14ac:dyDescent="0.15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 x14ac:dyDescent="0.15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 x14ac:dyDescent="0.15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 x14ac:dyDescent="0.15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 x14ac:dyDescent="0.15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 x14ac:dyDescent="0.15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 x14ac:dyDescent="0.15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 x14ac:dyDescent="0.15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 x14ac:dyDescent="0.15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 x14ac:dyDescent="0.15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 x14ac:dyDescent="0.15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 x14ac:dyDescent="0.15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 x14ac:dyDescent="0.15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 x14ac:dyDescent="0.15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 x14ac:dyDescent="0.15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 x14ac:dyDescent="0.15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 x14ac:dyDescent="0.15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 x14ac:dyDescent="0.15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 x14ac:dyDescent="0.15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 x14ac:dyDescent="0.15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 x14ac:dyDescent="0.15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 x14ac:dyDescent="0.15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 x14ac:dyDescent="0.15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 x14ac:dyDescent="0.15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 x14ac:dyDescent="0.15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 x14ac:dyDescent="0.15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 x14ac:dyDescent="0.15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xmlns:xlrd2="http://schemas.microsoft.com/office/spreadsheetml/2017/richdata2" ref="A8:AD70">
    <sortCondition ref="A8:A70"/>
    <sortCondition ref="B8:B70"/>
    <sortCondition ref="C8:C70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C207"/>
  <sheetViews>
    <sheetView zoomScaleNormal="100" workbookViewId="0"/>
  </sheetViews>
  <sheetFormatPr defaultRowHeight="13.5" customHeight="1" x14ac:dyDescent="0.15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 x14ac:dyDescent="0.1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 x14ac:dyDescent="0.15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 x14ac:dyDescent="0.15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 x14ac:dyDescent="0.15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 x14ac:dyDescent="0.15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 x14ac:dyDescent="0.15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 x14ac:dyDescent="0.15">
      <c r="A7" s="97" t="str">
        <f>水洗化人口等!A7</f>
        <v>埼玉県</v>
      </c>
      <c r="B7" s="90" t="str">
        <f>水洗化人口等!B7</f>
        <v>11000</v>
      </c>
      <c r="C7" s="89" t="s">
        <v>198</v>
      </c>
      <c r="D7" s="91">
        <f>SUM(E7,+H7,+K7)</f>
        <v>756631</v>
      </c>
      <c r="E7" s="91">
        <f>SUM(F7:G7)</f>
        <v>0</v>
      </c>
      <c r="F7" s="91">
        <f>SUM(F$8:F$207)</f>
        <v>0</v>
      </c>
      <c r="G7" s="91">
        <f>SUM(G$8:G$207)</f>
        <v>0</v>
      </c>
      <c r="H7" s="91">
        <f>SUM(I7:J7)</f>
        <v>65375</v>
      </c>
      <c r="I7" s="91">
        <f>SUM(I$8:I$207)</f>
        <v>30021</v>
      </c>
      <c r="J7" s="91">
        <f>SUM(J$8:J$207)</f>
        <v>35354</v>
      </c>
      <c r="K7" s="91">
        <f>SUM(L7:M7)</f>
        <v>691256</v>
      </c>
      <c r="L7" s="91">
        <f>SUM(L$8:L$207)</f>
        <v>44598</v>
      </c>
      <c r="M7" s="91">
        <f>SUM(M$8:M$207)</f>
        <v>646658</v>
      </c>
      <c r="N7" s="91">
        <f>SUM(O7,+V7,+AC7)</f>
        <v>756958</v>
      </c>
      <c r="O7" s="91">
        <f>SUM(P7:U7)</f>
        <v>74619</v>
      </c>
      <c r="P7" s="91">
        <f t="shared" ref="P7:U7" si="0">SUM(P$8:P$207)</f>
        <v>74619</v>
      </c>
      <c r="Q7" s="91">
        <f t="shared" si="0"/>
        <v>0</v>
      </c>
      <c r="R7" s="91">
        <f t="shared" si="0"/>
        <v>0</v>
      </c>
      <c r="S7" s="91">
        <f t="shared" si="0"/>
        <v>0</v>
      </c>
      <c r="T7" s="91">
        <f t="shared" si="0"/>
        <v>0</v>
      </c>
      <c r="U7" s="91">
        <f t="shared" si="0"/>
        <v>0</v>
      </c>
      <c r="V7" s="91">
        <f>SUM(W7:AB7)</f>
        <v>682012</v>
      </c>
      <c r="W7" s="91">
        <f t="shared" ref="W7:AB7" si="1">SUM(W$8:W$207)</f>
        <v>682012</v>
      </c>
      <c r="X7" s="91">
        <f t="shared" si="1"/>
        <v>0</v>
      </c>
      <c r="Y7" s="91">
        <f t="shared" si="1"/>
        <v>0</v>
      </c>
      <c r="Z7" s="91">
        <f t="shared" si="1"/>
        <v>0</v>
      </c>
      <c r="AA7" s="91">
        <f t="shared" si="1"/>
        <v>0</v>
      </c>
      <c r="AB7" s="91">
        <f t="shared" si="1"/>
        <v>0</v>
      </c>
      <c r="AC7" s="91">
        <f>SUM(AD7:AE7)</f>
        <v>327</v>
      </c>
      <c r="AD7" s="91">
        <f>SUM(AD$8:AD$207)</f>
        <v>327</v>
      </c>
      <c r="AE7" s="91">
        <f>SUM(AE$8:AE$207)</f>
        <v>0</v>
      </c>
      <c r="AF7" s="91">
        <f>SUM(AG7:AI7)</f>
        <v>17937</v>
      </c>
      <c r="AG7" s="91">
        <f>SUM(AG$8:AG$207)</f>
        <v>17937</v>
      </c>
      <c r="AH7" s="91">
        <f>SUM(AH$8:AH$207)</f>
        <v>0</v>
      </c>
      <c r="AI7" s="91">
        <f>SUM(AI$8:AI$207)</f>
        <v>0</v>
      </c>
      <c r="AJ7" s="91">
        <f>SUM(AK7:AS7)</f>
        <v>21415</v>
      </c>
      <c r="AK7" s="91">
        <f t="shared" ref="AK7:AS7" si="2">SUM(AK$8:AK$207)</f>
        <v>3554</v>
      </c>
      <c r="AL7" s="91">
        <f t="shared" si="2"/>
        <v>86</v>
      </c>
      <c r="AM7" s="91">
        <f t="shared" si="2"/>
        <v>8796</v>
      </c>
      <c r="AN7" s="91">
        <f t="shared" si="2"/>
        <v>3883</v>
      </c>
      <c r="AO7" s="91">
        <f t="shared" si="2"/>
        <v>0</v>
      </c>
      <c r="AP7" s="91">
        <f t="shared" si="2"/>
        <v>0</v>
      </c>
      <c r="AQ7" s="91">
        <f t="shared" si="2"/>
        <v>959</v>
      </c>
      <c r="AR7" s="91">
        <f t="shared" si="2"/>
        <v>97</v>
      </c>
      <c r="AS7" s="91">
        <f t="shared" si="2"/>
        <v>4040</v>
      </c>
      <c r="AT7" s="91">
        <f>SUM(AU7:AY7)</f>
        <v>185</v>
      </c>
      <c r="AU7" s="91">
        <f>SUM(AU$8:AU$207)</f>
        <v>162</v>
      </c>
      <c r="AV7" s="91">
        <f>SUM(AV$8:AV$207)</f>
        <v>0</v>
      </c>
      <c r="AW7" s="91">
        <f>SUM(AW$8:AW$207)</f>
        <v>23</v>
      </c>
      <c r="AX7" s="91">
        <f>SUM(AX$8:AX$207)</f>
        <v>0</v>
      </c>
      <c r="AY7" s="91">
        <f>SUM(AY$8:AY$207)</f>
        <v>0</v>
      </c>
      <c r="AZ7" s="91">
        <f>SUM(BA7:BC7)</f>
        <v>271</v>
      </c>
      <c r="BA7" s="91">
        <f>SUM(BA$8:BA$207)</f>
        <v>271</v>
      </c>
      <c r="BB7" s="91">
        <f>SUM(BB$8:BB$207)</f>
        <v>0</v>
      </c>
      <c r="BC7" s="91">
        <f>SUM(BC$8:BC$207)</f>
        <v>0</v>
      </c>
    </row>
    <row r="8" spans="1:55" ht="13.5" customHeight="1" x14ac:dyDescent="0.15">
      <c r="A8" s="98" t="s">
        <v>43</v>
      </c>
      <c r="B8" s="96" t="s">
        <v>260</v>
      </c>
      <c r="C8" s="85" t="s">
        <v>261</v>
      </c>
      <c r="D8" s="87">
        <f>SUM(E8,+H8,+K8)</f>
        <v>44471</v>
      </c>
      <c r="E8" s="87">
        <f>SUM(F8:G8)</f>
        <v>0</v>
      </c>
      <c r="F8" s="87">
        <v>0</v>
      </c>
      <c r="G8" s="87">
        <v>0</v>
      </c>
      <c r="H8" s="87">
        <f>SUM(I8:J8)</f>
        <v>6653</v>
      </c>
      <c r="I8" s="87">
        <v>6653</v>
      </c>
      <c r="J8" s="87">
        <v>0</v>
      </c>
      <c r="K8" s="87">
        <f>SUM(L8:M8)</f>
        <v>37818</v>
      </c>
      <c r="L8" s="87">
        <v>0</v>
      </c>
      <c r="M8" s="87">
        <v>37818</v>
      </c>
      <c r="N8" s="87">
        <f>SUM(O8,+V8,+AC8)</f>
        <v>44471</v>
      </c>
      <c r="O8" s="87">
        <f>SUM(P8:U8)</f>
        <v>6653</v>
      </c>
      <c r="P8" s="87">
        <v>6653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37818</v>
      </c>
      <c r="W8" s="87">
        <v>37818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1213</v>
      </c>
      <c r="AG8" s="87">
        <v>1213</v>
      </c>
      <c r="AH8" s="87">
        <v>0</v>
      </c>
      <c r="AI8" s="87">
        <v>0</v>
      </c>
      <c r="AJ8" s="87">
        <f>SUM(AK8:AS8)</f>
        <v>1282</v>
      </c>
      <c r="AK8" s="87">
        <v>0</v>
      </c>
      <c r="AL8" s="87">
        <v>69</v>
      </c>
      <c r="AM8" s="87">
        <v>1213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69</v>
      </c>
      <c r="BA8" s="87">
        <v>69</v>
      </c>
      <c r="BB8" s="87">
        <v>0</v>
      </c>
      <c r="BC8" s="87">
        <v>0</v>
      </c>
    </row>
    <row r="9" spans="1:55" ht="13.5" customHeight="1" x14ac:dyDescent="0.15">
      <c r="A9" s="98" t="s">
        <v>43</v>
      </c>
      <c r="B9" s="96" t="s">
        <v>264</v>
      </c>
      <c r="C9" s="85" t="s">
        <v>265</v>
      </c>
      <c r="D9" s="87">
        <f>SUM(E9,+H9,+K9)</f>
        <v>35608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35608</v>
      </c>
      <c r="L9" s="87">
        <v>1963</v>
      </c>
      <c r="M9" s="87">
        <v>33645</v>
      </c>
      <c r="N9" s="87">
        <f>SUM(O9,+V9,+AC9)</f>
        <v>35616</v>
      </c>
      <c r="O9" s="87">
        <f>SUM(P9:U9)</f>
        <v>1963</v>
      </c>
      <c r="P9" s="87">
        <v>1963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33645</v>
      </c>
      <c r="W9" s="87">
        <v>33645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8</v>
      </c>
      <c r="AD9" s="87">
        <v>8</v>
      </c>
      <c r="AE9" s="87">
        <v>0</v>
      </c>
      <c r="AF9" s="87">
        <f>SUM(AG9:AI9)</f>
        <v>939</v>
      </c>
      <c r="AG9" s="87">
        <v>939</v>
      </c>
      <c r="AH9" s="87">
        <v>0</v>
      </c>
      <c r="AI9" s="87">
        <v>0</v>
      </c>
      <c r="AJ9" s="87">
        <f>SUM(AK9:AS9)</f>
        <v>939</v>
      </c>
      <c r="AK9" s="87">
        <v>0</v>
      </c>
      <c r="AL9" s="87">
        <v>0</v>
      </c>
      <c r="AM9" s="87">
        <v>939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 x14ac:dyDescent="0.15">
      <c r="A10" s="98" t="s">
        <v>43</v>
      </c>
      <c r="B10" s="96" t="s">
        <v>266</v>
      </c>
      <c r="C10" s="85" t="s">
        <v>267</v>
      </c>
      <c r="D10" s="87">
        <f>SUM(E10,+H10,+K10)</f>
        <v>75726</v>
      </c>
      <c r="E10" s="87">
        <f>SUM(F10:G10)</f>
        <v>0</v>
      </c>
      <c r="F10" s="87">
        <v>0</v>
      </c>
      <c r="G10" s="87">
        <v>0</v>
      </c>
      <c r="H10" s="87">
        <f>SUM(I10:J10)</f>
        <v>61</v>
      </c>
      <c r="I10" s="87">
        <v>61</v>
      </c>
      <c r="J10" s="87">
        <v>0</v>
      </c>
      <c r="K10" s="87">
        <f>SUM(L10:M10)</f>
        <v>75665</v>
      </c>
      <c r="L10" s="87">
        <v>18890</v>
      </c>
      <c r="M10" s="87">
        <v>56775</v>
      </c>
      <c r="N10" s="87">
        <f>SUM(O10,+V10,+AC10)</f>
        <v>75726</v>
      </c>
      <c r="O10" s="87">
        <f>SUM(P10:U10)</f>
        <v>18951</v>
      </c>
      <c r="P10" s="87">
        <v>18951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56775</v>
      </c>
      <c r="W10" s="87">
        <v>56775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1164</v>
      </c>
      <c r="AG10" s="87">
        <v>1164</v>
      </c>
      <c r="AH10" s="87">
        <v>0</v>
      </c>
      <c r="AI10" s="87">
        <v>0</v>
      </c>
      <c r="AJ10" s="87">
        <f>SUM(AK10:AS10)</f>
        <v>1501</v>
      </c>
      <c r="AK10" s="87">
        <v>320</v>
      </c>
      <c r="AL10" s="87">
        <v>17</v>
      </c>
      <c r="AM10" s="87">
        <v>17</v>
      </c>
      <c r="AN10" s="87">
        <v>0</v>
      </c>
      <c r="AO10" s="87">
        <v>0</v>
      </c>
      <c r="AP10" s="87">
        <v>0</v>
      </c>
      <c r="AQ10" s="87">
        <v>0</v>
      </c>
      <c r="AR10" s="87">
        <v>5</v>
      </c>
      <c r="AS10" s="87">
        <v>1142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17</v>
      </c>
      <c r="BA10" s="87">
        <v>17</v>
      </c>
      <c r="BB10" s="87">
        <v>0</v>
      </c>
      <c r="BC10" s="87">
        <v>0</v>
      </c>
    </row>
    <row r="11" spans="1:55" ht="13.5" customHeight="1" x14ac:dyDescent="0.15">
      <c r="A11" s="98" t="s">
        <v>43</v>
      </c>
      <c r="B11" s="96" t="s">
        <v>268</v>
      </c>
      <c r="C11" s="85" t="s">
        <v>269</v>
      </c>
      <c r="D11" s="87">
        <f>SUM(E11,+H11,+K11)</f>
        <v>33875</v>
      </c>
      <c r="E11" s="87">
        <f>SUM(F11:G11)</f>
        <v>0</v>
      </c>
      <c r="F11" s="87">
        <v>0</v>
      </c>
      <c r="G11" s="87">
        <v>0</v>
      </c>
      <c r="H11" s="87">
        <f>SUM(I11:J11)</f>
        <v>31720</v>
      </c>
      <c r="I11" s="87">
        <v>338</v>
      </c>
      <c r="J11" s="87">
        <v>31382</v>
      </c>
      <c r="K11" s="87">
        <f>SUM(L11:M11)</f>
        <v>2155</v>
      </c>
      <c r="L11" s="87">
        <v>2155</v>
      </c>
      <c r="M11" s="87">
        <v>0</v>
      </c>
      <c r="N11" s="87">
        <f>SUM(O11,+V11,+AC11)</f>
        <v>33875</v>
      </c>
      <c r="O11" s="87">
        <f>SUM(P11:U11)</f>
        <v>2493</v>
      </c>
      <c r="P11" s="87">
        <v>2493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31382</v>
      </c>
      <c r="W11" s="87">
        <v>31382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868</v>
      </c>
      <c r="AG11" s="87">
        <v>868</v>
      </c>
      <c r="AH11" s="87">
        <v>0</v>
      </c>
      <c r="AI11" s="87">
        <v>0</v>
      </c>
      <c r="AJ11" s="87">
        <f>SUM(AK11:AS11)</f>
        <v>868</v>
      </c>
      <c r="AK11" s="87">
        <v>0</v>
      </c>
      <c r="AL11" s="87">
        <v>0</v>
      </c>
      <c r="AM11" s="87">
        <v>32</v>
      </c>
      <c r="AN11" s="87">
        <v>787</v>
      </c>
      <c r="AO11" s="87">
        <v>0</v>
      </c>
      <c r="AP11" s="87">
        <v>0</v>
      </c>
      <c r="AQ11" s="87">
        <v>0</v>
      </c>
      <c r="AR11" s="87">
        <v>0</v>
      </c>
      <c r="AS11" s="87">
        <v>49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 x14ac:dyDescent="0.15">
      <c r="A12" s="98" t="s">
        <v>43</v>
      </c>
      <c r="B12" s="96" t="s">
        <v>270</v>
      </c>
      <c r="C12" s="85" t="s">
        <v>271</v>
      </c>
      <c r="D12" s="87">
        <f>SUM(E12,+H12,+K12)</f>
        <v>19477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19477</v>
      </c>
      <c r="L12" s="87">
        <v>1054</v>
      </c>
      <c r="M12" s="87">
        <v>18423</v>
      </c>
      <c r="N12" s="87">
        <f>SUM(O12,+V12,+AC12)</f>
        <v>19477</v>
      </c>
      <c r="O12" s="87">
        <f>SUM(P12:U12)</f>
        <v>1054</v>
      </c>
      <c r="P12" s="87">
        <v>1054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18423</v>
      </c>
      <c r="W12" s="87">
        <v>18423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15</v>
      </c>
      <c r="AG12" s="87">
        <v>15</v>
      </c>
      <c r="AH12" s="87">
        <v>0</v>
      </c>
      <c r="AI12" s="87">
        <v>0</v>
      </c>
      <c r="AJ12" s="87">
        <f>SUM(AK12:AS12)</f>
        <v>15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15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 x14ac:dyDescent="0.15">
      <c r="A13" s="98" t="s">
        <v>43</v>
      </c>
      <c r="B13" s="96" t="s">
        <v>272</v>
      </c>
      <c r="C13" s="85" t="s">
        <v>273</v>
      </c>
      <c r="D13" s="87">
        <f>SUM(E13,+H13,+K13)</f>
        <v>10230</v>
      </c>
      <c r="E13" s="87">
        <f>SUM(F13:G13)</f>
        <v>0</v>
      </c>
      <c r="F13" s="87">
        <v>0</v>
      </c>
      <c r="G13" s="87">
        <v>0</v>
      </c>
      <c r="H13" s="87">
        <f>SUM(I13:J13)</f>
        <v>975</v>
      </c>
      <c r="I13" s="87">
        <v>975</v>
      </c>
      <c r="J13" s="87">
        <v>0</v>
      </c>
      <c r="K13" s="87">
        <f>SUM(L13:M13)</f>
        <v>9255</v>
      </c>
      <c r="L13" s="87">
        <v>0</v>
      </c>
      <c r="M13" s="87">
        <v>9255</v>
      </c>
      <c r="N13" s="87">
        <f>SUM(O13,+V13,+AC13)</f>
        <v>10230</v>
      </c>
      <c r="O13" s="87">
        <f>SUM(P13:U13)</f>
        <v>975</v>
      </c>
      <c r="P13" s="87">
        <v>975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9255</v>
      </c>
      <c r="W13" s="87">
        <v>9255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20</v>
      </c>
      <c r="AG13" s="87">
        <v>20</v>
      </c>
      <c r="AH13" s="87">
        <v>0</v>
      </c>
      <c r="AI13" s="87">
        <v>0</v>
      </c>
      <c r="AJ13" s="87">
        <f>SUM(AK13:AS13)</f>
        <v>20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20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105</v>
      </c>
      <c r="BA13" s="87">
        <v>105</v>
      </c>
      <c r="BB13" s="87">
        <v>0</v>
      </c>
      <c r="BC13" s="87">
        <v>0</v>
      </c>
    </row>
    <row r="14" spans="1:55" ht="13.5" customHeight="1" x14ac:dyDescent="0.15">
      <c r="A14" s="98" t="s">
        <v>43</v>
      </c>
      <c r="B14" s="96" t="s">
        <v>274</v>
      </c>
      <c r="C14" s="85" t="s">
        <v>275</v>
      </c>
      <c r="D14" s="87">
        <f>SUM(E14,+H14,+K14)</f>
        <v>19431</v>
      </c>
      <c r="E14" s="87">
        <f>SUM(F14:G14)</f>
        <v>0</v>
      </c>
      <c r="F14" s="87">
        <v>0</v>
      </c>
      <c r="G14" s="87">
        <v>0</v>
      </c>
      <c r="H14" s="87">
        <f>SUM(I14:J14)</f>
        <v>448</v>
      </c>
      <c r="I14" s="87">
        <v>448</v>
      </c>
      <c r="J14" s="87">
        <v>0</v>
      </c>
      <c r="K14" s="87">
        <f>SUM(L14:M14)</f>
        <v>18983</v>
      </c>
      <c r="L14" s="87">
        <v>1300</v>
      </c>
      <c r="M14" s="87">
        <v>17683</v>
      </c>
      <c r="N14" s="87">
        <f>SUM(O14,+V14,+AC14)</f>
        <v>19431</v>
      </c>
      <c r="O14" s="87">
        <f>SUM(P14:U14)</f>
        <v>1748</v>
      </c>
      <c r="P14" s="87">
        <v>1748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17683</v>
      </c>
      <c r="W14" s="87">
        <v>17683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289</v>
      </c>
      <c r="AG14" s="87">
        <v>289</v>
      </c>
      <c r="AH14" s="87">
        <v>0</v>
      </c>
      <c r="AI14" s="87">
        <v>0</v>
      </c>
      <c r="AJ14" s="87">
        <f>SUM(AK14:AS14)</f>
        <v>289</v>
      </c>
      <c r="AK14" s="87">
        <v>0</v>
      </c>
      <c r="AL14" s="87">
        <v>0</v>
      </c>
      <c r="AM14" s="87">
        <v>289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 x14ac:dyDescent="0.15">
      <c r="A15" s="98" t="s">
        <v>43</v>
      </c>
      <c r="B15" s="96" t="s">
        <v>276</v>
      </c>
      <c r="C15" s="85" t="s">
        <v>277</v>
      </c>
      <c r="D15" s="87">
        <f>SUM(E15,+H15,+K15)</f>
        <v>21762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21762</v>
      </c>
      <c r="L15" s="87">
        <v>2235</v>
      </c>
      <c r="M15" s="87">
        <v>19527</v>
      </c>
      <c r="N15" s="87">
        <f>SUM(O15,+V15,+AC15)</f>
        <v>21762</v>
      </c>
      <c r="O15" s="87">
        <f>SUM(P15:U15)</f>
        <v>2235</v>
      </c>
      <c r="P15" s="87">
        <v>2235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19527</v>
      </c>
      <c r="W15" s="87">
        <v>19527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335</v>
      </c>
      <c r="AG15" s="87">
        <v>335</v>
      </c>
      <c r="AH15" s="87">
        <v>0</v>
      </c>
      <c r="AI15" s="87">
        <v>0</v>
      </c>
      <c r="AJ15" s="87">
        <f>SUM(AK15:AS15)</f>
        <v>335</v>
      </c>
      <c r="AK15" s="87">
        <v>0</v>
      </c>
      <c r="AL15" s="87">
        <v>0</v>
      </c>
      <c r="AM15" s="87">
        <v>21</v>
      </c>
      <c r="AN15" s="87">
        <v>312</v>
      </c>
      <c r="AO15" s="87">
        <v>0</v>
      </c>
      <c r="AP15" s="87">
        <v>0</v>
      </c>
      <c r="AQ15" s="87">
        <v>0</v>
      </c>
      <c r="AR15" s="87">
        <v>2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 x14ac:dyDescent="0.15">
      <c r="A16" s="98" t="s">
        <v>43</v>
      </c>
      <c r="B16" s="96" t="s">
        <v>278</v>
      </c>
      <c r="C16" s="85" t="s">
        <v>279</v>
      </c>
      <c r="D16" s="87">
        <f>SUM(E16,+H16,+K16)</f>
        <v>32274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32274</v>
      </c>
      <c r="L16" s="87">
        <v>1009</v>
      </c>
      <c r="M16" s="87">
        <v>31265</v>
      </c>
      <c r="N16" s="87">
        <f>SUM(O16,+V16,+AC16)</f>
        <v>32274</v>
      </c>
      <c r="O16" s="87">
        <f>SUM(P16:U16)</f>
        <v>1009</v>
      </c>
      <c r="P16" s="87">
        <v>1009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31265</v>
      </c>
      <c r="W16" s="87">
        <v>31265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90</v>
      </c>
      <c r="AG16" s="87">
        <v>90</v>
      </c>
      <c r="AH16" s="87">
        <v>0</v>
      </c>
      <c r="AI16" s="87">
        <v>0</v>
      </c>
      <c r="AJ16" s="87">
        <f>SUM(AK16:AS16)</f>
        <v>1512</v>
      </c>
      <c r="AK16" s="87">
        <v>1422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90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 x14ac:dyDescent="0.15">
      <c r="A17" s="98" t="s">
        <v>43</v>
      </c>
      <c r="B17" s="96" t="s">
        <v>280</v>
      </c>
      <c r="C17" s="85" t="s">
        <v>281</v>
      </c>
      <c r="D17" s="87">
        <f>SUM(E17,+H17,+K17)</f>
        <v>16119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16119</v>
      </c>
      <c r="L17" s="87">
        <v>1201</v>
      </c>
      <c r="M17" s="87">
        <v>14918</v>
      </c>
      <c r="N17" s="87">
        <f>SUM(O17,+V17,+AC17)</f>
        <v>16119</v>
      </c>
      <c r="O17" s="87">
        <f>SUM(P17:U17)</f>
        <v>1201</v>
      </c>
      <c r="P17" s="87">
        <v>1201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14918</v>
      </c>
      <c r="W17" s="87">
        <v>14918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111</v>
      </c>
      <c r="AG17" s="87">
        <v>111</v>
      </c>
      <c r="AH17" s="87">
        <v>0</v>
      </c>
      <c r="AI17" s="87">
        <v>0</v>
      </c>
      <c r="AJ17" s="87">
        <f>SUM(AK17:AS17)</f>
        <v>847</v>
      </c>
      <c r="AK17" s="87">
        <v>808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39</v>
      </c>
      <c r="AT17" s="87">
        <f>SUM(AU17:AY17)</f>
        <v>72</v>
      </c>
      <c r="AU17" s="87">
        <v>72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 x14ac:dyDescent="0.15">
      <c r="A18" s="98" t="s">
        <v>43</v>
      </c>
      <c r="B18" s="96" t="s">
        <v>282</v>
      </c>
      <c r="C18" s="85" t="s">
        <v>283</v>
      </c>
      <c r="D18" s="87">
        <f>SUM(E18,+H18,+K18)</f>
        <v>18226</v>
      </c>
      <c r="E18" s="87">
        <f>SUM(F18:G18)</f>
        <v>0</v>
      </c>
      <c r="F18" s="87">
        <v>0</v>
      </c>
      <c r="G18" s="87">
        <v>0</v>
      </c>
      <c r="H18" s="87">
        <f>SUM(I18:J18)</f>
        <v>1063</v>
      </c>
      <c r="I18" s="87">
        <v>1063</v>
      </c>
      <c r="J18" s="87">
        <v>0</v>
      </c>
      <c r="K18" s="87">
        <f>SUM(L18:M18)</f>
        <v>17163</v>
      </c>
      <c r="L18" s="87">
        <v>0</v>
      </c>
      <c r="M18" s="87">
        <v>17163</v>
      </c>
      <c r="N18" s="87">
        <f>SUM(O18,+V18,+AC18)</f>
        <v>18226</v>
      </c>
      <c r="O18" s="87">
        <f>SUM(P18:U18)</f>
        <v>1063</v>
      </c>
      <c r="P18" s="87">
        <v>1063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17163</v>
      </c>
      <c r="W18" s="87">
        <v>17163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516</v>
      </c>
      <c r="AG18" s="87">
        <v>516</v>
      </c>
      <c r="AH18" s="87">
        <v>0</v>
      </c>
      <c r="AI18" s="87">
        <v>0</v>
      </c>
      <c r="AJ18" s="87">
        <f>SUM(AK18:AS18)</f>
        <v>516</v>
      </c>
      <c r="AK18" s="87">
        <v>0</v>
      </c>
      <c r="AL18" s="87">
        <v>0</v>
      </c>
      <c r="AM18" s="87">
        <v>16</v>
      </c>
      <c r="AN18" s="87">
        <v>499</v>
      </c>
      <c r="AO18" s="87">
        <v>0</v>
      </c>
      <c r="AP18" s="87">
        <v>0</v>
      </c>
      <c r="AQ18" s="87">
        <v>0</v>
      </c>
      <c r="AR18" s="87">
        <v>1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 x14ac:dyDescent="0.15">
      <c r="A19" s="98" t="s">
        <v>43</v>
      </c>
      <c r="B19" s="96" t="s">
        <v>284</v>
      </c>
      <c r="C19" s="85" t="s">
        <v>285</v>
      </c>
      <c r="D19" s="87">
        <f>SUM(E19,+H19,+K19)</f>
        <v>19500</v>
      </c>
      <c r="E19" s="87">
        <f>SUM(F19:G19)</f>
        <v>0</v>
      </c>
      <c r="F19" s="87">
        <v>0</v>
      </c>
      <c r="G19" s="87">
        <v>0</v>
      </c>
      <c r="H19" s="87">
        <f>SUM(I19:J19)</f>
        <v>1093</v>
      </c>
      <c r="I19" s="87">
        <v>1093</v>
      </c>
      <c r="J19" s="87">
        <v>0</v>
      </c>
      <c r="K19" s="87">
        <f>SUM(L19:M19)</f>
        <v>18407</v>
      </c>
      <c r="L19" s="87">
        <v>699</v>
      </c>
      <c r="M19" s="87">
        <v>17708</v>
      </c>
      <c r="N19" s="87">
        <f>SUM(O19,+V19,+AC19)</f>
        <v>19500</v>
      </c>
      <c r="O19" s="87">
        <f>SUM(P19:U19)</f>
        <v>1792</v>
      </c>
      <c r="P19" s="87">
        <v>1792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17708</v>
      </c>
      <c r="W19" s="87">
        <v>17708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563</v>
      </c>
      <c r="AG19" s="87">
        <v>563</v>
      </c>
      <c r="AH19" s="87">
        <v>0</v>
      </c>
      <c r="AI19" s="87">
        <v>0</v>
      </c>
      <c r="AJ19" s="87">
        <f>SUM(AK19:AS19)</f>
        <v>563</v>
      </c>
      <c r="AK19" s="87">
        <v>0</v>
      </c>
      <c r="AL19" s="87">
        <v>0</v>
      </c>
      <c r="AM19" s="87">
        <v>563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 x14ac:dyDescent="0.15">
      <c r="A20" s="98" t="s">
        <v>43</v>
      </c>
      <c r="B20" s="96" t="s">
        <v>286</v>
      </c>
      <c r="C20" s="85" t="s">
        <v>287</v>
      </c>
      <c r="D20" s="87">
        <f>SUM(E20,+H20,+K20)</f>
        <v>6990</v>
      </c>
      <c r="E20" s="87">
        <f>SUM(F20:G20)</f>
        <v>0</v>
      </c>
      <c r="F20" s="87">
        <v>0</v>
      </c>
      <c r="G20" s="87">
        <v>0</v>
      </c>
      <c r="H20" s="87">
        <f>SUM(I20:J20)</f>
        <v>295</v>
      </c>
      <c r="I20" s="87">
        <v>295</v>
      </c>
      <c r="J20" s="87">
        <v>0</v>
      </c>
      <c r="K20" s="87">
        <f>SUM(L20:M20)</f>
        <v>6695</v>
      </c>
      <c r="L20" s="87">
        <v>962</v>
      </c>
      <c r="M20" s="87">
        <v>5733</v>
      </c>
      <c r="N20" s="87">
        <f>SUM(O20,+V20,+AC20)</f>
        <v>6990</v>
      </c>
      <c r="O20" s="87">
        <f>SUM(P20:U20)</f>
        <v>1257</v>
      </c>
      <c r="P20" s="87">
        <v>1257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5733</v>
      </c>
      <c r="W20" s="87">
        <v>5733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252</v>
      </c>
      <c r="AG20" s="87">
        <v>252</v>
      </c>
      <c r="AH20" s="87">
        <v>0</v>
      </c>
      <c r="AI20" s="87">
        <v>0</v>
      </c>
      <c r="AJ20" s="87">
        <f>SUM(AK20:AS20)</f>
        <v>252</v>
      </c>
      <c r="AK20" s="87">
        <v>0</v>
      </c>
      <c r="AL20" s="87">
        <v>0</v>
      </c>
      <c r="AM20" s="87">
        <v>252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23</v>
      </c>
      <c r="AU20" s="87">
        <v>0</v>
      </c>
      <c r="AV20" s="87">
        <v>0</v>
      </c>
      <c r="AW20" s="87">
        <v>23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 x14ac:dyDescent="0.15">
      <c r="A21" s="98" t="s">
        <v>43</v>
      </c>
      <c r="B21" s="96" t="s">
        <v>288</v>
      </c>
      <c r="C21" s="85" t="s">
        <v>289</v>
      </c>
      <c r="D21" s="87">
        <f>SUM(E21,+H21,+K21)</f>
        <v>19256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19256</v>
      </c>
      <c r="L21" s="87">
        <v>2060</v>
      </c>
      <c r="M21" s="87">
        <v>17196</v>
      </c>
      <c r="N21" s="87">
        <f>SUM(O21,+V21,+AC21)</f>
        <v>19256</v>
      </c>
      <c r="O21" s="87">
        <f>SUM(P21:U21)</f>
        <v>2060</v>
      </c>
      <c r="P21" s="87">
        <v>2060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17196</v>
      </c>
      <c r="W21" s="87">
        <v>17196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12</v>
      </c>
      <c r="AG21" s="87">
        <v>12</v>
      </c>
      <c r="AH21" s="87">
        <v>0</v>
      </c>
      <c r="AI21" s="87">
        <v>0</v>
      </c>
      <c r="AJ21" s="87">
        <f>SUM(AK21:AS21)</f>
        <v>12</v>
      </c>
      <c r="AK21" s="87">
        <v>0</v>
      </c>
      <c r="AL21" s="87">
        <v>0</v>
      </c>
      <c r="AM21" s="87">
        <v>12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 x14ac:dyDescent="0.15">
      <c r="A22" s="98" t="s">
        <v>43</v>
      </c>
      <c r="B22" s="96" t="s">
        <v>290</v>
      </c>
      <c r="C22" s="85" t="s">
        <v>291</v>
      </c>
      <c r="D22" s="87">
        <f>SUM(E22,+H22,+K22)</f>
        <v>11465</v>
      </c>
      <c r="E22" s="87">
        <f>SUM(F22:G22)</f>
        <v>0</v>
      </c>
      <c r="F22" s="87">
        <v>0</v>
      </c>
      <c r="G22" s="87">
        <v>0</v>
      </c>
      <c r="H22" s="87">
        <f>SUM(I22:J22)</f>
        <v>1024</v>
      </c>
      <c r="I22" s="87">
        <v>1024</v>
      </c>
      <c r="J22" s="87">
        <v>0</v>
      </c>
      <c r="K22" s="87">
        <f>SUM(L22:M22)</f>
        <v>10441</v>
      </c>
      <c r="L22" s="87">
        <v>0</v>
      </c>
      <c r="M22" s="87">
        <v>10441</v>
      </c>
      <c r="N22" s="87">
        <f>SUM(O22,+V22,+AC22)</f>
        <v>11465</v>
      </c>
      <c r="O22" s="87">
        <f>SUM(P22:U22)</f>
        <v>1024</v>
      </c>
      <c r="P22" s="87">
        <v>1024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10441</v>
      </c>
      <c r="W22" s="87">
        <v>10441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584</v>
      </c>
      <c r="AG22" s="87">
        <v>584</v>
      </c>
      <c r="AH22" s="87">
        <v>0</v>
      </c>
      <c r="AI22" s="87">
        <v>0</v>
      </c>
      <c r="AJ22" s="87">
        <f>SUM(AK22:AS22)</f>
        <v>584</v>
      </c>
      <c r="AK22" s="87">
        <v>0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560</v>
      </c>
      <c r="AR22" s="87">
        <v>0</v>
      </c>
      <c r="AS22" s="87">
        <v>24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 x14ac:dyDescent="0.15">
      <c r="A23" s="98" t="s">
        <v>43</v>
      </c>
      <c r="B23" s="96" t="s">
        <v>292</v>
      </c>
      <c r="C23" s="85" t="s">
        <v>293</v>
      </c>
      <c r="D23" s="87">
        <f>SUM(E23,+H23,+K23)</f>
        <v>36476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36476</v>
      </c>
      <c r="L23" s="87">
        <v>2525</v>
      </c>
      <c r="M23" s="87">
        <v>33951</v>
      </c>
      <c r="N23" s="87">
        <f>SUM(O23,+V23,+AC23)</f>
        <v>36476</v>
      </c>
      <c r="O23" s="87">
        <f>SUM(P23:U23)</f>
        <v>2525</v>
      </c>
      <c r="P23" s="87">
        <v>2525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33951</v>
      </c>
      <c r="W23" s="87">
        <v>33951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1308</v>
      </c>
      <c r="AG23" s="87">
        <v>1308</v>
      </c>
      <c r="AH23" s="87">
        <v>0</v>
      </c>
      <c r="AI23" s="87">
        <v>0</v>
      </c>
      <c r="AJ23" s="87">
        <f>SUM(AK23:AS23)</f>
        <v>1308</v>
      </c>
      <c r="AK23" s="87">
        <v>0</v>
      </c>
      <c r="AL23" s="87">
        <v>0</v>
      </c>
      <c r="AM23" s="87">
        <v>48</v>
      </c>
      <c r="AN23" s="87">
        <v>1260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 x14ac:dyDescent="0.15">
      <c r="A24" s="98" t="s">
        <v>43</v>
      </c>
      <c r="B24" s="96" t="s">
        <v>294</v>
      </c>
      <c r="C24" s="85" t="s">
        <v>295</v>
      </c>
      <c r="D24" s="87">
        <f>SUM(E24,+H24,+K24)</f>
        <v>14126</v>
      </c>
      <c r="E24" s="87">
        <f>SUM(F24:G24)</f>
        <v>0</v>
      </c>
      <c r="F24" s="87">
        <v>0</v>
      </c>
      <c r="G24" s="87">
        <v>0</v>
      </c>
      <c r="H24" s="87">
        <f>SUM(I24:J24)</f>
        <v>634</v>
      </c>
      <c r="I24" s="87">
        <v>634</v>
      </c>
      <c r="J24" s="87">
        <v>0</v>
      </c>
      <c r="K24" s="87">
        <f>SUM(L24:M24)</f>
        <v>13492</v>
      </c>
      <c r="L24" s="87">
        <v>0</v>
      </c>
      <c r="M24" s="87">
        <v>13492</v>
      </c>
      <c r="N24" s="87">
        <f>SUM(O24,+V24,+AC24)</f>
        <v>14126</v>
      </c>
      <c r="O24" s="87">
        <f>SUM(P24:U24)</f>
        <v>634</v>
      </c>
      <c r="P24" s="87">
        <v>634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13492</v>
      </c>
      <c r="W24" s="87">
        <v>13492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564</v>
      </c>
      <c r="AG24" s="87">
        <v>564</v>
      </c>
      <c r="AH24" s="87">
        <v>0</v>
      </c>
      <c r="AI24" s="87">
        <v>0</v>
      </c>
      <c r="AJ24" s="87">
        <f>SUM(AK24:AS24)</f>
        <v>564</v>
      </c>
      <c r="AK24" s="87">
        <v>0</v>
      </c>
      <c r="AL24" s="87">
        <v>0</v>
      </c>
      <c r="AM24" s="87">
        <v>0</v>
      </c>
      <c r="AN24" s="87">
        <v>0</v>
      </c>
      <c r="AO24" s="87">
        <v>0</v>
      </c>
      <c r="AP24" s="87">
        <v>0</v>
      </c>
      <c r="AQ24" s="87">
        <v>0</v>
      </c>
      <c r="AR24" s="87">
        <v>43</v>
      </c>
      <c r="AS24" s="87">
        <v>521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 x14ac:dyDescent="0.15">
      <c r="A25" s="98" t="s">
        <v>43</v>
      </c>
      <c r="B25" s="96" t="s">
        <v>296</v>
      </c>
      <c r="C25" s="85" t="s">
        <v>297</v>
      </c>
      <c r="D25" s="87">
        <f>SUM(E25,+H25,+K25)</f>
        <v>6632</v>
      </c>
      <c r="E25" s="87">
        <f>SUM(F25:G25)</f>
        <v>0</v>
      </c>
      <c r="F25" s="87">
        <v>0</v>
      </c>
      <c r="G25" s="87">
        <v>0</v>
      </c>
      <c r="H25" s="87">
        <f>SUM(I25:J25)</f>
        <v>864</v>
      </c>
      <c r="I25" s="87">
        <v>864</v>
      </c>
      <c r="J25" s="87">
        <v>0</v>
      </c>
      <c r="K25" s="87">
        <f>SUM(L25:M25)</f>
        <v>5768</v>
      </c>
      <c r="L25" s="87">
        <v>0</v>
      </c>
      <c r="M25" s="87">
        <v>5768</v>
      </c>
      <c r="N25" s="87">
        <f>SUM(O25,+V25,+AC25)</f>
        <v>6632</v>
      </c>
      <c r="O25" s="87">
        <f>SUM(P25:U25)</f>
        <v>864</v>
      </c>
      <c r="P25" s="87">
        <v>864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5768</v>
      </c>
      <c r="W25" s="87">
        <v>5768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271</v>
      </c>
      <c r="AG25" s="87">
        <v>271</v>
      </c>
      <c r="AH25" s="87">
        <v>0</v>
      </c>
      <c r="AI25" s="87">
        <v>0</v>
      </c>
      <c r="AJ25" s="87">
        <f>SUM(AK25:AS25)</f>
        <v>271</v>
      </c>
      <c r="AK25" s="87">
        <v>0</v>
      </c>
      <c r="AL25" s="87">
        <v>0</v>
      </c>
      <c r="AM25" s="87">
        <v>271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 x14ac:dyDescent="0.15">
      <c r="A26" s="98" t="s">
        <v>43</v>
      </c>
      <c r="B26" s="96" t="s">
        <v>298</v>
      </c>
      <c r="C26" s="85" t="s">
        <v>299</v>
      </c>
      <c r="D26" s="87">
        <f>SUM(E26,+H26,+K26)</f>
        <v>27608</v>
      </c>
      <c r="E26" s="87">
        <f>SUM(F26:G26)</f>
        <v>0</v>
      </c>
      <c r="F26" s="87">
        <v>0</v>
      </c>
      <c r="G26" s="87">
        <v>0</v>
      </c>
      <c r="H26" s="87">
        <f>SUM(I26:J26)</f>
        <v>3701</v>
      </c>
      <c r="I26" s="87">
        <v>3701</v>
      </c>
      <c r="J26" s="87">
        <v>0</v>
      </c>
      <c r="K26" s="87">
        <f>SUM(L26:M26)</f>
        <v>23907</v>
      </c>
      <c r="L26" s="87">
        <v>0</v>
      </c>
      <c r="M26" s="87">
        <v>23907</v>
      </c>
      <c r="N26" s="87">
        <f>SUM(O26,+V26,+AC26)</f>
        <v>27608</v>
      </c>
      <c r="O26" s="87">
        <f>SUM(P26:U26)</f>
        <v>3701</v>
      </c>
      <c r="P26" s="87">
        <v>3701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23907</v>
      </c>
      <c r="W26" s="87">
        <v>23907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1075</v>
      </c>
      <c r="AG26" s="87">
        <v>1075</v>
      </c>
      <c r="AH26" s="87">
        <v>0</v>
      </c>
      <c r="AI26" s="87">
        <v>0</v>
      </c>
      <c r="AJ26" s="87">
        <f>SUM(AK26:AS26)</f>
        <v>1075</v>
      </c>
      <c r="AK26" s="87">
        <v>0</v>
      </c>
      <c r="AL26" s="87">
        <v>0</v>
      </c>
      <c r="AM26" s="87">
        <v>1075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 x14ac:dyDescent="0.15">
      <c r="A27" s="98" t="s">
        <v>43</v>
      </c>
      <c r="B27" s="96" t="s">
        <v>300</v>
      </c>
      <c r="C27" s="85" t="s">
        <v>301</v>
      </c>
      <c r="D27" s="87">
        <f>SUM(E27,+H27,+K27)</f>
        <v>718</v>
      </c>
      <c r="E27" s="87">
        <f>SUM(F27:G27)</f>
        <v>0</v>
      </c>
      <c r="F27" s="87">
        <v>0</v>
      </c>
      <c r="G27" s="87">
        <v>0</v>
      </c>
      <c r="H27" s="87">
        <f>SUM(I27:J27)</f>
        <v>246</v>
      </c>
      <c r="I27" s="87">
        <v>246</v>
      </c>
      <c r="J27" s="87">
        <v>0</v>
      </c>
      <c r="K27" s="87">
        <f>SUM(L27:M27)</f>
        <v>472</v>
      </c>
      <c r="L27" s="87">
        <v>0</v>
      </c>
      <c r="M27" s="87">
        <v>472</v>
      </c>
      <c r="N27" s="87">
        <f>SUM(O27,+V27,+AC27)</f>
        <v>718</v>
      </c>
      <c r="O27" s="87">
        <f>SUM(P27:U27)</f>
        <v>246</v>
      </c>
      <c r="P27" s="87">
        <v>246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472</v>
      </c>
      <c r="W27" s="87">
        <v>472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35</v>
      </c>
      <c r="AG27" s="87">
        <v>35</v>
      </c>
      <c r="AH27" s="87">
        <v>0</v>
      </c>
      <c r="AI27" s="87">
        <v>0</v>
      </c>
      <c r="AJ27" s="87">
        <f>SUM(AK27:AS27)</f>
        <v>35</v>
      </c>
      <c r="AK27" s="87">
        <v>0</v>
      </c>
      <c r="AL27" s="87">
        <v>0</v>
      </c>
      <c r="AM27" s="87">
        <v>35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 x14ac:dyDescent="0.15">
      <c r="A28" s="98" t="s">
        <v>43</v>
      </c>
      <c r="B28" s="96" t="s">
        <v>302</v>
      </c>
      <c r="C28" s="85" t="s">
        <v>303</v>
      </c>
      <c r="D28" s="87">
        <f>SUM(E28,+H28,+K28)</f>
        <v>4073</v>
      </c>
      <c r="E28" s="87">
        <f>SUM(F28:G28)</f>
        <v>0</v>
      </c>
      <c r="F28" s="87">
        <v>0</v>
      </c>
      <c r="G28" s="87">
        <v>0</v>
      </c>
      <c r="H28" s="87">
        <f>SUM(I28:J28)</f>
        <v>164</v>
      </c>
      <c r="I28" s="87">
        <v>164</v>
      </c>
      <c r="J28" s="87">
        <v>0</v>
      </c>
      <c r="K28" s="87">
        <f>SUM(L28:M28)</f>
        <v>3909</v>
      </c>
      <c r="L28" s="87">
        <v>0</v>
      </c>
      <c r="M28" s="87">
        <v>3909</v>
      </c>
      <c r="N28" s="87">
        <f>SUM(O28,+V28,+AC28)</f>
        <v>4073</v>
      </c>
      <c r="O28" s="87">
        <f>SUM(P28:U28)</f>
        <v>164</v>
      </c>
      <c r="P28" s="87">
        <v>164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3909</v>
      </c>
      <c r="W28" s="87">
        <v>3909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235</v>
      </c>
      <c r="AG28" s="87">
        <v>235</v>
      </c>
      <c r="AH28" s="87">
        <v>0</v>
      </c>
      <c r="AI28" s="87">
        <v>0</v>
      </c>
      <c r="AJ28" s="87">
        <f>SUM(AK28:AS28)</f>
        <v>235</v>
      </c>
      <c r="AK28" s="87">
        <v>0</v>
      </c>
      <c r="AL28" s="87">
        <v>0</v>
      </c>
      <c r="AM28" s="87">
        <v>235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 x14ac:dyDescent="0.15">
      <c r="A29" s="98" t="s">
        <v>43</v>
      </c>
      <c r="B29" s="96" t="s">
        <v>304</v>
      </c>
      <c r="C29" s="85" t="s">
        <v>305</v>
      </c>
      <c r="D29" s="87">
        <f>SUM(E29,+H29,+K29)</f>
        <v>13350</v>
      </c>
      <c r="E29" s="87">
        <f>SUM(F29:G29)</f>
        <v>0</v>
      </c>
      <c r="F29" s="87">
        <v>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13350</v>
      </c>
      <c r="L29" s="87">
        <v>784</v>
      </c>
      <c r="M29" s="87">
        <v>12566</v>
      </c>
      <c r="N29" s="87">
        <f>SUM(O29,+V29,+AC29)</f>
        <v>13350</v>
      </c>
      <c r="O29" s="87">
        <f>SUM(P29:U29)</f>
        <v>784</v>
      </c>
      <c r="P29" s="87">
        <v>784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12566</v>
      </c>
      <c r="W29" s="87">
        <v>12566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592</v>
      </c>
      <c r="AG29" s="87">
        <v>592</v>
      </c>
      <c r="AH29" s="87">
        <v>0</v>
      </c>
      <c r="AI29" s="87">
        <v>0</v>
      </c>
      <c r="AJ29" s="87">
        <f>SUM(AK29:AS29)</f>
        <v>592</v>
      </c>
      <c r="AK29" s="87">
        <v>0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592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 x14ac:dyDescent="0.15">
      <c r="A30" s="98" t="s">
        <v>43</v>
      </c>
      <c r="B30" s="96" t="s">
        <v>306</v>
      </c>
      <c r="C30" s="85" t="s">
        <v>307</v>
      </c>
      <c r="D30" s="87">
        <f>SUM(E30,+H30,+K30)</f>
        <v>2872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2872</v>
      </c>
      <c r="L30" s="87">
        <v>473</v>
      </c>
      <c r="M30" s="87">
        <v>2399</v>
      </c>
      <c r="N30" s="87">
        <f>SUM(O30,+V30,+AC30)</f>
        <v>2872</v>
      </c>
      <c r="O30" s="87">
        <f>SUM(P30:U30)</f>
        <v>473</v>
      </c>
      <c r="P30" s="87">
        <v>473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2399</v>
      </c>
      <c r="W30" s="87">
        <v>2399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1</v>
      </c>
      <c r="AG30" s="87">
        <v>1</v>
      </c>
      <c r="AH30" s="87">
        <v>0</v>
      </c>
      <c r="AI30" s="87">
        <v>0</v>
      </c>
      <c r="AJ30" s="87">
        <f>SUM(AK30:AS30)</f>
        <v>1</v>
      </c>
      <c r="AK30" s="87">
        <v>0</v>
      </c>
      <c r="AL30" s="87">
        <v>0</v>
      </c>
      <c r="AM30" s="87">
        <v>1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 x14ac:dyDescent="0.15">
      <c r="A31" s="98" t="s">
        <v>43</v>
      </c>
      <c r="B31" s="96" t="s">
        <v>308</v>
      </c>
      <c r="C31" s="85" t="s">
        <v>309</v>
      </c>
      <c r="D31" s="87">
        <f>SUM(E31,+H31,+K31)</f>
        <v>616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616</v>
      </c>
      <c r="L31" s="87">
        <v>101</v>
      </c>
      <c r="M31" s="87">
        <v>515</v>
      </c>
      <c r="N31" s="87">
        <f>SUM(O31,+V31,+AC31)</f>
        <v>616</v>
      </c>
      <c r="O31" s="87">
        <f>SUM(P31:U31)</f>
        <v>101</v>
      </c>
      <c r="P31" s="87">
        <v>101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515</v>
      </c>
      <c r="W31" s="87">
        <v>515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0</v>
      </c>
      <c r="AG31" s="87">
        <v>0</v>
      </c>
      <c r="AH31" s="87">
        <v>0</v>
      </c>
      <c r="AI31" s="87">
        <v>0</v>
      </c>
      <c r="AJ31" s="87">
        <f>SUM(AK31:AS31)</f>
        <v>0</v>
      </c>
      <c r="AK31" s="87">
        <v>0</v>
      </c>
      <c r="AL31" s="87">
        <v>0</v>
      </c>
      <c r="AM31" s="87">
        <v>0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 x14ac:dyDescent="0.15">
      <c r="A32" s="98" t="s">
        <v>43</v>
      </c>
      <c r="B32" s="96" t="s">
        <v>310</v>
      </c>
      <c r="C32" s="85" t="s">
        <v>311</v>
      </c>
      <c r="D32" s="87">
        <f>SUM(E32,+H32,+K32)</f>
        <v>2452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2452</v>
      </c>
      <c r="L32" s="87">
        <v>407</v>
      </c>
      <c r="M32" s="87">
        <v>2045</v>
      </c>
      <c r="N32" s="87">
        <f>SUM(O32,+V32,+AC32)</f>
        <v>2452</v>
      </c>
      <c r="O32" s="87">
        <f>SUM(P32:U32)</f>
        <v>407</v>
      </c>
      <c r="P32" s="87">
        <v>407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2045</v>
      </c>
      <c r="W32" s="87">
        <v>2045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1</v>
      </c>
      <c r="AG32" s="87">
        <v>1</v>
      </c>
      <c r="AH32" s="87">
        <v>0</v>
      </c>
      <c r="AI32" s="87">
        <v>0</v>
      </c>
      <c r="AJ32" s="87">
        <f>SUM(AK32:AS32)</f>
        <v>1</v>
      </c>
      <c r="AK32" s="87">
        <v>0</v>
      </c>
      <c r="AL32" s="87">
        <v>0</v>
      </c>
      <c r="AM32" s="87">
        <v>1</v>
      </c>
      <c r="AN32" s="87">
        <v>0</v>
      </c>
      <c r="AO32" s="87">
        <v>0</v>
      </c>
      <c r="AP32" s="87">
        <v>0</v>
      </c>
      <c r="AQ32" s="87">
        <v>0</v>
      </c>
      <c r="AR32" s="87">
        <v>0</v>
      </c>
      <c r="AS32" s="87">
        <v>0</v>
      </c>
      <c r="AT32" s="87">
        <f>SUM(AU32:AY32)</f>
        <v>0</v>
      </c>
      <c r="AU32" s="87">
        <v>0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 x14ac:dyDescent="0.15">
      <c r="A33" s="98" t="s">
        <v>43</v>
      </c>
      <c r="B33" s="96" t="s">
        <v>312</v>
      </c>
      <c r="C33" s="85" t="s">
        <v>313</v>
      </c>
      <c r="D33" s="87">
        <f>SUM(E33,+H33,+K33)</f>
        <v>4009</v>
      </c>
      <c r="E33" s="87">
        <f>SUM(F33:G33)</f>
        <v>0</v>
      </c>
      <c r="F33" s="87">
        <v>0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4009</v>
      </c>
      <c r="L33" s="87">
        <v>662</v>
      </c>
      <c r="M33" s="87">
        <v>3347</v>
      </c>
      <c r="N33" s="87">
        <f>SUM(O33,+V33,+AC33)</f>
        <v>4009</v>
      </c>
      <c r="O33" s="87">
        <f>SUM(P33:U33)</f>
        <v>662</v>
      </c>
      <c r="P33" s="87">
        <v>662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3347</v>
      </c>
      <c r="W33" s="87">
        <v>3347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2</v>
      </c>
      <c r="AG33" s="87">
        <v>2</v>
      </c>
      <c r="AH33" s="87">
        <v>0</v>
      </c>
      <c r="AI33" s="87">
        <v>0</v>
      </c>
      <c r="AJ33" s="87">
        <f>SUM(AK33:AS33)</f>
        <v>2</v>
      </c>
      <c r="AK33" s="87">
        <v>0</v>
      </c>
      <c r="AL33" s="87">
        <v>0</v>
      </c>
      <c r="AM33" s="87">
        <v>2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0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0</v>
      </c>
      <c r="BA33" s="87">
        <v>0</v>
      </c>
      <c r="BB33" s="87">
        <v>0</v>
      </c>
      <c r="BC33" s="87">
        <v>0</v>
      </c>
    </row>
    <row r="34" spans="1:55" ht="13.5" customHeight="1" x14ac:dyDescent="0.15">
      <c r="A34" s="98" t="s">
        <v>43</v>
      </c>
      <c r="B34" s="96" t="s">
        <v>314</v>
      </c>
      <c r="C34" s="85" t="s">
        <v>315</v>
      </c>
      <c r="D34" s="87">
        <f>SUM(E34,+H34,+K34)</f>
        <v>6510</v>
      </c>
      <c r="E34" s="87">
        <f>SUM(F34:G34)</f>
        <v>0</v>
      </c>
      <c r="F34" s="87">
        <v>0</v>
      </c>
      <c r="G34" s="87">
        <v>0</v>
      </c>
      <c r="H34" s="87">
        <f>SUM(I34:J34)</f>
        <v>576</v>
      </c>
      <c r="I34" s="87">
        <v>576</v>
      </c>
      <c r="J34" s="87">
        <v>0</v>
      </c>
      <c r="K34" s="87">
        <f>SUM(L34:M34)</f>
        <v>5934</v>
      </c>
      <c r="L34" s="87">
        <v>0</v>
      </c>
      <c r="M34" s="87">
        <v>5934</v>
      </c>
      <c r="N34" s="87">
        <f>SUM(O34,+V34,+AC34)</f>
        <v>6510</v>
      </c>
      <c r="O34" s="87">
        <f>SUM(P34:U34)</f>
        <v>576</v>
      </c>
      <c r="P34" s="87">
        <v>576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5934</v>
      </c>
      <c r="W34" s="87">
        <v>5934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260</v>
      </c>
      <c r="AG34" s="87">
        <v>260</v>
      </c>
      <c r="AH34" s="87">
        <v>0</v>
      </c>
      <c r="AI34" s="87">
        <v>0</v>
      </c>
      <c r="AJ34" s="87">
        <f>SUM(AK34:AS34)</f>
        <v>260</v>
      </c>
      <c r="AK34" s="87">
        <v>0</v>
      </c>
      <c r="AL34" s="87">
        <v>0</v>
      </c>
      <c r="AM34" s="87">
        <v>0</v>
      </c>
      <c r="AN34" s="87">
        <v>0</v>
      </c>
      <c r="AO34" s="87">
        <v>0</v>
      </c>
      <c r="AP34" s="87">
        <v>0</v>
      </c>
      <c r="AQ34" s="87">
        <v>0</v>
      </c>
      <c r="AR34" s="87">
        <v>20</v>
      </c>
      <c r="AS34" s="87">
        <v>240</v>
      </c>
      <c r="AT34" s="87">
        <f>SUM(AU34:AY34)</f>
        <v>0</v>
      </c>
      <c r="AU34" s="87">
        <v>0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 x14ac:dyDescent="0.15">
      <c r="A35" s="98" t="s">
        <v>43</v>
      </c>
      <c r="B35" s="96" t="s">
        <v>316</v>
      </c>
      <c r="C35" s="85" t="s">
        <v>317</v>
      </c>
      <c r="D35" s="87">
        <f>SUM(E35,+H35,+K35)</f>
        <v>21521</v>
      </c>
      <c r="E35" s="87">
        <f>SUM(F35:G35)</f>
        <v>0</v>
      </c>
      <c r="F35" s="87">
        <v>0</v>
      </c>
      <c r="G35" s="87">
        <v>0</v>
      </c>
      <c r="H35" s="87">
        <f>SUM(I35:J35)</f>
        <v>0</v>
      </c>
      <c r="I35" s="87">
        <v>0</v>
      </c>
      <c r="J35" s="87">
        <v>0</v>
      </c>
      <c r="K35" s="87">
        <f>SUM(L35:M35)</f>
        <v>21521</v>
      </c>
      <c r="L35" s="87">
        <v>782</v>
      </c>
      <c r="M35" s="87">
        <v>20739</v>
      </c>
      <c r="N35" s="87">
        <f>SUM(O35,+V35,+AC35)</f>
        <v>21521</v>
      </c>
      <c r="O35" s="87">
        <f>SUM(P35:U35)</f>
        <v>782</v>
      </c>
      <c r="P35" s="87">
        <v>782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20739</v>
      </c>
      <c r="W35" s="87">
        <v>20739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1012</v>
      </c>
      <c r="AG35" s="87">
        <v>1012</v>
      </c>
      <c r="AH35" s="87">
        <v>0</v>
      </c>
      <c r="AI35" s="87">
        <v>0</v>
      </c>
      <c r="AJ35" s="87">
        <f>SUM(AK35:AS35)</f>
        <v>1012</v>
      </c>
      <c r="AK35" s="87">
        <v>0</v>
      </c>
      <c r="AL35" s="87">
        <v>0</v>
      </c>
      <c r="AM35" s="87">
        <v>0</v>
      </c>
      <c r="AN35" s="87">
        <v>998</v>
      </c>
      <c r="AO35" s="87">
        <v>0</v>
      </c>
      <c r="AP35" s="87">
        <v>0</v>
      </c>
      <c r="AQ35" s="87">
        <v>0</v>
      </c>
      <c r="AR35" s="87">
        <v>0</v>
      </c>
      <c r="AS35" s="87">
        <v>14</v>
      </c>
      <c r="AT35" s="87">
        <f>SUM(AU35:AY35)</f>
        <v>0</v>
      </c>
      <c r="AU35" s="87">
        <v>0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 x14ac:dyDescent="0.15">
      <c r="A36" s="98" t="s">
        <v>43</v>
      </c>
      <c r="B36" s="96" t="s">
        <v>318</v>
      </c>
      <c r="C36" s="85" t="s">
        <v>319</v>
      </c>
      <c r="D36" s="87">
        <f>SUM(E36,+H36,+K36)</f>
        <v>5414</v>
      </c>
      <c r="E36" s="87">
        <f>SUM(F36:G36)</f>
        <v>0</v>
      </c>
      <c r="F36" s="87">
        <v>0</v>
      </c>
      <c r="G36" s="87">
        <v>0</v>
      </c>
      <c r="H36" s="87">
        <f>SUM(I36:J36)</f>
        <v>259</v>
      </c>
      <c r="I36" s="87">
        <v>259</v>
      </c>
      <c r="J36" s="87">
        <v>0</v>
      </c>
      <c r="K36" s="87">
        <f>SUM(L36:M36)</f>
        <v>5155</v>
      </c>
      <c r="L36" s="87">
        <v>0</v>
      </c>
      <c r="M36" s="87">
        <v>5155</v>
      </c>
      <c r="N36" s="87">
        <f>SUM(O36,+V36,+AC36)</f>
        <v>5414</v>
      </c>
      <c r="O36" s="87">
        <f>SUM(P36:U36)</f>
        <v>259</v>
      </c>
      <c r="P36" s="87">
        <v>259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f>SUM(W36:AB36)</f>
        <v>5155</v>
      </c>
      <c r="W36" s="87">
        <v>5155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276</v>
      </c>
      <c r="AG36" s="87">
        <v>276</v>
      </c>
      <c r="AH36" s="87">
        <v>0</v>
      </c>
      <c r="AI36" s="87">
        <v>0</v>
      </c>
      <c r="AJ36" s="87">
        <f>SUM(AK36:AS36)</f>
        <v>276</v>
      </c>
      <c r="AK36" s="87">
        <v>0</v>
      </c>
      <c r="AL36" s="87">
        <v>0</v>
      </c>
      <c r="AM36" s="87">
        <v>265</v>
      </c>
      <c r="AN36" s="87">
        <v>0</v>
      </c>
      <c r="AO36" s="87">
        <v>0</v>
      </c>
      <c r="AP36" s="87">
        <v>0</v>
      </c>
      <c r="AQ36" s="87">
        <v>0</v>
      </c>
      <c r="AR36" s="87">
        <v>0</v>
      </c>
      <c r="AS36" s="87">
        <v>11</v>
      </c>
      <c r="AT36" s="87">
        <f>SUM(AU36:AY36)</f>
        <v>0</v>
      </c>
      <c r="AU36" s="87">
        <v>0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 x14ac:dyDescent="0.15">
      <c r="A37" s="98" t="s">
        <v>43</v>
      </c>
      <c r="B37" s="96" t="s">
        <v>320</v>
      </c>
      <c r="C37" s="85" t="s">
        <v>321</v>
      </c>
      <c r="D37" s="87">
        <f>SUM(E37,+H37,+K37)</f>
        <v>13072</v>
      </c>
      <c r="E37" s="87">
        <f>SUM(F37:G37)</f>
        <v>0</v>
      </c>
      <c r="F37" s="87">
        <v>0</v>
      </c>
      <c r="G37" s="87">
        <v>0</v>
      </c>
      <c r="H37" s="87">
        <f>SUM(I37:J37)</f>
        <v>1319</v>
      </c>
      <c r="I37" s="87">
        <v>1319</v>
      </c>
      <c r="J37" s="87">
        <v>0</v>
      </c>
      <c r="K37" s="87">
        <f>SUM(L37:M37)</f>
        <v>11753</v>
      </c>
      <c r="L37" s="87">
        <v>0</v>
      </c>
      <c r="M37" s="87">
        <v>11753</v>
      </c>
      <c r="N37" s="87">
        <f>SUM(O37,+V37,+AC37)</f>
        <v>13072</v>
      </c>
      <c r="O37" s="87">
        <f>SUM(P37:U37)</f>
        <v>1319</v>
      </c>
      <c r="P37" s="87">
        <v>1319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f>SUM(W37:AB37)</f>
        <v>11753</v>
      </c>
      <c r="W37" s="87">
        <v>11753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509</v>
      </c>
      <c r="AG37" s="87">
        <v>509</v>
      </c>
      <c r="AH37" s="87">
        <v>0</v>
      </c>
      <c r="AI37" s="87">
        <v>0</v>
      </c>
      <c r="AJ37" s="87">
        <f>SUM(AK37:AS37)</f>
        <v>509</v>
      </c>
      <c r="AK37" s="87">
        <v>0</v>
      </c>
      <c r="AL37" s="87">
        <v>0</v>
      </c>
      <c r="AM37" s="87">
        <v>509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0</v>
      </c>
      <c r="AT37" s="87">
        <f>SUM(AU37:AY37)</f>
        <v>0</v>
      </c>
      <c r="AU37" s="87">
        <v>0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0</v>
      </c>
      <c r="BA37" s="87">
        <v>0</v>
      </c>
      <c r="BB37" s="87">
        <v>0</v>
      </c>
      <c r="BC37" s="87">
        <v>0</v>
      </c>
    </row>
    <row r="38" spans="1:55" ht="13.5" customHeight="1" x14ac:dyDescent="0.15">
      <c r="A38" s="98" t="s">
        <v>43</v>
      </c>
      <c r="B38" s="96" t="s">
        <v>322</v>
      </c>
      <c r="C38" s="85" t="s">
        <v>323</v>
      </c>
      <c r="D38" s="87">
        <f>SUM(E38,+H38,+K38)</f>
        <v>1878</v>
      </c>
      <c r="E38" s="87">
        <f>SUM(F38:G38)</f>
        <v>0</v>
      </c>
      <c r="F38" s="87">
        <v>0</v>
      </c>
      <c r="G38" s="87">
        <v>0</v>
      </c>
      <c r="H38" s="87">
        <f>SUM(I38:J38)</f>
        <v>169</v>
      </c>
      <c r="I38" s="87">
        <v>169</v>
      </c>
      <c r="J38" s="87">
        <v>0</v>
      </c>
      <c r="K38" s="87">
        <f>SUM(L38:M38)</f>
        <v>1709</v>
      </c>
      <c r="L38" s="87">
        <v>327</v>
      </c>
      <c r="M38" s="87">
        <v>1382</v>
      </c>
      <c r="N38" s="87">
        <f>SUM(O38,+V38,+AC38)</f>
        <v>1878</v>
      </c>
      <c r="O38" s="87">
        <f>SUM(P38:U38)</f>
        <v>496</v>
      </c>
      <c r="P38" s="87">
        <v>496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f>SUM(W38:AB38)</f>
        <v>1382</v>
      </c>
      <c r="W38" s="87">
        <v>1382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10</v>
      </c>
      <c r="AG38" s="87">
        <v>10</v>
      </c>
      <c r="AH38" s="87">
        <v>0</v>
      </c>
      <c r="AI38" s="87">
        <v>0</v>
      </c>
      <c r="AJ38" s="87">
        <f>SUM(AK38:AS38)</f>
        <v>10</v>
      </c>
      <c r="AK38" s="87">
        <v>0</v>
      </c>
      <c r="AL38" s="87">
        <v>0</v>
      </c>
      <c r="AM38" s="87">
        <v>0</v>
      </c>
      <c r="AN38" s="87">
        <v>0</v>
      </c>
      <c r="AO38" s="87">
        <v>0</v>
      </c>
      <c r="AP38" s="87">
        <v>0</v>
      </c>
      <c r="AQ38" s="87">
        <v>0</v>
      </c>
      <c r="AR38" s="87">
        <v>0</v>
      </c>
      <c r="AS38" s="87">
        <v>10</v>
      </c>
      <c r="AT38" s="87">
        <f>SUM(AU38:AY38)</f>
        <v>0</v>
      </c>
      <c r="AU38" s="87">
        <v>0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0</v>
      </c>
      <c r="BA38" s="87">
        <v>0</v>
      </c>
      <c r="BB38" s="87">
        <v>0</v>
      </c>
      <c r="BC38" s="87">
        <v>0</v>
      </c>
    </row>
    <row r="39" spans="1:55" ht="13.5" customHeight="1" x14ac:dyDescent="0.15">
      <c r="A39" s="98" t="s">
        <v>43</v>
      </c>
      <c r="B39" s="96" t="s">
        <v>324</v>
      </c>
      <c r="C39" s="85" t="s">
        <v>325</v>
      </c>
      <c r="D39" s="87">
        <f>SUM(E39,+H39,+K39)</f>
        <v>13284</v>
      </c>
      <c r="E39" s="87">
        <f>SUM(F39:G39)</f>
        <v>0</v>
      </c>
      <c r="F39" s="87">
        <v>0</v>
      </c>
      <c r="G39" s="87">
        <v>0</v>
      </c>
      <c r="H39" s="87">
        <f>SUM(I39:J39)</f>
        <v>1729</v>
      </c>
      <c r="I39" s="87">
        <v>1729</v>
      </c>
      <c r="J39" s="87">
        <v>0</v>
      </c>
      <c r="K39" s="87">
        <f>SUM(L39:M39)</f>
        <v>11555</v>
      </c>
      <c r="L39" s="87">
        <v>0</v>
      </c>
      <c r="M39" s="87">
        <v>11555</v>
      </c>
      <c r="N39" s="87">
        <f>SUM(O39,+V39,+AC39)</f>
        <v>13284</v>
      </c>
      <c r="O39" s="87">
        <f>SUM(P39:U39)</f>
        <v>1729</v>
      </c>
      <c r="P39" s="87">
        <v>1729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11555</v>
      </c>
      <c r="W39" s="87">
        <v>11555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517</v>
      </c>
      <c r="AG39" s="87">
        <v>517</v>
      </c>
      <c r="AH39" s="87">
        <v>0</v>
      </c>
      <c r="AI39" s="87">
        <v>0</v>
      </c>
      <c r="AJ39" s="87">
        <f>SUM(AK39:AS39)</f>
        <v>517</v>
      </c>
      <c r="AK39" s="87">
        <v>0</v>
      </c>
      <c r="AL39" s="87">
        <v>0</v>
      </c>
      <c r="AM39" s="87">
        <v>517</v>
      </c>
      <c r="AN39" s="87">
        <v>0</v>
      </c>
      <c r="AO39" s="87">
        <v>0</v>
      </c>
      <c r="AP39" s="87">
        <v>0</v>
      </c>
      <c r="AQ39" s="87">
        <v>0</v>
      </c>
      <c r="AR39" s="87">
        <v>0</v>
      </c>
      <c r="AS39" s="87">
        <v>0</v>
      </c>
      <c r="AT39" s="87">
        <f>SUM(AU39:AY39)</f>
        <v>0</v>
      </c>
      <c r="AU39" s="87">
        <v>0</v>
      </c>
      <c r="AV39" s="87">
        <v>0</v>
      </c>
      <c r="AW39" s="87">
        <v>0</v>
      </c>
      <c r="AX39" s="87">
        <v>0</v>
      </c>
      <c r="AY39" s="87">
        <v>0</v>
      </c>
      <c r="AZ39" s="87">
        <f>SUM(BA39:BC39)</f>
        <v>25</v>
      </c>
      <c r="BA39" s="87">
        <v>25</v>
      </c>
      <c r="BB39" s="87">
        <v>0</v>
      </c>
      <c r="BC39" s="87">
        <v>0</v>
      </c>
    </row>
    <row r="40" spans="1:55" ht="13.5" customHeight="1" x14ac:dyDescent="0.15">
      <c r="A40" s="98" t="s">
        <v>43</v>
      </c>
      <c r="B40" s="96" t="s">
        <v>326</v>
      </c>
      <c r="C40" s="85" t="s">
        <v>327</v>
      </c>
      <c r="D40" s="87">
        <f>SUM(E40,+H40,+K40)</f>
        <v>8613</v>
      </c>
      <c r="E40" s="87">
        <f>SUM(F40:G40)</f>
        <v>0</v>
      </c>
      <c r="F40" s="87">
        <v>0</v>
      </c>
      <c r="G40" s="87">
        <v>0</v>
      </c>
      <c r="H40" s="87">
        <f>SUM(I40:J40)</f>
        <v>665</v>
      </c>
      <c r="I40" s="87">
        <v>665</v>
      </c>
      <c r="J40" s="87">
        <v>0</v>
      </c>
      <c r="K40" s="87">
        <f>SUM(L40:M40)</f>
        <v>7948</v>
      </c>
      <c r="L40" s="87">
        <v>0</v>
      </c>
      <c r="M40" s="87">
        <v>7948</v>
      </c>
      <c r="N40" s="87">
        <f>SUM(O40,+V40,+AC40)</f>
        <v>8613</v>
      </c>
      <c r="O40" s="87">
        <f>SUM(P40:U40)</f>
        <v>665</v>
      </c>
      <c r="P40" s="87">
        <v>665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f>SUM(W40:AB40)</f>
        <v>7948</v>
      </c>
      <c r="W40" s="87">
        <v>7948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f>SUM(AD40:AE40)</f>
        <v>0</v>
      </c>
      <c r="AD40" s="87">
        <v>0</v>
      </c>
      <c r="AE40" s="87">
        <v>0</v>
      </c>
      <c r="AF40" s="87">
        <f>SUM(AG40:AI40)</f>
        <v>0</v>
      </c>
      <c r="AG40" s="87">
        <v>0</v>
      </c>
      <c r="AH40" s="87">
        <v>0</v>
      </c>
      <c r="AI40" s="87">
        <v>0</v>
      </c>
      <c r="AJ40" s="87">
        <f>SUM(AK40:AS40)</f>
        <v>0</v>
      </c>
      <c r="AK40" s="87">
        <v>0</v>
      </c>
      <c r="AL40" s="87">
        <v>0</v>
      </c>
      <c r="AM40" s="87">
        <v>0</v>
      </c>
      <c r="AN40" s="87">
        <v>0</v>
      </c>
      <c r="AO40" s="87">
        <v>0</v>
      </c>
      <c r="AP40" s="87">
        <v>0</v>
      </c>
      <c r="AQ40" s="87">
        <v>0</v>
      </c>
      <c r="AR40" s="87">
        <v>0</v>
      </c>
      <c r="AS40" s="87">
        <v>0</v>
      </c>
      <c r="AT40" s="87">
        <f>SUM(AU40:AY40)</f>
        <v>0</v>
      </c>
      <c r="AU40" s="87">
        <v>0</v>
      </c>
      <c r="AV40" s="87">
        <v>0</v>
      </c>
      <c r="AW40" s="87">
        <v>0</v>
      </c>
      <c r="AX40" s="87">
        <v>0</v>
      </c>
      <c r="AY40" s="87">
        <v>0</v>
      </c>
      <c r="AZ40" s="87">
        <f>SUM(BA40:BC40)</f>
        <v>0</v>
      </c>
      <c r="BA40" s="87">
        <v>0</v>
      </c>
      <c r="BB40" s="87">
        <v>0</v>
      </c>
      <c r="BC40" s="87">
        <v>0</v>
      </c>
    </row>
    <row r="41" spans="1:55" ht="13.5" customHeight="1" x14ac:dyDescent="0.15">
      <c r="A41" s="98" t="s">
        <v>43</v>
      </c>
      <c r="B41" s="96" t="s">
        <v>328</v>
      </c>
      <c r="C41" s="85" t="s">
        <v>329</v>
      </c>
      <c r="D41" s="87">
        <f>SUM(E41,+H41,+K41)</f>
        <v>16373</v>
      </c>
      <c r="E41" s="87">
        <f>SUM(F41:G41)</f>
        <v>0</v>
      </c>
      <c r="F41" s="87">
        <v>0</v>
      </c>
      <c r="G41" s="87">
        <v>0</v>
      </c>
      <c r="H41" s="87">
        <f>SUM(I41:J41)</f>
        <v>0</v>
      </c>
      <c r="I41" s="87">
        <v>0</v>
      </c>
      <c r="J41" s="87">
        <v>0</v>
      </c>
      <c r="K41" s="87">
        <f>SUM(L41:M41)</f>
        <v>16373</v>
      </c>
      <c r="L41" s="87">
        <v>963</v>
      </c>
      <c r="M41" s="87">
        <v>15410</v>
      </c>
      <c r="N41" s="87">
        <f>SUM(O41,+V41,+AC41)</f>
        <v>16373</v>
      </c>
      <c r="O41" s="87">
        <f>SUM(P41:U41)</f>
        <v>963</v>
      </c>
      <c r="P41" s="87">
        <v>963</v>
      </c>
      <c r="Q41" s="87">
        <v>0</v>
      </c>
      <c r="R41" s="87">
        <v>0</v>
      </c>
      <c r="S41" s="87">
        <v>0</v>
      </c>
      <c r="T41" s="87">
        <v>0</v>
      </c>
      <c r="U41" s="87">
        <v>0</v>
      </c>
      <c r="V41" s="87">
        <f>SUM(W41:AB41)</f>
        <v>15410</v>
      </c>
      <c r="W41" s="87">
        <v>15410</v>
      </c>
      <c r="X41" s="87">
        <v>0</v>
      </c>
      <c r="Y41" s="87">
        <v>0</v>
      </c>
      <c r="Z41" s="87">
        <v>0</v>
      </c>
      <c r="AA41" s="87">
        <v>0</v>
      </c>
      <c r="AB41" s="87">
        <v>0</v>
      </c>
      <c r="AC41" s="87">
        <f>SUM(AD41:AE41)</f>
        <v>0</v>
      </c>
      <c r="AD41" s="87">
        <v>0</v>
      </c>
      <c r="AE41" s="87">
        <v>0</v>
      </c>
      <c r="AF41" s="87">
        <f>SUM(AG41:AI41)</f>
        <v>0</v>
      </c>
      <c r="AG41" s="87">
        <v>0</v>
      </c>
      <c r="AH41" s="87">
        <v>0</v>
      </c>
      <c r="AI41" s="87">
        <v>0</v>
      </c>
      <c r="AJ41" s="87">
        <f>SUM(AK41:AS41)</f>
        <v>0</v>
      </c>
      <c r="AK41" s="87">
        <v>0</v>
      </c>
      <c r="AL41" s="87">
        <v>0</v>
      </c>
      <c r="AM41" s="87">
        <v>0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87">
        <v>0</v>
      </c>
      <c r="AT41" s="87">
        <f>SUM(AU41:AY41)</f>
        <v>0</v>
      </c>
      <c r="AU41" s="87">
        <v>0</v>
      </c>
      <c r="AV41" s="87">
        <v>0</v>
      </c>
      <c r="AW41" s="87">
        <v>0</v>
      </c>
      <c r="AX41" s="87">
        <v>0</v>
      </c>
      <c r="AY41" s="87">
        <v>0</v>
      </c>
      <c r="AZ41" s="87">
        <f>SUM(BA41:BC41)</f>
        <v>0</v>
      </c>
      <c r="BA41" s="87">
        <v>0</v>
      </c>
      <c r="BB41" s="87">
        <v>0</v>
      </c>
      <c r="BC41" s="87">
        <v>0</v>
      </c>
    </row>
    <row r="42" spans="1:55" ht="13.5" customHeight="1" x14ac:dyDescent="0.15">
      <c r="A42" s="98" t="s">
        <v>43</v>
      </c>
      <c r="B42" s="96" t="s">
        <v>330</v>
      </c>
      <c r="C42" s="85" t="s">
        <v>331</v>
      </c>
      <c r="D42" s="87">
        <f>SUM(E42,+H42,+K42)</f>
        <v>12495</v>
      </c>
      <c r="E42" s="87">
        <f>SUM(F42:G42)</f>
        <v>0</v>
      </c>
      <c r="F42" s="87">
        <v>0</v>
      </c>
      <c r="G42" s="87">
        <v>0</v>
      </c>
      <c r="H42" s="87">
        <f>SUM(I42:J42)</f>
        <v>0</v>
      </c>
      <c r="I42" s="87">
        <v>0</v>
      </c>
      <c r="J42" s="87">
        <v>0</v>
      </c>
      <c r="K42" s="87">
        <f>SUM(L42:M42)</f>
        <v>12495</v>
      </c>
      <c r="L42" s="87">
        <v>101</v>
      </c>
      <c r="M42" s="87">
        <v>12394</v>
      </c>
      <c r="N42" s="87">
        <f>SUM(O42,+V42,+AC42)</f>
        <v>12495</v>
      </c>
      <c r="O42" s="87">
        <f>SUM(P42:U42)</f>
        <v>101</v>
      </c>
      <c r="P42" s="87">
        <v>101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f>SUM(W42:AB42)</f>
        <v>12394</v>
      </c>
      <c r="W42" s="87">
        <v>12394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87">
        <f>SUM(AD42:AE42)</f>
        <v>0</v>
      </c>
      <c r="AD42" s="87">
        <v>0</v>
      </c>
      <c r="AE42" s="87">
        <v>0</v>
      </c>
      <c r="AF42" s="87">
        <f>SUM(AG42:AI42)</f>
        <v>413</v>
      </c>
      <c r="AG42" s="87">
        <v>413</v>
      </c>
      <c r="AH42" s="87">
        <v>0</v>
      </c>
      <c r="AI42" s="87">
        <v>0</v>
      </c>
      <c r="AJ42" s="87">
        <f>SUM(AK42:AS42)</f>
        <v>413</v>
      </c>
      <c r="AK42" s="87">
        <v>0</v>
      </c>
      <c r="AL42" s="87">
        <v>0</v>
      </c>
      <c r="AM42" s="87">
        <v>413</v>
      </c>
      <c r="AN42" s="87">
        <v>0</v>
      </c>
      <c r="AO42" s="87">
        <v>0</v>
      </c>
      <c r="AP42" s="87">
        <v>0</v>
      </c>
      <c r="AQ42" s="87">
        <v>0</v>
      </c>
      <c r="AR42" s="87">
        <v>0</v>
      </c>
      <c r="AS42" s="87">
        <v>0</v>
      </c>
      <c r="AT42" s="87">
        <f>SUM(AU42:AY42)</f>
        <v>0</v>
      </c>
      <c r="AU42" s="87">
        <v>0</v>
      </c>
      <c r="AV42" s="87">
        <v>0</v>
      </c>
      <c r="AW42" s="87">
        <v>0</v>
      </c>
      <c r="AX42" s="87">
        <v>0</v>
      </c>
      <c r="AY42" s="87">
        <v>0</v>
      </c>
      <c r="AZ42" s="87">
        <f>SUM(BA42:BC42)</f>
        <v>0</v>
      </c>
      <c r="BA42" s="87">
        <v>0</v>
      </c>
      <c r="BB42" s="87">
        <v>0</v>
      </c>
      <c r="BC42" s="87">
        <v>0</v>
      </c>
    </row>
    <row r="43" spans="1:55" ht="13.5" customHeight="1" x14ac:dyDescent="0.15">
      <c r="A43" s="98" t="s">
        <v>43</v>
      </c>
      <c r="B43" s="96" t="s">
        <v>332</v>
      </c>
      <c r="C43" s="85" t="s">
        <v>333</v>
      </c>
      <c r="D43" s="87">
        <f>SUM(E43,+H43,+K43)</f>
        <v>7575</v>
      </c>
      <c r="E43" s="87">
        <f>SUM(F43:G43)</f>
        <v>0</v>
      </c>
      <c r="F43" s="87">
        <v>0</v>
      </c>
      <c r="G43" s="87">
        <v>0</v>
      </c>
      <c r="H43" s="87">
        <f>SUM(I43:J43)</f>
        <v>0</v>
      </c>
      <c r="I43" s="87">
        <v>0</v>
      </c>
      <c r="J43" s="87">
        <v>0</v>
      </c>
      <c r="K43" s="87">
        <f>SUM(L43:M43)</f>
        <v>7575</v>
      </c>
      <c r="L43" s="87">
        <v>310</v>
      </c>
      <c r="M43" s="87">
        <v>7265</v>
      </c>
      <c r="N43" s="87">
        <f>SUM(O43,+V43,+AC43)</f>
        <v>7575</v>
      </c>
      <c r="O43" s="87">
        <f>SUM(P43:U43)</f>
        <v>310</v>
      </c>
      <c r="P43" s="87">
        <v>310</v>
      </c>
      <c r="Q43" s="87">
        <v>0</v>
      </c>
      <c r="R43" s="87">
        <v>0</v>
      </c>
      <c r="S43" s="87">
        <v>0</v>
      </c>
      <c r="T43" s="87">
        <v>0</v>
      </c>
      <c r="U43" s="87">
        <v>0</v>
      </c>
      <c r="V43" s="87">
        <f>SUM(W43:AB43)</f>
        <v>7265</v>
      </c>
      <c r="W43" s="87">
        <v>7265</v>
      </c>
      <c r="X43" s="87">
        <v>0</v>
      </c>
      <c r="Y43" s="87">
        <v>0</v>
      </c>
      <c r="Z43" s="87">
        <v>0</v>
      </c>
      <c r="AA43" s="87">
        <v>0</v>
      </c>
      <c r="AB43" s="87">
        <v>0</v>
      </c>
      <c r="AC43" s="87">
        <f>SUM(AD43:AE43)</f>
        <v>0</v>
      </c>
      <c r="AD43" s="87">
        <v>0</v>
      </c>
      <c r="AE43" s="87">
        <v>0</v>
      </c>
      <c r="AF43" s="87">
        <f>SUM(AG43:AI43)</f>
        <v>0</v>
      </c>
      <c r="AG43" s="87">
        <v>0</v>
      </c>
      <c r="AH43" s="87">
        <v>0</v>
      </c>
      <c r="AI43" s="87">
        <v>0</v>
      </c>
      <c r="AJ43" s="87">
        <f>SUM(AK43:AS43)</f>
        <v>0</v>
      </c>
      <c r="AK43" s="87">
        <v>0</v>
      </c>
      <c r="AL43" s="87">
        <v>0</v>
      </c>
      <c r="AM43" s="87">
        <v>0</v>
      </c>
      <c r="AN43" s="87">
        <v>0</v>
      </c>
      <c r="AO43" s="87">
        <v>0</v>
      </c>
      <c r="AP43" s="87">
        <v>0</v>
      </c>
      <c r="AQ43" s="87">
        <v>0</v>
      </c>
      <c r="AR43" s="87">
        <v>0</v>
      </c>
      <c r="AS43" s="87">
        <v>0</v>
      </c>
      <c r="AT43" s="87">
        <f>SUM(AU43:AY43)</f>
        <v>0</v>
      </c>
      <c r="AU43" s="87">
        <v>0</v>
      </c>
      <c r="AV43" s="87">
        <v>0</v>
      </c>
      <c r="AW43" s="87">
        <v>0</v>
      </c>
      <c r="AX43" s="87">
        <v>0</v>
      </c>
      <c r="AY43" s="87">
        <v>0</v>
      </c>
      <c r="AZ43" s="87">
        <f>SUM(BA43:BC43)</f>
        <v>0</v>
      </c>
      <c r="BA43" s="87">
        <v>0</v>
      </c>
      <c r="BB43" s="87">
        <v>0</v>
      </c>
      <c r="BC43" s="87">
        <v>0</v>
      </c>
    </row>
    <row r="44" spans="1:55" ht="13.5" customHeight="1" x14ac:dyDescent="0.15">
      <c r="A44" s="98" t="s">
        <v>43</v>
      </c>
      <c r="B44" s="96" t="s">
        <v>334</v>
      </c>
      <c r="C44" s="85" t="s">
        <v>335</v>
      </c>
      <c r="D44" s="87">
        <f>SUM(E44,+H44,+K44)</f>
        <v>10917</v>
      </c>
      <c r="E44" s="87">
        <f>SUM(F44:G44)</f>
        <v>0</v>
      </c>
      <c r="F44" s="87">
        <v>0</v>
      </c>
      <c r="G44" s="87">
        <v>0</v>
      </c>
      <c r="H44" s="87">
        <f>SUM(I44:J44)</f>
        <v>0</v>
      </c>
      <c r="I44" s="87">
        <v>0</v>
      </c>
      <c r="J44" s="87">
        <v>0</v>
      </c>
      <c r="K44" s="87">
        <f>SUM(L44:M44)</f>
        <v>10917</v>
      </c>
      <c r="L44" s="87">
        <v>849</v>
      </c>
      <c r="M44" s="87">
        <v>10068</v>
      </c>
      <c r="N44" s="87">
        <f>SUM(O44,+V44,+AC44)</f>
        <v>10917</v>
      </c>
      <c r="O44" s="87">
        <f>SUM(P44:U44)</f>
        <v>849</v>
      </c>
      <c r="P44" s="87">
        <v>849</v>
      </c>
      <c r="Q44" s="87">
        <v>0</v>
      </c>
      <c r="R44" s="87">
        <v>0</v>
      </c>
      <c r="S44" s="87">
        <v>0</v>
      </c>
      <c r="T44" s="87">
        <v>0</v>
      </c>
      <c r="U44" s="87">
        <v>0</v>
      </c>
      <c r="V44" s="87">
        <f>SUM(W44:AB44)</f>
        <v>10068</v>
      </c>
      <c r="W44" s="87">
        <v>10068</v>
      </c>
      <c r="X44" s="87">
        <v>0</v>
      </c>
      <c r="Y44" s="87">
        <v>0</v>
      </c>
      <c r="Z44" s="87">
        <v>0</v>
      </c>
      <c r="AA44" s="87">
        <v>0</v>
      </c>
      <c r="AB44" s="87">
        <v>0</v>
      </c>
      <c r="AC44" s="87">
        <f>SUM(AD44:AE44)</f>
        <v>0</v>
      </c>
      <c r="AD44" s="87">
        <v>0</v>
      </c>
      <c r="AE44" s="87">
        <v>0</v>
      </c>
      <c r="AF44" s="87">
        <f>SUM(AG44:AI44)</f>
        <v>484</v>
      </c>
      <c r="AG44" s="87">
        <v>484</v>
      </c>
      <c r="AH44" s="87">
        <v>0</v>
      </c>
      <c r="AI44" s="87">
        <v>0</v>
      </c>
      <c r="AJ44" s="87">
        <f>SUM(AK44:AS44)</f>
        <v>484</v>
      </c>
      <c r="AK44" s="87">
        <v>0</v>
      </c>
      <c r="AL44" s="87">
        <v>0</v>
      </c>
      <c r="AM44" s="87">
        <v>0</v>
      </c>
      <c r="AN44" s="87">
        <v>0</v>
      </c>
      <c r="AO44" s="87">
        <v>0</v>
      </c>
      <c r="AP44" s="87">
        <v>0</v>
      </c>
      <c r="AQ44" s="87">
        <v>0</v>
      </c>
      <c r="AR44" s="87">
        <v>0</v>
      </c>
      <c r="AS44" s="87">
        <v>484</v>
      </c>
      <c r="AT44" s="87">
        <f>SUM(AU44:AY44)</f>
        <v>0</v>
      </c>
      <c r="AU44" s="87">
        <v>0</v>
      </c>
      <c r="AV44" s="87">
        <v>0</v>
      </c>
      <c r="AW44" s="87">
        <v>0</v>
      </c>
      <c r="AX44" s="87">
        <v>0</v>
      </c>
      <c r="AY44" s="87">
        <v>0</v>
      </c>
      <c r="AZ44" s="87">
        <f>SUM(BA44:BC44)</f>
        <v>0</v>
      </c>
      <c r="BA44" s="87">
        <v>0</v>
      </c>
      <c r="BB44" s="87">
        <v>0</v>
      </c>
      <c r="BC44" s="87">
        <v>0</v>
      </c>
    </row>
    <row r="45" spans="1:55" ht="13.5" customHeight="1" x14ac:dyDescent="0.15">
      <c r="A45" s="98" t="s">
        <v>43</v>
      </c>
      <c r="B45" s="96" t="s">
        <v>336</v>
      </c>
      <c r="C45" s="85" t="s">
        <v>337</v>
      </c>
      <c r="D45" s="87">
        <f>SUM(E45,+H45,+K45)</f>
        <v>6369</v>
      </c>
      <c r="E45" s="87">
        <f>SUM(F45:G45)</f>
        <v>0</v>
      </c>
      <c r="F45" s="87">
        <v>0</v>
      </c>
      <c r="G45" s="87">
        <v>0</v>
      </c>
      <c r="H45" s="87">
        <f>SUM(I45:J45)</f>
        <v>621</v>
      </c>
      <c r="I45" s="87">
        <v>621</v>
      </c>
      <c r="J45" s="87">
        <v>0</v>
      </c>
      <c r="K45" s="87">
        <f>SUM(L45:M45)</f>
        <v>5748</v>
      </c>
      <c r="L45" s="87">
        <v>0</v>
      </c>
      <c r="M45" s="87">
        <v>5748</v>
      </c>
      <c r="N45" s="87">
        <f>SUM(O45,+V45,+AC45)</f>
        <v>6369</v>
      </c>
      <c r="O45" s="87">
        <f>SUM(P45:U45)</f>
        <v>621</v>
      </c>
      <c r="P45" s="87">
        <v>621</v>
      </c>
      <c r="Q45" s="87">
        <v>0</v>
      </c>
      <c r="R45" s="87">
        <v>0</v>
      </c>
      <c r="S45" s="87">
        <v>0</v>
      </c>
      <c r="T45" s="87">
        <v>0</v>
      </c>
      <c r="U45" s="87">
        <v>0</v>
      </c>
      <c r="V45" s="87">
        <f>SUM(W45:AB45)</f>
        <v>5748</v>
      </c>
      <c r="W45" s="87">
        <v>5748</v>
      </c>
      <c r="X45" s="87">
        <v>0</v>
      </c>
      <c r="Y45" s="87">
        <v>0</v>
      </c>
      <c r="Z45" s="87">
        <v>0</v>
      </c>
      <c r="AA45" s="87">
        <v>0</v>
      </c>
      <c r="AB45" s="87">
        <v>0</v>
      </c>
      <c r="AC45" s="87">
        <f>SUM(AD45:AE45)</f>
        <v>0</v>
      </c>
      <c r="AD45" s="87">
        <v>0</v>
      </c>
      <c r="AE45" s="87">
        <v>0</v>
      </c>
      <c r="AF45" s="87">
        <f>SUM(AG45:AI45)</f>
        <v>248</v>
      </c>
      <c r="AG45" s="87">
        <v>248</v>
      </c>
      <c r="AH45" s="87">
        <v>0</v>
      </c>
      <c r="AI45" s="87">
        <v>0</v>
      </c>
      <c r="AJ45" s="87">
        <f>SUM(AK45:AS45)</f>
        <v>248</v>
      </c>
      <c r="AK45" s="87">
        <v>0</v>
      </c>
      <c r="AL45" s="87">
        <v>0</v>
      </c>
      <c r="AM45" s="87">
        <v>248</v>
      </c>
      <c r="AN45" s="87">
        <v>0</v>
      </c>
      <c r="AO45" s="87">
        <v>0</v>
      </c>
      <c r="AP45" s="87">
        <v>0</v>
      </c>
      <c r="AQ45" s="87">
        <v>0</v>
      </c>
      <c r="AR45" s="87">
        <v>0</v>
      </c>
      <c r="AS45" s="87">
        <v>0</v>
      </c>
      <c r="AT45" s="87">
        <f>SUM(AU45:AY45)</f>
        <v>0</v>
      </c>
      <c r="AU45" s="87">
        <v>0</v>
      </c>
      <c r="AV45" s="87">
        <v>0</v>
      </c>
      <c r="AW45" s="87">
        <v>0</v>
      </c>
      <c r="AX45" s="87">
        <v>0</v>
      </c>
      <c r="AY45" s="87">
        <v>0</v>
      </c>
      <c r="AZ45" s="87">
        <f>SUM(BA45:BC45)</f>
        <v>0</v>
      </c>
      <c r="BA45" s="87">
        <v>0</v>
      </c>
      <c r="BB45" s="87">
        <v>0</v>
      </c>
      <c r="BC45" s="87">
        <v>0</v>
      </c>
    </row>
    <row r="46" spans="1:55" ht="13.5" customHeight="1" x14ac:dyDescent="0.15">
      <c r="A46" s="98" t="s">
        <v>43</v>
      </c>
      <c r="B46" s="96" t="s">
        <v>338</v>
      </c>
      <c r="C46" s="85" t="s">
        <v>339</v>
      </c>
      <c r="D46" s="87">
        <f>SUM(E46,+H46,+K46)</f>
        <v>3736</v>
      </c>
      <c r="E46" s="87">
        <f>SUM(F46:G46)</f>
        <v>0</v>
      </c>
      <c r="F46" s="87">
        <v>0</v>
      </c>
      <c r="G46" s="87">
        <v>0</v>
      </c>
      <c r="H46" s="87">
        <f>SUM(I46:J46)</f>
        <v>78</v>
      </c>
      <c r="I46" s="87">
        <v>78</v>
      </c>
      <c r="J46" s="87">
        <v>0</v>
      </c>
      <c r="K46" s="87">
        <f>SUM(L46:M46)</f>
        <v>3658</v>
      </c>
      <c r="L46" s="87">
        <v>292</v>
      </c>
      <c r="M46" s="87">
        <v>3366</v>
      </c>
      <c r="N46" s="87">
        <f>SUM(O46,+V46,+AC46)</f>
        <v>3736</v>
      </c>
      <c r="O46" s="87">
        <f>SUM(P46:U46)</f>
        <v>370</v>
      </c>
      <c r="P46" s="87">
        <v>370</v>
      </c>
      <c r="Q46" s="87">
        <v>0</v>
      </c>
      <c r="R46" s="87">
        <v>0</v>
      </c>
      <c r="S46" s="87">
        <v>0</v>
      </c>
      <c r="T46" s="87">
        <v>0</v>
      </c>
      <c r="U46" s="87">
        <v>0</v>
      </c>
      <c r="V46" s="87">
        <f>SUM(W46:AB46)</f>
        <v>3366</v>
      </c>
      <c r="W46" s="87">
        <v>3366</v>
      </c>
      <c r="X46" s="87">
        <v>0</v>
      </c>
      <c r="Y46" s="87">
        <v>0</v>
      </c>
      <c r="Z46" s="87">
        <v>0</v>
      </c>
      <c r="AA46" s="87">
        <v>0</v>
      </c>
      <c r="AB46" s="87">
        <v>0</v>
      </c>
      <c r="AC46" s="87">
        <f>SUM(AD46:AE46)</f>
        <v>0</v>
      </c>
      <c r="AD46" s="87">
        <v>0</v>
      </c>
      <c r="AE46" s="87">
        <v>0</v>
      </c>
      <c r="AF46" s="87">
        <f>SUM(AG46:AI46)</f>
        <v>21</v>
      </c>
      <c r="AG46" s="87">
        <v>21</v>
      </c>
      <c r="AH46" s="87">
        <v>0</v>
      </c>
      <c r="AI46" s="87">
        <v>0</v>
      </c>
      <c r="AJ46" s="87">
        <f>SUM(AK46:AS46)</f>
        <v>21</v>
      </c>
      <c r="AK46" s="87">
        <v>0</v>
      </c>
      <c r="AL46" s="87">
        <v>0</v>
      </c>
      <c r="AM46" s="87">
        <v>0</v>
      </c>
      <c r="AN46" s="87">
        <v>0</v>
      </c>
      <c r="AO46" s="87">
        <v>0</v>
      </c>
      <c r="AP46" s="87">
        <v>0</v>
      </c>
      <c r="AQ46" s="87">
        <v>0</v>
      </c>
      <c r="AR46" s="87">
        <v>0</v>
      </c>
      <c r="AS46" s="87">
        <v>21</v>
      </c>
      <c r="AT46" s="87">
        <f>SUM(AU46:AY46)</f>
        <v>0</v>
      </c>
      <c r="AU46" s="87">
        <v>0</v>
      </c>
      <c r="AV46" s="87">
        <v>0</v>
      </c>
      <c r="AW46" s="87">
        <v>0</v>
      </c>
      <c r="AX46" s="87">
        <v>0</v>
      </c>
      <c r="AY46" s="87">
        <v>0</v>
      </c>
      <c r="AZ46" s="87">
        <f>SUM(BA46:BC46)</f>
        <v>0</v>
      </c>
      <c r="BA46" s="87">
        <v>0</v>
      </c>
      <c r="BB46" s="87">
        <v>0</v>
      </c>
      <c r="BC46" s="87">
        <v>0</v>
      </c>
    </row>
    <row r="47" spans="1:55" ht="13.5" customHeight="1" x14ac:dyDescent="0.15">
      <c r="A47" s="98" t="s">
        <v>43</v>
      </c>
      <c r="B47" s="96" t="s">
        <v>340</v>
      </c>
      <c r="C47" s="85" t="s">
        <v>341</v>
      </c>
      <c r="D47" s="87">
        <f>SUM(E47,+H47,+K47)</f>
        <v>7036</v>
      </c>
      <c r="E47" s="87">
        <f>SUM(F47:G47)</f>
        <v>0</v>
      </c>
      <c r="F47" s="87">
        <v>0</v>
      </c>
      <c r="G47" s="87">
        <v>0</v>
      </c>
      <c r="H47" s="87">
        <f>SUM(I47:J47)</f>
        <v>531</v>
      </c>
      <c r="I47" s="87">
        <v>531</v>
      </c>
      <c r="J47" s="87">
        <v>0</v>
      </c>
      <c r="K47" s="87">
        <f>SUM(L47:M47)</f>
        <v>6505</v>
      </c>
      <c r="L47" s="87">
        <v>0</v>
      </c>
      <c r="M47" s="87">
        <v>6505</v>
      </c>
      <c r="N47" s="87">
        <f>SUM(O47,+V47,+AC47)</f>
        <v>7036</v>
      </c>
      <c r="O47" s="87">
        <f>SUM(P47:U47)</f>
        <v>531</v>
      </c>
      <c r="P47" s="87">
        <v>531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f>SUM(W47:AB47)</f>
        <v>6505</v>
      </c>
      <c r="W47" s="87">
        <v>6505</v>
      </c>
      <c r="X47" s="87">
        <v>0</v>
      </c>
      <c r="Y47" s="87">
        <v>0</v>
      </c>
      <c r="Z47" s="87">
        <v>0</v>
      </c>
      <c r="AA47" s="87">
        <v>0</v>
      </c>
      <c r="AB47" s="87">
        <v>0</v>
      </c>
      <c r="AC47" s="87">
        <f>SUM(AD47:AE47)</f>
        <v>0</v>
      </c>
      <c r="AD47" s="87">
        <v>0</v>
      </c>
      <c r="AE47" s="87">
        <v>0</v>
      </c>
      <c r="AF47" s="87">
        <f>SUM(AG47:AI47)</f>
        <v>27</v>
      </c>
      <c r="AG47" s="87">
        <v>27</v>
      </c>
      <c r="AH47" s="87">
        <v>0</v>
      </c>
      <c r="AI47" s="87">
        <v>0</v>
      </c>
      <c r="AJ47" s="87">
        <f>SUM(AK47:AS47)</f>
        <v>27</v>
      </c>
      <c r="AK47" s="87">
        <v>0</v>
      </c>
      <c r="AL47" s="87">
        <v>0</v>
      </c>
      <c r="AM47" s="87">
        <v>0</v>
      </c>
      <c r="AN47" s="87">
        <v>27</v>
      </c>
      <c r="AO47" s="87">
        <v>0</v>
      </c>
      <c r="AP47" s="87">
        <v>0</v>
      </c>
      <c r="AQ47" s="87">
        <v>0</v>
      </c>
      <c r="AR47" s="87">
        <v>0</v>
      </c>
      <c r="AS47" s="87">
        <v>0</v>
      </c>
      <c r="AT47" s="87">
        <f>SUM(AU47:AY47)</f>
        <v>0</v>
      </c>
      <c r="AU47" s="87">
        <v>0</v>
      </c>
      <c r="AV47" s="87">
        <v>0</v>
      </c>
      <c r="AW47" s="87">
        <v>0</v>
      </c>
      <c r="AX47" s="87">
        <v>0</v>
      </c>
      <c r="AY47" s="87">
        <v>0</v>
      </c>
      <c r="AZ47" s="87">
        <f>SUM(BA47:BC47)</f>
        <v>0</v>
      </c>
      <c r="BA47" s="87">
        <v>0</v>
      </c>
      <c r="BB47" s="87">
        <v>0</v>
      </c>
      <c r="BC47" s="87">
        <v>0</v>
      </c>
    </row>
    <row r="48" spans="1:55" ht="13.5" customHeight="1" x14ac:dyDescent="0.15">
      <c r="A48" s="98" t="s">
        <v>43</v>
      </c>
      <c r="B48" s="96" t="s">
        <v>342</v>
      </c>
      <c r="C48" s="85" t="s">
        <v>343</v>
      </c>
      <c r="D48" s="87">
        <f>SUM(E48,+H48,+K48)</f>
        <v>4307</v>
      </c>
      <c r="E48" s="87">
        <f>SUM(F48:G48)</f>
        <v>0</v>
      </c>
      <c r="F48" s="87">
        <v>0</v>
      </c>
      <c r="G48" s="87">
        <v>0</v>
      </c>
      <c r="H48" s="87">
        <f>SUM(I48:J48)</f>
        <v>539</v>
      </c>
      <c r="I48" s="87">
        <v>539</v>
      </c>
      <c r="J48" s="87">
        <v>0</v>
      </c>
      <c r="K48" s="87">
        <f>SUM(L48:M48)</f>
        <v>3768</v>
      </c>
      <c r="L48" s="87">
        <v>0</v>
      </c>
      <c r="M48" s="87">
        <v>3768</v>
      </c>
      <c r="N48" s="87">
        <f>SUM(O48,+V48,+AC48)</f>
        <v>4307</v>
      </c>
      <c r="O48" s="87">
        <f>SUM(P48:U48)</f>
        <v>539</v>
      </c>
      <c r="P48" s="87">
        <v>539</v>
      </c>
      <c r="Q48" s="87">
        <v>0</v>
      </c>
      <c r="R48" s="87">
        <v>0</v>
      </c>
      <c r="S48" s="87">
        <v>0</v>
      </c>
      <c r="T48" s="87">
        <v>0</v>
      </c>
      <c r="U48" s="87">
        <v>0</v>
      </c>
      <c r="V48" s="87">
        <f>SUM(W48:AB48)</f>
        <v>3768</v>
      </c>
      <c r="W48" s="87">
        <v>3768</v>
      </c>
      <c r="X48" s="87">
        <v>0</v>
      </c>
      <c r="Y48" s="87">
        <v>0</v>
      </c>
      <c r="Z48" s="87">
        <v>0</v>
      </c>
      <c r="AA48" s="87">
        <v>0</v>
      </c>
      <c r="AB48" s="87">
        <v>0</v>
      </c>
      <c r="AC48" s="87">
        <f>SUM(AD48:AE48)</f>
        <v>0</v>
      </c>
      <c r="AD48" s="87">
        <v>0</v>
      </c>
      <c r="AE48" s="87">
        <v>0</v>
      </c>
      <c r="AF48" s="87">
        <f>SUM(AG48:AI48)</f>
        <v>171</v>
      </c>
      <c r="AG48" s="87">
        <v>171</v>
      </c>
      <c r="AH48" s="87">
        <v>0</v>
      </c>
      <c r="AI48" s="87">
        <v>0</v>
      </c>
      <c r="AJ48" s="87">
        <f>SUM(AK48:AS48)</f>
        <v>171</v>
      </c>
      <c r="AK48" s="87">
        <v>0</v>
      </c>
      <c r="AL48" s="87">
        <v>0</v>
      </c>
      <c r="AM48" s="87">
        <v>0</v>
      </c>
      <c r="AN48" s="87">
        <v>0</v>
      </c>
      <c r="AO48" s="87">
        <v>0</v>
      </c>
      <c r="AP48" s="87">
        <v>0</v>
      </c>
      <c r="AQ48" s="87">
        <v>0</v>
      </c>
      <c r="AR48" s="87">
        <v>13</v>
      </c>
      <c r="AS48" s="87">
        <v>158</v>
      </c>
      <c r="AT48" s="87">
        <f>SUM(AU48:AY48)</f>
        <v>0</v>
      </c>
      <c r="AU48" s="87">
        <v>0</v>
      </c>
      <c r="AV48" s="87">
        <v>0</v>
      </c>
      <c r="AW48" s="87">
        <v>0</v>
      </c>
      <c r="AX48" s="87">
        <v>0</v>
      </c>
      <c r="AY48" s="87">
        <v>0</v>
      </c>
      <c r="AZ48" s="87">
        <f>SUM(BA48:BC48)</f>
        <v>0</v>
      </c>
      <c r="BA48" s="87">
        <v>0</v>
      </c>
      <c r="BB48" s="87">
        <v>0</v>
      </c>
      <c r="BC48" s="87">
        <v>0</v>
      </c>
    </row>
    <row r="49" spans="1:55" ht="13.5" customHeight="1" x14ac:dyDescent="0.15">
      <c r="A49" s="98" t="s">
        <v>43</v>
      </c>
      <c r="B49" s="96" t="s">
        <v>344</v>
      </c>
      <c r="C49" s="85" t="s">
        <v>345</v>
      </c>
      <c r="D49" s="87">
        <f>SUM(E49,+H49,+K49)</f>
        <v>2973</v>
      </c>
      <c r="E49" s="87">
        <f>SUM(F49:G49)</f>
        <v>0</v>
      </c>
      <c r="F49" s="87">
        <v>0</v>
      </c>
      <c r="G49" s="87">
        <v>0</v>
      </c>
      <c r="H49" s="87">
        <f>SUM(I49:J49)</f>
        <v>32</v>
      </c>
      <c r="I49" s="87">
        <v>32</v>
      </c>
      <c r="J49" s="87">
        <v>0</v>
      </c>
      <c r="K49" s="87">
        <f>SUM(L49:M49)</f>
        <v>2941</v>
      </c>
      <c r="L49" s="87">
        <v>108</v>
      </c>
      <c r="M49" s="87">
        <v>2833</v>
      </c>
      <c r="N49" s="87">
        <f>SUM(O49,+V49,+AC49)</f>
        <v>2973</v>
      </c>
      <c r="O49" s="87">
        <f>SUM(P49:U49)</f>
        <v>140</v>
      </c>
      <c r="P49" s="87">
        <v>140</v>
      </c>
      <c r="Q49" s="87">
        <v>0</v>
      </c>
      <c r="R49" s="87">
        <v>0</v>
      </c>
      <c r="S49" s="87">
        <v>0</v>
      </c>
      <c r="T49" s="87">
        <v>0</v>
      </c>
      <c r="U49" s="87">
        <v>0</v>
      </c>
      <c r="V49" s="87">
        <f>SUM(W49:AB49)</f>
        <v>2833</v>
      </c>
      <c r="W49" s="87">
        <v>2833</v>
      </c>
      <c r="X49" s="87">
        <v>0</v>
      </c>
      <c r="Y49" s="87">
        <v>0</v>
      </c>
      <c r="Z49" s="87">
        <v>0</v>
      </c>
      <c r="AA49" s="87">
        <v>0</v>
      </c>
      <c r="AB49" s="87">
        <v>0</v>
      </c>
      <c r="AC49" s="87">
        <f>SUM(AD49:AE49)</f>
        <v>0</v>
      </c>
      <c r="AD49" s="87">
        <v>0</v>
      </c>
      <c r="AE49" s="87">
        <v>0</v>
      </c>
      <c r="AF49" s="87">
        <f>SUM(AG49:AI49)</f>
        <v>17</v>
      </c>
      <c r="AG49" s="87">
        <v>17</v>
      </c>
      <c r="AH49" s="87">
        <v>0</v>
      </c>
      <c r="AI49" s="87">
        <v>0</v>
      </c>
      <c r="AJ49" s="87">
        <f>SUM(AK49:AS49)</f>
        <v>17</v>
      </c>
      <c r="AK49" s="87">
        <v>0</v>
      </c>
      <c r="AL49" s="87">
        <v>0</v>
      </c>
      <c r="AM49" s="87">
        <v>0</v>
      </c>
      <c r="AN49" s="87">
        <v>0</v>
      </c>
      <c r="AO49" s="87">
        <v>0</v>
      </c>
      <c r="AP49" s="87">
        <v>0</v>
      </c>
      <c r="AQ49" s="87">
        <v>0</v>
      </c>
      <c r="AR49" s="87">
        <v>0</v>
      </c>
      <c r="AS49" s="87">
        <v>17</v>
      </c>
      <c r="AT49" s="87">
        <f>SUM(AU49:AY49)</f>
        <v>0</v>
      </c>
      <c r="AU49" s="87">
        <v>0</v>
      </c>
      <c r="AV49" s="87">
        <v>0</v>
      </c>
      <c r="AW49" s="87">
        <v>0</v>
      </c>
      <c r="AX49" s="87">
        <v>0</v>
      </c>
      <c r="AY49" s="87">
        <v>0</v>
      </c>
      <c r="AZ49" s="87">
        <f>SUM(BA49:BC49)</f>
        <v>0</v>
      </c>
      <c r="BA49" s="87">
        <v>0</v>
      </c>
      <c r="BB49" s="87">
        <v>0</v>
      </c>
      <c r="BC49" s="87">
        <v>0</v>
      </c>
    </row>
    <row r="50" spans="1:55" ht="13.5" customHeight="1" x14ac:dyDescent="0.15">
      <c r="A50" s="98" t="s">
        <v>43</v>
      </c>
      <c r="B50" s="96" t="s">
        <v>346</v>
      </c>
      <c r="C50" s="85" t="s">
        <v>347</v>
      </c>
      <c r="D50" s="87">
        <f>SUM(E50,+H50,+K50)</f>
        <v>6797</v>
      </c>
      <c r="E50" s="87">
        <f>SUM(F50:G50)</f>
        <v>0</v>
      </c>
      <c r="F50" s="87">
        <v>0</v>
      </c>
      <c r="G50" s="87">
        <v>0</v>
      </c>
      <c r="H50" s="87">
        <f>SUM(I50:J50)</f>
        <v>0</v>
      </c>
      <c r="I50" s="87">
        <v>0</v>
      </c>
      <c r="J50" s="87">
        <v>0</v>
      </c>
      <c r="K50" s="87">
        <f>SUM(L50:M50)</f>
        <v>6797</v>
      </c>
      <c r="L50" s="87">
        <v>451</v>
      </c>
      <c r="M50" s="87">
        <v>6346</v>
      </c>
      <c r="N50" s="87">
        <f>SUM(O50,+V50,+AC50)</f>
        <v>6797</v>
      </c>
      <c r="O50" s="87">
        <f>SUM(P50:U50)</f>
        <v>451</v>
      </c>
      <c r="P50" s="87">
        <v>451</v>
      </c>
      <c r="Q50" s="87">
        <v>0</v>
      </c>
      <c r="R50" s="87">
        <v>0</v>
      </c>
      <c r="S50" s="87">
        <v>0</v>
      </c>
      <c r="T50" s="87">
        <v>0</v>
      </c>
      <c r="U50" s="87">
        <v>0</v>
      </c>
      <c r="V50" s="87">
        <f>SUM(W50:AB50)</f>
        <v>6346</v>
      </c>
      <c r="W50" s="87">
        <v>6346</v>
      </c>
      <c r="X50" s="87">
        <v>0</v>
      </c>
      <c r="Y50" s="87">
        <v>0</v>
      </c>
      <c r="Z50" s="87">
        <v>0</v>
      </c>
      <c r="AA50" s="87">
        <v>0</v>
      </c>
      <c r="AB50" s="87">
        <v>0</v>
      </c>
      <c r="AC50" s="87">
        <f>SUM(AD50:AE50)</f>
        <v>0</v>
      </c>
      <c r="AD50" s="87">
        <v>0</v>
      </c>
      <c r="AE50" s="87">
        <v>0</v>
      </c>
      <c r="AF50" s="87">
        <f>SUM(AG50:AI50)</f>
        <v>0</v>
      </c>
      <c r="AG50" s="87">
        <v>0</v>
      </c>
      <c r="AH50" s="87">
        <v>0</v>
      </c>
      <c r="AI50" s="87">
        <v>0</v>
      </c>
      <c r="AJ50" s="87">
        <f>SUM(AK50:AS50)</f>
        <v>0</v>
      </c>
      <c r="AK50" s="87">
        <v>0</v>
      </c>
      <c r="AL50" s="87">
        <v>0</v>
      </c>
      <c r="AM50" s="87">
        <v>0</v>
      </c>
      <c r="AN50" s="87">
        <v>0</v>
      </c>
      <c r="AO50" s="87">
        <v>0</v>
      </c>
      <c r="AP50" s="87">
        <v>0</v>
      </c>
      <c r="AQ50" s="87">
        <v>0</v>
      </c>
      <c r="AR50" s="87">
        <v>0</v>
      </c>
      <c r="AS50" s="87">
        <v>0</v>
      </c>
      <c r="AT50" s="87">
        <f>SUM(AU50:AY50)</f>
        <v>0</v>
      </c>
      <c r="AU50" s="87">
        <v>0</v>
      </c>
      <c r="AV50" s="87">
        <v>0</v>
      </c>
      <c r="AW50" s="87">
        <v>0</v>
      </c>
      <c r="AX50" s="87">
        <v>0</v>
      </c>
      <c r="AY50" s="87">
        <v>0</v>
      </c>
      <c r="AZ50" s="87">
        <f>SUM(BA50:BC50)</f>
        <v>0</v>
      </c>
      <c r="BA50" s="87">
        <v>0</v>
      </c>
      <c r="BB50" s="87">
        <v>0</v>
      </c>
      <c r="BC50" s="87">
        <v>0</v>
      </c>
    </row>
    <row r="51" spans="1:55" ht="13.5" customHeight="1" x14ac:dyDescent="0.15">
      <c r="A51" s="98" t="s">
        <v>43</v>
      </c>
      <c r="B51" s="96" t="s">
        <v>348</v>
      </c>
      <c r="C51" s="85" t="s">
        <v>349</v>
      </c>
      <c r="D51" s="87">
        <f>SUM(E51,+H51,+K51)</f>
        <v>2847</v>
      </c>
      <c r="E51" s="87">
        <f>SUM(F51:G51)</f>
        <v>0</v>
      </c>
      <c r="F51" s="87">
        <v>0</v>
      </c>
      <c r="G51" s="87">
        <v>0</v>
      </c>
      <c r="H51" s="87">
        <f>SUM(I51:J51)</f>
        <v>0</v>
      </c>
      <c r="I51" s="87">
        <v>0</v>
      </c>
      <c r="J51" s="87">
        <v>0</v>
      </c>
      <c r="K51" s="87">
        <f>SUM(L51:M51)</f>
        <v>2847</v>
      </c>
      <c r="L51" s="87">
        <v>138</v>
      </c>
      <c r="M51" s="87">
        <v>2709</v>
      </c>
      <c r="N51" s="87">
        <f>SUM(O51,+V51,+AC51)</f>
        <v>2847</v>
      </c>
      <c r="O51" s="87">
        <f>SUM(P51:U51)</f>
        <v>138</v>
      </c>
      <c r="P51" s="87">
        <v>138</v>
      </c>
      <c r="Q51" s="87">
        <v>0</v>
      </c>
      <c r="R51" s="87">
        <v>0</v>
      </c>
      <c r="S51" s="87">
        <v>0</v>
      </c>
      <c r="T51" s="87">
        <v>0</v>
      </c>
      <c r="U51" s="87">
        <v>0</v>
      </c>
      <c r="V51" s="87">
        <f>SUM(W51:AB51)</f>
        <v>2709</v>
      </c>
      <c r="W51" s="87">
        <v>2709</v>
      </c>
      <c r="X51" s="87">
        <v>0</v>
      </c>
      <c r="Y51" s="87">
        <v>0</v>
      </c>
      <c r="Z51" s="87">
        <v>0</v>
      </c>
      <c r="AA51" s="87">
        <v>0</v>
      </c>
      <c r="AB51" s="87">
        <v>0</v>
      </c>
      <c r="AC51" s="87">
        <f>SUM(AD51:AE51)</f>
        <v>0</v>
      </c>
      <c r="AD51" s="87">
        <v>0</v>
      </c>
      <c r="AE51" s="87">
        <v>0</v>
      </c>
      <c r="AF51" s="87">
        <f>SUM(AG51:AI51)</f>
        <v>0</v>
      </c>
      <c r="AG51" s="87">
        <v>0</v>
      </c>
      <c r="AH51" s="87">
        <v>0</v>
      </c>
      <c r="AI51" s="87">
        <v>0</v>
      </c>
      <c r="AJ51" s="87">
        <f>SUM(AK51:AS51)</f>
        <v>0</v>
      </c>
      <c r="AK51" s="87">
        <v>0</v>
      </c>
      <c r="AL51" s="87">
        <v>0</v>
      </c>
      <c r="AM51" s="87">
        <v>0</v>
      </c>
      <c r="AN51" s="87">
        <v>0</v>
      </c>
      <c r="AO51" s="87">
        <v>0</v>
      </c>
      <c r="AP51" s="87">
        <v>0</v>
      </c>
      <c r="AQ51" s="87">
        <v>0</v>
      </c>
      <c r="AR51" s="87">
        <v>0</v>
      </c>
      <c r="AS51" s="87">
        <v>0</v>
      </c>
      <c r="AT51" s="87">
        <f>SUM(AU51:AY51)</f>
        <v>0</v>
      </c>
      <c r="AU51" s="87">
        <v>0</v>
      </c>
      <c r="AV51" s="87">
        <v>0</v>
      </c>
      <c r="AW51" s="87">
        <v>0</v>
      </c>
      <c r="AX51" s="87">
        <v>0</v>
      </c>
      <c r="AY51" s="87">
        <v>0</v>
      </c>
      <c r="AZ51" s="87">
        <f>SUM(BA51:BC51)</f>
        <v>0</v>
      </c>
      <c r="BA51" s="87">
        <v>0</v>
      </c>
      <c r="BB51" s="87">
        <v>0</v>
      </c>
      <c r="BC51" s="87">
        <v>0</v>
      </c>
    </row>
    <row r="52" spans="1:55" ht="13.5" customHeight="1" x14ac:dyDescent="0.15">
      <c r="A52" s="98" t="s">
        <v>43</v>
      </c>
      <c r="B52" s="96" t="s">
        <v>350</v>
      </c>
      <c r="C52" s="85" t="s">
        <v>351</v>
      </c>
      <c r="D52" s="87">
        <f>SUM(E52,+H52,+K52)</f>
        <v>4994</v>
      </c>
      <c r="E52" s="87">
        <f>SUM(F52:G52)</f>
        <v>0</v>
      </c>
      <c r="F52" s="87">
        <v>0</v>
      </c>
      <c r="G52" s="87">
        <v>0</v>
      </c>
      <c r="H52" s="87">
        <f>SUM(I52:J52)</f>
        <v>124</v>
      </c>
      <c r="I52" s="87">
        <v>124</v>
      </c>
      <c r="J52" s="87">
        <v>0</v>
      </c>
      <c r="K52" s="87">
        <f>SUM(L52:M52)</f>
        <v>4870</v>
      </c>
      <c r="L52" s="87">
        <v>44</v>
      </c>
      <c r="M52" s="87">
        <v>4826</v>
      </c>
      <c r="N52" s="87">
        <f>SUM(O52,+V52,+AC52)</f>
        <v>4994</v>
      </c>
      <c r="O52" s="87">
        <f>SUM(P52:U52)</f>
        <v>168</v>
      </c>
      <c r="P52" s="87">
        <v>168</v>
      </c>
      <c r="Q52" s="87">
        <v>0</v>
      </c>
      <c r="R52" s="87">
        <v>0</v>
      </c>
      <c r="S52" s="87">
        <v>0</v>
      </c>
      <c r="T52" s="87">
        <v>0</v>
      </c>
      <c r="U52" s="87">
        <v>0</v>
      </c>
      <c r="V52" s="87">
        <f>SUM(W52:AB52)</f>
        <v>4826</v>
      </c>
      <c r="W52" s="87">
        <v>4826</v>
      </c>
      <c r="X52" s="87">
        <v>0</v>
      </c>
      <c r="Y52" s="87">
        <v>0</v>
      </c>
      <c r="Z52" s="87">
        <v>0</v>
      </c>
      <c r="AA52" s="87">
        <v>0</v>
      </c>
      <c r="AB52" s="87">
        <v>0</v>
      </c>
      <c r="AC52" s="87">
        <f>SUM(AD52:AE52)</f>
        <v>0</v>
      </c>
      <c r="AD52" s="87">
        <v>0</v>
      </c>
      <c r="AE52" s="87">
        <v>0</v>
      </c>
      <c r="AF52" s="87">
        <f>SUM(AG52:AI52)</f>
        <v>143</v>
      </c>
      <c r="AG52" s="87">
        <v>143</v>
      </c>
      <c r="AH52" s="87">
        <v>0</v>
      </c>
      <c r="AI52" s="87">
        <v>0</v>
      </c>
      <c r="AJ52" s="87">
        <f>SUM(AK52:AS52)</f>
        <v>143</v>
      </c>
      <c r="AK52" s="87">
        <v>0</v>
      </c>
      <c r="AL52" s="87">
        <v>0</v>
      </c>
      <c r="AM52" s="87">
        <v>143</v>
      </c>
      <c r="AN52" s="87">
        <v>0</v>
      </c>
      <c r="AO52" s="87">
        <v>0</v>
      </c>
      <c r="AP52" s="87">
        <v>0</v>
      </c>
      <c r="AQ52" s="87">
        <v>0</v>
      </c>
      <c r="AR52" s="87">
        <v>0</v>
      </c>
      <c r="AS52" s="87">
        <v>0</v>
      </c>
      <c r="AT52" s="87">
        <f>SUM(AU52:AY52)</f>
        <v>0</v>
      </c>
      <c r="AU52" s="87">
        <v>0</v>
      </c>
      <c r="AV52" s="87">
        <v>0</v>
      </c>
      <c r="AW52" s="87">
        <v>0</v>
      </c>
      <c r="AX52" s="87">
        <v>0</v>
      </c>
      <c r="AY52" s="87">
        <v>0</v>
      </c>
      <c r="AZ52" s="87">
        <f>SUM(BA52:BC52)</f>
        <v>0</v>
      </c>
      <c r="BA52" s="87">
        <v>0</v>
      </c>
      <c r="BB52" s="87">
        <v>0</v>
      </c>
      <c r="BC52" s="87">
        <v>0</v>
      </c>
    </row>
    <row r="53" spans="1:55" ht="13.5" customHeight="1" x14ac:dyDescent="0.15">
      <c r="A53" s="98" t="s">
        <v>43</v>
      </c>
      <c r="B53" s="96" t="s">
        <v>352</v>
      </c>
      <c r="C53" s="85" t="s">
        <v>353</v>
      </c>
      <c r="D53" s="87">
        <f>SUM(E53,+H53,+K53)</f>
        <v>5257</v>
      </c>
      <c r="E53" s="87">
        <f>SUM(F53:G53)</f>
        <v>0</v>
      </c>
      <c r="F53" s="87">
        <v>0</v>
      </c>
      <c r="G53" s="87">
        <v>0</v>
      </c>
      <c r="H53" s="87">
        <f>SUM(I53:J53)</f>
        <v>122</v>
      </c>
      <c r="I53" s="87">
        <v>122</v>
      </c>
      <c r="J53" s="87">
        <v>0</v>
      </c>
      <c r="K53" s="87">
        <f>SUM(L53:M53)</f>
        <v>5135</v>
      </c>
      <c r="L53" s="87">
        <v>58</v>
      </c>
      <c r="M53" s="87">
        <v>5077</v>
      </c>
      <c r="N53" s="87">
        <f>SUM(O53,+V53,+AC53)</f>
        <v>5257</v>
      </c>
      <c r="O53" s="87">
        <f>SUM(P53:U53)</f>
        <v>180</v>
      </c>
      <c r="P53" s="87">
        <v>180</v>
      </c>
      <c r="Q53" s="87">
        <v>0</v>
      </c>
      <c r="R53" s="87">
        <v>0</v>
      </c>
      <c r="S53" s="87">
        <v>0</v>
      </c>
      <c r="T53" s="87">
        <v>0</v>
      </c>
      <c r="U53" s="87">
        <v>0</v>
      </c>
      <c r="V53" s="87">
        <f>SUM(W53:AB53)</f>
        <v>5077</v>
      </c>
      <c r="W53" s="87">
        <v>5077</v>
      </c>
      <c r="X53" s="87">
        <v>0</v>
      </c>
      <c r="Y53" s="87">
        <v>0</v>
      </c>
      <c r="Z53" s="87">
        <v>0</v>
      </c>
      <c r="AA53" s="87">
        <v>0</v>
      </c>
      <c r="AB53" s="87">
        <v>0</v>
      </c>
      <c r="AC53" s="87">
        <f>SUM(AD53:AE53)</f>
        <v>0</v>
      </c>
      <c r="AD53" s="87">
        <v>0</v>
      </c>
      <c r="AE53" s="87">
        <v>0</v>
      </c>
      <c r="AF53" s="87">
        <f>SUM(AG53:AI53)</f>
        <v>151</v>
      </c>
      <c r="AG53" s="87">
        <v>151</v>
      </c>
      <c r="AH53" s="87">
        <v>0</v>
      </c>
      <c r="AI53" s="87">
        <v>0</v>
      </c>
      <c r="AJ53" s="87">
        <f>SUM(AK53:AS53)</f>
        <v>151</v>
      </c>
      <c r="AK53" s="87">
        <v>0</v>
      </c>
      <c r="AL53" s="87">
        <v>0</v>
      </c>
      <c r="AM53" s="87">
        <v>151</v>
      </c>
      <c r="AN53" s="87">
        <v>0</v>
      </c>
      <c r="AO53" s="87">
        <v>0</v>
      </c>
      <c r="AP53" s="87">
        <v>0</v>
      </c>
      <c r="AQ53" s="87">
        <v>0</v>
      </c>
      <c r="AR53" s="87">
        <v>0</v>
      </c>
      <c r="AS53" s="87">
        <v>0</v>
      </c>
      <c r="AT53" s="87">
        <f>SUM(AU53:AY53)</f>
        <v>0</v>
      </c>
      <c r="AU53" s="87">
        <v>0</v>
      </c>
      <c r="AV53" s="87">
        <v>0</v>
      </c>
      <c r="AW53" s="87">
        <v>0</v>
      </c>
      <c r="AX53" s="87">
        <v>0</v>
      </c>
      <c r="AY53" s="87">
        <v>0</v>
      </c>
      <c r="AZ53" s="87">
        <f>SUM(BA53:BC53)</f>
        <v>0</v>
      </c>
      <c r="BA53" s="87">
        <v>0</v>
      </c>
      <c r="BB53" s="87">
        <v>0</v>
      </c>
      <c r="BC53" s="87">
        <v>0</v>
      </c>
    </row>
    <row r="54" spans="1:55" ht="13.5" customHeight="1" x14ac:dyDescent="0.15">
      <c r="A54" s="98" t="s">
        <v>43</v>
      </c>
      <c r="B54" s="96" t="s">
        <v>354</v>
      </c>
      <c r="C54" s="85" t="s">
        <v>355</v>
      </c>
      <c r="D54" s="87">
        <f>SUM(E54,+H54,+K54)</f>
        <v>8202</v>
      </c>
      <c r="E54" s="87">
        <f>SUM(F54:G54)</f>
        <v>0</v>
      </c>
      <c r="F54" s="87">
        <v>0</v>
      </c>
      <c r="G54" s="87">
        <v>0</v>
      </c>
      <c r="H54" s="87">
        <f>SUM(I54:J54)</f>
        <v>699</v>
      </c>
      <c r="I54" s="87">
        <v>699</v>
      </c>
      <c r="J54" s="87">
        <v>0</v>
      </c>
      <c r="K54" s="87">
        <f>SUM(L54:M54)</f>
        <v>7503</v>
      </c>
      <c r="L54" s="87">
        <v>36</v>
      </c>
      <c r="M54" s="87">
        <v>7467</v>
      </c>
      <c r="N54" s="87">
        <f>SUM(O54,+V54,+AC54)</f>
        <v>8202</v>
      </c>
      <c r="O54" s="87">
        <f>SUM(P54:U54)</f>
        <v>735</v>
      </c>
      <c r="P54" s="87">
        <v>735</v>
      </c>
      <c r="Q54" s="87">
        <v>0</v>
      </c>
      <c r="R54" s="87">
        <v>0</v>
      </c>
      <c r="S54" s="87">
        <v>0</v>
      </c>
      <c r="T54" s="87">
        <v>0</v>
      </c>
      <c r="U54" s="87">
        <v>0</v>
      </c>
      <c r="V54" s="87">
        <f>SUM(W54:AB54)</f>
        <v>7467</v>
      </c>
      <c r="W54" s="87">
        <v>7467</v>
      </c>
      <c r="X54" s="87">
        <v>0</v>
      </c>
      <c r="Y54" s="87">
        <v>0</v>
      </c>
      <c r="Z54" s="87">
        <v>0</v>
      </c>
      <c r="AA54" s="87">
        <v>0</v>
      </c>
      <c r="AB54" s="87">
        <v>0</v>
      </c>
      <c r="AC54" s="87">
        <f>SUM(AD54:AE54)</f>
        <v>0</v>
      </c>
      <c r="AD54" s="87">
        <v>0</v>
      </c>
      <c r="AE54" s="87">
        <v>0</v>
      </c>
      <c r="AF54" s="87">
        <f>SUM(AG54:AI54)</f>
        <v>235</v>
      </c>
      <c r="AG54" s="87">
        <v>235</v>
      </c>
      <c r="AH54" s="87">
        <v>0</v>
      </c>
      <c r="AI54" s="87">
        <v>0</v>
      </c>
      <c r="AJ54" s="87">
        <f>SUM(AK54:AS54)</f>
        <v>235</v>
      </c>
      <c r="AK54" s="87">
        <v>0</v>
      </c>
      <c r="AL54" s="87">
        <v>0</v>
      </c>
      <c r="AM54" s="87">
        <v>235</v>
      </c>
      <c r="AN54" s="87">
        <v>0</v>
      </c>
      <c r="AO54" s="87">
        <v>0</v>
      </c>
      <c r="AP54" s="87">
        <v>0</v>
      </c>
      <c r="AQ54" s="87">
        <v>0</v>
      </c>
      <c r="AR54" s="87">
        <v>0</v>
      </c>
      <c r="AS54" s="87">
        <v>0</v>
      </c>
      <c r="AT54" s="87">
        <f>SUM(AU54:AY54)</f>
        <v>0</v>
      </c>
      <c r="AU54" s="87">
        <v>0</v>
      </c>
      <c r="AV54" s="87">
        <v>0</v>
      </c>
      <c r="AW54" s="87">
        <v>0</v>
      </c>
      <c r="AX54" s="87">
        <v>0</v>
      </c>
      <c r="AY54" s="87">
        <v>0</v>
      </c>
      <c r="AZ54" s="87">
        <f>SUM(BA54:BC54)</f>
        <v>0</v>
      </c>
      <c r="BA54" s="87">
        <v>0</v>
      </c>
      <c r="BB54" s="87">
        <v>0</v>
      </c>
      <c r="BC54" s="87">
        <v>0</v>
      </c>
    </row>
    <row r="55" spans="1:55" ht="13.5" customHeight="1" x14ac:dyDescent="0.15">
      <c r="A55" s="98" t="s">
        <v>43</v>
      </c>
      <c r="B55" s="96" t="s">
        <v>356</v>
      </c>
      <c r="C55" s="85" t="s">
        <v>357</v>
      </c>
      <c r="D55" s="87">
        <f>SUM(E55,+H55,+K55)</f>
        <v>5508</v>
      </c>
      <c r="E55" s="87">
        <f>SUM(F55:G55)</f>
        <v>0</v>
      </c>
      <c r="F55" s="87">
        <v>0</v>
      </c>
      <c r="G55" s="87">
        <v>0</v>
      </c>
      <c r="H55" s="87">
        <f>SUM(I55:J55)</f>
        <v>0</v>
      </c>
      <c r="I55" s="87">
        <v>0</v>
      </c>
      <c r="J55" s="87">
        <v>0</v>
      </c>
      <c r="K55" s="87">
        <f>SUM(L55:M55)</f>
        <v>5508</v>
      </c>
      <c r="L55" s="87">
        <v>194</v>
      </c>
      <c r="M55" s="87">
        <v>5314</v>
      </c>
      <c r="N55" s="87">
        <f>SUM(O55,+V55,+AC55)</f>
        <v>5508</v>
      </c>
      <c r="O55" s="87">
        <f>SUM(P55:U55)</f>
        <v>194</v>
      </c>
      <c r="P55" s="87">
        <v>194</v>
      </c>
      <c r="Q55" s="87">
        <v>0</v>
      </c>
      <c r="R55" s="87">
        <v>0</v>
      </c>
      <c r="S55" s="87">
        <v>0</v>
      </c>
      <c r="T55" s="87">
        <v>0</v>
      </c>
      <c r="U55" s="87">
        <v>0</v>
      </c>
      <c r="V55" s="87">
        <f>SUM(W55:AB55)</f>
        <v>5314</v>
      </c>
      <c r="W55" s="87">
        <v>5314</v>
      </c>
      <c r="X55" s="87">
        <v>0</v>
      </c>
      <c r="Y55" s="87">
        <v>0</v>
      </c>
      <c r="Z55" s="87">
        <v>0</v>
      </c>
      <c r="AA55" s="87">
        <v>0</v>
      </c>
      <c r="AB55" s="87">
        <v>0</v>
      </c>
      <c r="AC55" s="87">
        <f>SUM(AD55:AE55)</f>
        <v>0</v>
      </c>
      <c r="AD55" s="87">
        <v>0</v>
      </c>
      <c r="AE55" s="87">
        <v>0</v>
      </c>
      <c r="AF55" s="87">
        <f>SUM(AG55:AI55)</f>
        <v>0</v>
      </c>
      <c r="AG55" s="87">
        <v>0</v>
      </c>
      <c r="AH55" s="87">
        <v>0</v>
      </c>
      <c r="AI55" s="87">
        <v>0</v>
      </c>
      <c r="AJ55" s="87">
        <f>SUM(AK55:AS55)</f>
        <v>0</v>
      </c>
      <c r="AK55" s="87">
        <v>0</v>
      </c>
      <c r="AL55" s="87">
        <v>0</v>
      </c>
      <c r="AM55" s="87">
        <v>0</v>
      </c>
      <c r="AN55" s="87">
        <v>0</v>
      </c>
      <c r="AO55" s="87">
        <v>0</v>
      </c>
      <c r="AP55" s="87">
        <v>0</v>
      </c>
      <c r="AQ55" s="87">
        <v>0</v>
      </c>
      <c r="AR55" s="87">
        <v>0</v>
      </c>
      <c r="AS55" s="87">
        <v>0</v>
      </c>
      <c r="AT55" s="87">
        <f>SUM(AU55:AY55)</f>
        <v>0</v>
      </c>
      <c r="AU55" s="87">
        <v>0</v>
      </c>
      <c r="AV55" s="87">
        <v>0</v>
      </c>
      <c r="AW55" s="87">
        <v>0</v>
      </c>
      <c r="AX55" s="87">
        <v>0</v>
      </c>
      <c r="AY55" s="87">
        <v>0</v>
      </c>
      <c r="AZ55" s="87">
        <f>SUM(BA55:BC55)</f>
        <v>0</v>
      </c>
      <c r="BA55" s="87">
        <v>0</v>
      </c>
      <c r="BB55" s="87">
        <v>0</v>
      </c>
      <c r="BC55" s="87">
        <v>0</v>
      </c>
    </row>
    <row r="56" spans="1:55" ht="13.5" customHeight="1" x14ac:dyDescent="0.15">
      <c r="A56" s="98" t="s">
        <v>43</v>
      </c>
      <c r="B56" s="96" t="s">
        <v>358</v>
      </c>
      <c r="C56" s="85" t="s">
        <v>359</v>
      </c>
      <c r="D56" s="87">
        <f>SUM(E56,+H56,+K56)</f>
        <v>6484</v>
      </c>
      <c r="E56" s="87">
        <f>SUM(F56:G56)</f>
        <v>0</v>
      </c>
      <c r="F56" s="87">
        <v>0</v>
      </c>
      <c r="G56" s="87">
        <v>0</v>
      </c>
      <c r="H56" s="87">
        <f>SUM(I56:J56)</f>
        <v>0</v>
      </c>
      <c r="I56" s="87">
        <v>0</v>
      </c>
      <c r="J56" s="87">
        <v>0</v>
      </c>
      <c r="K56" s="87">
        <f>SUM(L56:M56)</f>
        <v>6484</v>
      </c>
      <c r="L56" s="87">
        <v>818</v>
      </c>
      <c r="M56" s="87">
        <v>5666</v>
      </c>
      <c r="N56" s="87">
        <f>SUM(O56,+V56,+AC56)</f>
        <v>6484</v>
      </c>
      <c r="O56" s="87">
        <f>SUM(P56:U56)</f>
        <v>818</v>
      </c>
      <c r="P56" s="87">
        <v>818</v>
      </c>
      <c r="Q56" s="87">
        <v>0</v>
      </c>
      <c r="R56" s="87">
        <v>0</v>
      </c>
      <c r="S56" s="87">
        <v>0</v>
      </c>
      <c r="T56" s="87">
        <v>0</v>
      </c>
      <c r="U56" s="87">
        <v>0</v>
      </c>
      <c r="V56" s="87">
        <f>SUM(W56:AB56)</f>
        <v>5666</v>
      </c>
      <c r="W56" s="87">
        <v>5666</v>
      </c>
      <c r="X56" s="87">
        <v>0</v>
      </c>
      <c r="Y56" s="87">
        <v>0</v>
      </c>
      <c r="Z56" s="87">
        <v>0</v>
      </c>
      <c r="AA56" s="87">
        <v>0</v>
      </c>
      <c r="AB56" s="87">
        <v>0</v>
      </c>
      <c r="AC56" s="87">
        <f>SUM(AD56:AE56)</f>
        <v>0</v>
      </c>
      <c r="AD56" s="87">
        <v>0</v>
      </c>
      <c r="AE56" s="87">
        <v>0</v>
      </c>
      <c r="AF56" s="87">
        <f>SUM(AG56:AI56)</f>
        <v>330</v>
      </c>
      <c r="AG56" s="87">
        <v>330</v>
      </c>
      <c r="AH56" s="87">
        <v>0</v>
      </c>
      <c r="AI56" s="87">
        <v>0</v>
      </c>
      <c r="AJ56" s="87">
        <f>SUM(AK56:AS56)</f>
        <v>330</v>
      </c>
      <c r="AK56" s="87">
        <v>0</v>
      </c>
      <c r="AL56" s="87">
        <v>0</v>
      </c>
      <c r="AM56" s="87">
        <v>0</v>
      </c>
      <c r="AN56" s="87">
        <v>0</v>
      </c>
      <c r="AO56" s="87">
        <v>0</v>
      </c>
      <c r="AP56" s="87">
        <v>0</v>
      </c>
      <c r="AQ56" s="87">
        <v>317</v>
      </c>
      <c r="AR56" s="87">
        <v>13</v>
      </c>
      <c r="AS56" s="87">
        <v>0</v>
      </c>
      <c r="AT56" s="87">
        <f>SUM(AU56:AY56)</f>
        <v>0</v>
      </c>
      <c r="AU56" s="87">
        <v>0</v>
      </c>
      <c r="AV56" s="87">
        <v>0</v>
      </c>
      <c r="AW56" s="87">
        <v>0</v>
      </c>
      <c r="AX56" s="87">
        <v>0</v>
      </c>
      <c r="AY56" s="87">
        <v>0</v>
      </c>
      <c r="AZ56" s="87">
        <f>SUM(BA56:BC56)</f>
        <v>0</v>
      </c>
      <c r="BA56" s="87">
        <v>0</v>
      </c>
      <c r="BB56" s="87">
        <v>0</v>
      </c>
      <c r="BC56" s="87">
        <v>0</v>
      </c>
    </row>
    <row r="57" spans="1:55" ht="13.5" customHeight="1" x14ac:dyDescent="0.15">
      <c r="A57" s="98" t="s">
        <v>43</v>
      </c>
      <c r="B57" s="96" t="s">
        <v>360</v>
      </c>
      <c r="C57" s="85" t="s">
        <v>361</v>
      </c>
      <c r="D57" s="87">
        <f>SUM(E57,+H57,+K57)</f>
        <v>3015</v>
      </c>
      <c r="E57" s="87">
        <f>SUM(F57:G57)</f>
        <v>0</v>
      </c>
      <c r="F57" s="87">
        <v>0</v>
      </c>
      <c r="G57" s="87">
        <v>0</v>
      </c>
      <c r="H57" s="87">
        <f>SUM(I57:J57)</f>
        <v>0</v>
      </c>
      <c r="I57" s="87">
        <v>0</v>
      </c>
      <c r="J57" s="87">
        <v>0</v>
      </c>
      <c r="K57" s="87">
        <f>SUM(L57:M57)</f>
        <v>3015</v>
      </c>
      <c r="L57" s="87">
        <v>123</v>
      </c>
      <c r="M57" s="87">
        <v>2892</v>
      </c>
      <c r="N57" s="87">
        <f>SUM(O57,+V57,+AC57)</f>
        <v>3015</v>
      </c>
      <c r="O57" s="87">
        <f>SUM(P57:U57)</f>
        <v>123</v>
      </c>
      <c r="P57" s="87">
        <v>123</v>
      </c>
      <c r="Q57" s="87">
        <v>0</v>
      </c>
      <c r="R57" s="87">
        <v>0</v>
      </c>
      <c r="S57" s="87">
        <v>0</v>
      </c>
      <c r="T57" s="87">
        <v>0</v>
      </c>
      <c r="U57" s="87">
        <v>0</v>
      </c>
      <c r="V57" s="87">
        <f>SUM(W57:AB57)</f>
        <v>2892</v>
      </c>
      <c r="W57" s="87">
        <v>2892</v>
      </c>
      <c r="X57" s="87">
        <v>0</v>
      </c>
      <c r="Y57" s="87">
        <v>0</v>
      </c>
      <c r="Z57" s="87">
        <v>0</v>
      </c>
      <c r="AA57" s="87">
        <v>0</v>
      </c>
      <c r="AB57" s="87">
        <v>0</v>
      </c>
      <c r="AC57" s="87">
        <f>SUM(AD57:AE57)</f>
        <v>0</v>
      </c>
      <c r="AD57" s="87">
        <v>0</v>
      </c>
      <c r="AE57" s="87">
        <v>0</v>
      </c>
      <c r="AF57" s="87">
        <f>SUM(AG57:AI57)</f>
        <v>0</v>
      </c>
      <c r="AG57" s="87">
        <v>0</v>
      </c>
      <c r="AH57" s="87">
        <v>0</v>
      </c>
      <c r="AI57" s="87">
        <v>0</v>
      </c>
      <c r="AJ57" s="87">
        <f>SUM(AK57:AS57)</f>
        <v>0</v>
      </c>
      <c r="AK57" s="87">
        <v>0</v>
      </c>
      <c r="AL57" s="87">
        <v>0</v>
      </c>
      <c r="AM57" s="87">
        <v>0</v>
      </c>
      <c r="AN57" s="87">
        <v>0</v>
      </c>
      <c r="AO57" s="87">
        <v>0</v>
      </c>
      <c r="AP57" s="87">
        <v>0</v>
      </c>
      <c r="AQ57" s="87">
        <v>0</v>
      </c>
      <c r="AR57" s="87">
        <v>0</v>
      </c>
      <c r="AS57" s="87">
        <v>0</v>
      </c>
      <c r="AT57" s="87">
        <f>SUM(AU57:AY57)</f>
        <v>0</v>
      </c>
      <c r="AU57" s="87">
        <v>0</v>
      </c>
      <c r="AV57" s="87">
        <v>0</v>
      </c>
      <c r="AW57" s="87">
        <v>0</v>
      </c>
      <c r="AX57" s="87">
        <v>0</v>
      </c>
      <c r="AY57" s="87">
        <v>0</v>
      </c>
      <c r="AZ57" s="87">
        <f>SUM(BA57:BC57)</f>
        <v>0</v>
      </c>
      <c r="BA57" s="87">
        <v>0</v>
      </c>
      <c r="BB57" s="87">
        <v>0</v>
      </c>
      <c r="BC57" s="87">
        <v>0</v>
      </c>
    </row>
    <row r="58" spans="1:55" ht="13.5" customHeight="1" x14ac:dyDescent="0.15">
      <c r="A58" s="98" t="s">
        <v>43</v>
      </c>
      <c r="B58" s="96" t="s">
        <v>362</v>
      </c>
      <c r="C58" s="85" t="s">
        <v>363</v>
      </c>
      <c r="D58" s="87">
        <f>SUM(E58,+H58,+K58)</f>
        <v>7594</v>
      </c>
      <c r="E58" s="87">
        <f>SUM(F58:G58)</f>
        <v>0</v>
      </c>
      <c r="F58" s="87">
        <v>0</v>
      </c>
      <c r="G58" s="87">
        <v>0</v>
      </c>
      <c r="H58" s="87">
        <f>SUM(I58:J58)</f>
        <v>458</v>
      </c>
      <c r="I58" s="87">
        <v>458</v>
      </c>
      <c r="J58" s="87">
        <v>0</v>
      </c>
      <c r="K58" s="87">
        <f>SUM(L58:M58)</f>
        <v>7136</v>
      </c>
      <c r="L58" s="87">
        <v>36</v>
      </c>
      <c r="M58" s="87">
        <v>7100</v>
      </c>
      <c r="N58" s="87">
        <f>SUM(O58,+V58,+AC58)</f>
        <v>7594</v>
      </c>
      <c r="O58" s="87">
        <f>SUM(P58:U58)</f>
        <v>494</v>
      </c>
      <c r="P58" s="87">
        <v>494</v>
      </c>
      <c r="Q58" s="87">
        <v>0</v>
      </c>
      <c r="R58" s="87">
        <v>0</v>
      </c>
      <c r="S58" s="87">
        <v>0</v>
      </c>
      <c r="T58" s="87">
        <v>0</v>
      </c>
      <c r="U58" s="87">
        <v>0</v>
      </c>
      <c r="V58" s="87">
        <f>SUM(W58:AB58)</f>
        <v>7100</v>
      </c>
      <c r="W58" s="87">
        <v>7100</v>
      </c>
      <c r="X58" s="87">
        <v>0</v>
      </c>
      <c r="Y58" s="87">
        <v>0</v>
      </c>
      <c r="Z58" s="87">
        <v>0</v>
      </c>
      <c r="AA58" s="87">
        <v>0</v>
      </c>
      <c r="AB58" s="87">
        <v>0</v>
      </c>
      <c r="AC58" s="87">
        <f>SUM(AD58:AE58)</f>
        <v>0</v>
      </c>
      <c r="AD58" s="87">
        <v>0</v>
      </c>
      <c r="AE58" s="87">
        <v>0</v>
      </c>
      <c r="AF58" s="87">
        <f>SUM(AG58:AI58)</f>
        <v>218</v>
      </c>
      <c r="AG58" s="87">
        <v>218</v>
      </c>
      <c r="AH58" s="87">
        <v>0</v>
      </c>
      <c r="AI58" s="87">
        <v>0</v>
      </c>
      <c r="AJ58" s="87">
        <f>SUM(AK58:AS58)</f>
        <v>218</v>
      </c>
      <c r="AK58" s="87">
        <v>0</v>
      </c>
      <c r="AL58" s="87">
        <v>0</v>
      </c>
      <c r="AM58" s="87">
        <v>218</v>
      </c>
      <c r="AN58" s="87">
        <v>0</v>
      </c>
      <c r="AO58" s="87">
        <v>0</v>
      </c>
      <c r="AP58" s="87">
        <v>0</v>
      </c>
      <c r="AQ58" s="87">
        <v>0</v>
      </c>
      <c r="AR58" s="87">
        <v>0</v>
      </c>
      <c r="AS58" s="87">
        <v>0</v>
      </c>
      <c r="AT58" s="87">
        <f>SUM(AU58:AY58)</f>
        <v>0</v>
      </c>
      <c r="AU58" s="87">
        <v>0</v>
      </c>
      <c r="AV58" s="87">
        <v>0</v>
      </c>
      <c r="AW58" s="87">
        <v>0</v>
      </c>
      <c r="AX58" s="87">
        <v>0</v>
      </c>
      <c r="AY58" s="87">
        <v>0</v>
      </c>
      <c r="AZ58" s="87">
        <f>SUM(BA58:BC58)</f>
        <v>0</v>
      </c>
      <c r="BA58" s="87">
        <v>0</v>
      </c>
      <c r="BB58" s="87">
        <v>0</v>
      </c>
      <c r="BC58" s="87">
        <v>0</v>
      </c>
    </row>
    <row r="59" spans="1:55" ht="13.5" customHeight="1" x14ac:dyDescent="0.15">
      <c r="A59" s="98" t="s">
        <v>43</v>
      </c>
      <c r="B59" s="96" t="s">
        <v>364</v>
      </c>
      <c r="C59" s="85" t="s">
        <v>365</v>
      </c>
      <c r="D59" s="87">
        <f>SUM(E59,+H59,+K59)</f>
        <v>2399</v>
      </c>
      <c r="E59" s="87">
        <f>SUM(F59:G59)</f>
        <v>0</v>
      </c>
      <c r="F59" s="87">
        <v>0</v>
      </c>
      <c r="G59" s="87">
        <v>0</v>
      </c>
      <c r="H59" s="87">
        <f>SUM(I59:J59)</f>
        <v>133</v>
      </c>
      <c r="I59" s="87">
        <v>133</v>
      </c>
      <c r="J59" s="87">
        <v>0</v>
      </c>
      <c r="K59" s="87">
        <f>SUM(L59:M59)</f>
        <v>2266</v>
      </c>
      <c r="L59" s="87">
        <v>0</v>
      </c>
      <c r="M59" s="87">
        <v>2266</v>
      </c>
      <c r="N59" s="87">
        <f>SUM(O59,+V59,+AC59)</f>
        <v>2399</v>
      </c>
      <c r="O59" s="87">
        <f>SUM(P59:U59)</f>
        <v>133</v>
      </c>
      <c r="P59" s="87">
        <v>133</v>
      </c>
      <c r="Q59" s="87">
        <v>0</v>
      </c>
      <c r="R59" s="87">
        <v>0</v>
      </c>
      <c r="S59" s="87">
        <v>0</v>
      </c>
      <c r="T59" s="87">
        <v>0</v>
      </c>
      <c r="U59" s="87">
        <v>0</v>
      </c>
      <c r="V59" s="87">
        <f>SUM(W59:AB59)</f>
        <v>2266</v>
      </c>
      <c r="W59" s="87">
        <v>2266</v>
      </c>
      <c r="X59" s="87">
        <v>0</v>
      </c>
      <c r="Y59" s="87">
        <v>0</v>
      </c>
      <c r="Z59" s="87">
        <v>0</v>
      </c>
      <c r="AA59" s="87">
        <v>0</v>
      </c>
      <c r="AB59" s="87">
        <v>0</v>
      </c>
      <c r="AC59" s="87">
        <f>SUM(AD59:AE59)</f>
        <v>0</v>
      </c>
      <c r="AD59" s="87">
        <v>0</v>
      </c>
      <c r="AE59" s="87">
        <v>0</v>
      </c>
      <c r="AF59" s="87">
        <f>SUM(AG59:AI59)</f>
        <v>5</v>
      </c>
      <c r="AG59" s="87">
        <v>5</v>
      </c>
      <c r="AH59" s="87">
        <v>0</v>
      </c>
      <c r="AI59" s="87">
        <v>0</v>
      </c>
      <c r="AJ59" s="87">
        <f>SUM(AK59:AS59)</f>
        <v>5</v>
      </c>
      <c r="AK59" s="87">
        <v>0</v>
      </c>
      <c r="AL59" s="87">
        <v>0</v>
      </c>
      <c r="AM59" s="87">
        <v>0</v>
      </c>
      <c r="AN59" s="87">
        <v>0</v>
      </c>
      <c r="AO59" s="87">
        <v>0</v>
      </c>
      <c r="AP59" s="87">
        <v>0</v>
      </c>
      <c r="AQ59" s="87">
        <v>0</v>
      </c>
      <c r="AR59" s="87">
        <v>0</v>
      </c>
      <c r="AS59" s="87">
        <v>5</v>
      </c>
      <c r="AT59" s="87">
        <f>SUM(AU59:AY59)</f>
        <v>0</v>
      </c>
      <c r="AU59" s="87">
        <v>0</v>
      </c>
      <c r="AV59" s="87">
        <v>0</v>
      </c>
      <c r="AW59" s="87">
        <v>0</v>
      </c>
      <c r="AX59" s="87">
        <v>0</v>
      </c>
      <c r="AY59" s="87">
        <v>0</v>
      </c>
      <c r="AZ59" s="87">
        <f>SUM(BA59:BC59)</f>
        <v>25</v>
      </c>
      <c r="BA59" s="87">
        <v>25</v>
      </c>
      <c r="BB59" s="87">
        <v>0</v>
      </c>
      <c r="BC59" s="87">
        <v>0</v>
      </c>
    </row>
    <row r="60" spans="1:55" ht="13.5" customHeight="1" x14ac:dyDescent="0.15">
      <c r="A60" s="98" t="s">
        <v>43</v>
      </c>
      <c r="B60" s="96" t="s">
        <v>366</v>
      </c>
      <c r="C60" s="85" t="s">
        <v>367</v>
      </c>
      <c r="D60" s="87">
        <f>SUM(E60,+H60,+K60)</f>
        <v>2220</v>
      </c>
      <c r="E60" s="87">
        <f>SUM(F60:G60)</f>
        <v>0</v>
      </c>
      <c r="F60" s="87">
        <v>0</v>
      </c>
      <c r="G60" s="87">
        <v>0</v>
      </c>
      <c r="H60" s="87">
        <f>SUM(I60:J60)</f>
        <v>383</v>
      </c>
      <c r="I60" s="87">
        <v>383</v>
      </c>
      <c r="J60" s="87">
        <v>0</v>
      </c>
      <c r="K60" s="87">
        <f>SUM(L60:M60)</f>
        <v>1837</v>
      </c>
      <c r="L60" s="87">
        <v>0</v>
      </c>
      <c r="M60" s="87">
        <v>1837</v>
      </c>
      <c r="N60" s="87">
        <f>SUM(O60,+V60,+AC60)</f>
        <v>2220</v>
      </c>
      <c r="O60" s="87">
        <f>SUM(P60:U60)</f>
        <v>383</v>
      </c>
      <c r="P60" s="87">
        <v>383</v>
      </c>
      <c r="Q60" s="87">
        <v>0</v>
      </c>
      <c r="R60" s="87">
        <v>0</v>
      </c>
      <c r="S60" s="87">
        <v>0</v>
      </c>
      <c r="T60" s="87">
        <v>0</v>
      </c>
      <c r="U60" s="87">
        <v>0</v>
      </c>
      <c r="V60" s="87">
        <f>SUM(W60:AB60)</f>
        <v>1837</v>
      </c>
      <c r="W60" s="87">
        <v>1837</v>
      </c>
      <c r="X60" s="87">
        <v>0</v>
      </c>
      <c r="Y60" s="87">
        <v>0</v>
      </c>
      <c r="Z60" s="87">
        <v>0</v>
      </c>
      <c r="AA60" s="87">
        <v>0</v>
      </c>
      <c r="AB60" s="87">
        <v>0</v>
      </c>
      <c r="AC60" s="87">
        <f>SUM(AD60:AE60)</f>
        <v>0</v>
      </c>
      <c r="AD60" s="87">
        <v>0</v>
      </c>
      <c r="AE60" s="87">
        <v>0</v>
      </c>
      <c r="AF60" s="87">
        <f>SUM(AG60:AI60)</f>
        <v>97</v>
      </c>
      <c r="AG60" s="87">
        <v>97</v>
      </c>
      <c r="AH60" s="87">
        <v>0</v>
      </c>
      <c r="AI60" s="87">
        <v>0</v>
      </c>
      <c r="AJ60" s="87">
        <f>SUM(AK60:AS60)</f>
        <v>97</v>
      </c>
      <c r="AK60" s="87">
        <v>0</v>
      </c>
      <c r="AL60" s="87">
        <v>0</v>
      </c>
      <c r="AM60" s="87">
        <v>0</v>
      </c>
      <c r="AN60" s="87">
        <v>0</v>
      </c>
      <c r="AO60" s="87">
        <v>0</v>
      </c>
      <c r="AP60" s="87">
        <v>0</v>
      </c>
      <c r="AQ60" s="87">
        <v>49</v>
      </c>
      <c r="AR60" s="87">
        <v>0</v>
      </c>
      <c r="AS60" s="87">
        <v>48</v>
      </c>
      <c r="AT60" s="87">
        <f>SUM(AU60:AY60)</f>
        <v>0</v>
      </c>
      <c r="AU60" s="87">
        <v>0</v>
      </c>
      <c r="AV60" s="87">
        <v>0</v>
      </c>
      <c r="AW60" s="87">
        <v>0</v>
      </c>
      <c r="AX60" s="87">
        <v>0</v>
      </c>
      <c r="AY60" s="87">
        <v>0</v>
      </c>
      <c r="AZ60" s="87">
        <f>SUM(BA60:BC60)</f>
        <v>0</v>
      </c>
      <c r="BA60" s="87">
        <v>0</v>
      </c>
      <c r="BB60" s="87">
        <v>0</v>
      </c>
      <c r="BC60" s="87">
        <v>0</v>
      </c>
    </row>
    <row r="61" spans="1:55" ht="13.5" customHeight="1" x14ac:dyDescent="0.15">
      <c r="A61" s="98" t="s">
        <v>43</v>
      </c>
      <c r="B61" s="96" t="s">
        <v>368</v>
      </c>
      <c r="C61" s="85" t="s">
        <v>369</v>
      </c>
      <c r="D61" s="87">
        <f>SUM(E61,+H61,+K61)</f>
        <v>1534</v>
      </c>
      <c r="E61" s="87">
        <f>SUM(F61:G61)</f>
        <v>0</v>
      </c>
      <c r="F61" s="87">
        <v>0</v>
      </c>
      <c r="G61" s="87">
        <v>0</v>
      </c>
      <c r="H61" s="87">
        <f>SUM(I61:J61)</f>
        <v>218</v>
      </c>
      <c r="I61" s="87">
        <v>218</v>
      </c>
      <c r="J61" s="87">
        <v>0</v>
      </c>
      <c r="K61" s="87">
        <f>SUM(L61:M61)</f>
        <v>1316</v>
      </c>
      <c r="L61" s="87">
        <v>0</v>
      </c>
      <c r="M61" s="87">
        <v>1316</v>
      </c>
      <c r="N61" s="87">
        <f>SUM(O61,+V61,+AC61)</f>
        <v>1534</v>
      </c>
      <c r="O61" s="87">
        <f>SUM(P61:U61)</f>
        <v>218</v>
      </c>
      <c r="P61" s="87">
        <v>218</v>
      </c>
      <c r="Q61" s="87">
        <v>0</v>
      </c>
      <c r="R61" s="87">
        <v>0</v>
      </c>
      <c r="S61" s="87">
        <v>0</v>
      </c>
      <c r="T61" s="87">
        <v>0</v>
      </c>
      <c r="U61" s="87">
        <v>0</v>
      </c>
      <c r="V61" s="87">
        <f>SUM(W61:AB61)</f>
        <v>1316</v>
      </c>
      <c r="W61" s="87">
        <v>1316</v>
      </c>
      <c r="X61" s="87">
        <v>0</v>
      </c>
      <c r="Y61" s="87">
        <v>0</v>
      </c>
      <c r="Z61" s="87">
        <v>0</v>
      </c>
      <c r="AA61" s="87">
        <v>0</v>
      </c>
      <c r="AB61" s="87">
        <v>0</v>
      </c>
      <c r="AC61" s="87">
        <f>SUM(AD61:AE61)</f>
        <v>0</v>
      </c>
      <c r="AD61" s="87">
        <v>0</v>
      </c>
      <c r="AE61" s="87">
        <v>0</v>
      </c>
      <c r="AF61" s="87">
        <f>SUM(AG61:AI61)</f>
        <v>67</v>
      </c>
      <c r="AG61" s="87">
        <v>67</v>
      </c>
      <c r="AH61" s="87">
        <v>0</v>
      </c>
      <c r="AI61" s="87">
        <v>0</v>
      </c>
      <c r="AJ61" s="87">
        <f>SUM(AK61:AS61)</f>
        <v>67</v>
      </c>
      <c r="AK61" s="87">
        <v>0</v>
      </c>
      <c r="AL61" s="87">
        <v>0</v>
      </c>
      <c r="AM61" s="87">
        <v>0</v>
      </c>
      <c r="AN61" s="87">
        <v>0</v>
      </c>
      <c r="AO61" s="87">
        <v>0</v>
      </c>
      <c r="AP61" s="87">
        <v>0</v>
      </c>
      <c r="AQ61" s="87">
        <v>33</v>
      </c>
      <c r="AR61" s="87">
        <v>0</v>
      </c>
      <c r="AS61" s="87">
        <v>34</v>
      </c>
      <c r="AT61" s="87">
        <f>SUM(AU61:AY61)</f>
        <v>0</v>
      </c>
      <c r="AU61" s="87">
        <v>0</v>
      </c>
      <c r="AV61" s="87">
        <v>0</v>
      </c>
      <c r="AW61" s="87">
        <v>0</v>
      </c>
      <c r="AX61" s="87">
        <v>0</v>
      </c>
      <c r="AY61" s="87">
        <v>0</v>
      </c>
      <c r="AZ61" s="87">
        <f>SUM(BA61:BC61)</f>
        <v>0</v>
      </c>
      <c r="BA61" s="87">
        <v>0</v>
      </c>
      <c r="BB61" s="87">
        <v>0</v>
      </c>
      <c r="BC61" s="87">
        <v>0</v>
      </c>
    </row>
    <row r="62" spans="1:55" ht="13.5" customHeight="1" x14ac:dyDescent="0.15">
      <c r="A62" s="98" t="s">
        <v>43</v>
      </c>
      <c r="B62" s="96" t="s">
        <v>370</v>
      </c>
      <c r="C62" s="85" t="s">
        <v>371</v>
      </c>
      <c r="D62" s="87">
        <f>SUM(E62,+H62,+K62)</f>
        <v>4684</v>
      </c>
      <c r="E62" s="87">
        <f>SUM(F62:G62)</f>
        <v>0</v>
      </c>
      <c r="F62" s="87">
        <v>0</v>
      </c>
      <c r="G62" s="87">
        <v>0</v>
      </c>
      <c r="H62" s="87">
        <f>SUM(I62:J62)</f>
        <v>4684</v>
      </c>
      <c r="I62" s="87">
        <v>712</v>
      </c>
      <c r="J62" s="87">
        <v>3972</v>
      </c>
      <c r="K62" s="87">
        <f>SUM(L62:M62)</f>
        <v>0</v>
      </c>
      <c r="L62" s="87">
        <v>0</v>
      </c>
      <c r="M62" s="87">
        <v>0</v>
      </c>
      <c r="N62" s="87">
        <f>SUM(O62,+V62,+AC62)</f>
        <v>4973</v>
      </c>
      <c r="O62" s="87">
        <f>SUM(P62:U62)</f>
        <v>712</v>
      </c>
      <c r="P62" s="87">
        <v>712</v>
      </c>
      <c r="Q62" s="87">
        <v>0</v>
      </c>
      <c r="R62" s="87">
        <v>0</v>
      </c>
      <c r="S62" s="87">
        <v>0</v>
      </c>
      <c r="T62" s="87">
        <v>0</v>
      </c>
      <c r="U62" s="87">
        <v>0</v>
      </c>
      <c r="V62" s="87">
        <f>SUM(W62:AB62)</f>
        <v>3972</v>
      </c>
      <c r="W62" s="87">
        <v>3972</v>
      </c>
      <c r="X62" s="87">
        <v>0</v>
      </c>
      <c r="Y62" s="87">
        <v>0</v>
      </c>
      <c r="Z62" s="87">
        <v>0</v>
      </c>
      <c r="AA62" s="87">
        <v>0</v>
      </c>
      <c r="AB62" s="87">
        <v>0</v>
      </c>
      <c r="AC62" s="87">
        <f>SUM(AD62:AE62)</f>
        <v>289</v>
      </c>
      <c r="AD62" s="87">
        <v>289</v>
      </c>
      <c r="AE62" s="87">
        <v>0</v>
      </c>
      <c r="AF62" s="87">
        <f>SUM(AG62:AI62)</f>
        <v>0</v>
      </c>
      <c r="AG62" s="87">
        <v>0</v>
      </c>
      <c r="AH62" s="87">
        <v>0</v>
      </c>
      <c r="AI62" s="87">
        <v>0</v>
      </c>
      <c r="AJ62" s="87">
        <f>SUM(AK62:AS62)</f>
        <v>0</v>
      </c>
      <c r="AK62" s="87">
        <v>0</v>
      </c>
      <c r="AL62" s="87">
        <v>0</v>
      </c>
      <c r="AM62" s="87">
        <v>0</v>
      </c>
      <c r="AN62" s="87">
        <v>0</v>
      </c>
      <c r="AO62" s="87">
        <v>0</v>
      </c>
      <c r="AP62" s="87">
        <v>0</v>
      </c>
      <c r="AQ62" s="87">
        <v>0</v>
      </c>
      <c r="AR62" s="87">
        <v>0</v>
      </c>
      <c r="AS62" s="87">
        <v>0</v>
      </c>
      <c r="AT62" s="87">
        <f>SUM(AU62:AY62)</f>
        <v>0</v>
      </c>
      <c r="AU62" s="87">
        <v>0</v>
      </c>
      <c r="AV62" s="87">
        <v>0</v>
      </c>
      <c r="AW62" s="87">
        <v>0</v>
      </c>
      <c r="AX62" s="87">
        <v>0</v>
      </c>
      <c r="AY62" s="87">
        <v>0</v>
      </c>
      <c r="AZ62" s="87">
        <f>SUM(BA62:BC62)</f>
        <v>30</v>
      </c>
      <c r="BA62" s="87">
        <v>30</v>
      </c>
      <c r="BB62" s="87">
        <v>0</v>
      </c>
      <c r="BC62" s="87">
        <v>0</v>
      </c>
    </row>
    <row r="63" spans="1:55" ht="13.5" customHeight="1" x14ac:dyDescent="0.15">
      <c r="A63" s="98" t="s">
        <v>43</v>
      </c>
      <c r="B63" s="96" t="s">
        <v>372</v>
      </c>
      <c r="C63" s="85" t="s">
        <v>373</v>
      </c>
      <c r="D63" s="87">
        <f>SUM(E63,+H63,+K63)</f>
        <v>2365</v>
      </c>
      <c r="E63" s="87">
        <f>SUM(F63:G63)</f>
        <v>0</v>
      </c>
      <c r="F63" s="87">
        <v>0</v>
      </c>
      <c r="G63" s="87">
        <v>0</v>
      </c>
      <c r="H63" s="87">
        <f>SUM(I63:J63)</f>
        <v>70</v>
      </c>
      <c r="I63" s="87">
        <v>70</v>
      </c>
      <c r="J63" s="87">
        <v>0</v>
      </c>
      <c r="K63" s="87">
        <f>SUM(L63:M63)</f>
        <v>2295</v>
      </c>
      <c r="L63" s="87">
        <v>6</v>
      </c>
      <c r="M63" s="87">
        <v>2289</v>
      </c>
      <c r="N63" s="87">
        <f>SUM(O63,+V63,+AC63)</f>
        <v>2395</v>
      </c>
      <c r="O63" s="87">
        <f>SUM(P63:U63)</f>
        <v>76</v>
      </c>
      <c r="P63" s="87">
        <v>76</v>
      </c>
      <c r="Q63" s="87">
        <v>0</v>
      </c>
      <c r="R63" s="87">
        <v>0</v>
      </c>
      <c r="S63" s="87">
        <v>0</v>
      </c>
      <c r="T63" s="87">
        <v>0</v>
      </c>
      <c r="U63" s="87">
        <v>0</v>
      </c>
      <c r="V63" s="87">
        <f>SUM(W63:AB63)</f>
        <v>2289</v>
      </c>
      <c r="W63" s="87">
        <v>2289</v>
      </c>
      <c r="X63" s="87">
        <v>0</v>
      </c>
      <c r="Y63" s="87">
        <v>0</v>
      </c>
      <c r="Z63" s="87">
        <v>0</v>
      </c>
      <c r="AA63" s="87">
        <v>0</v>
      </c>
      <c r="AB63" s="87">
        <v>0</v>
      </c>
      <c r="AC63" s="87">
        <f>SUM(AD63:AE63)</f>
        <v>30</v>
      </c>
      <c r="AD63" s="87">
        <v>30</v>
      </c>
      <c r="AE63" s="87">
        <v>0</v>
      </c>
      <c r="AF63" s="87">
        <f>SUM(AG63:AI63)</f>
        <v>67</v>
      </c>
      <c r="AG63" s="87">
        <v>67</v>
      </c>
      <c r="AH63" s="87">
        <v>0</v>
      </c>
      <c r="AI63" s="87">
        <v>0</v>
      </c>
      <c r="AJ63" s="87">
        <f>SUM(AK63:AS63)</f>
        <v>67</v>
      </c>
      <c r="AK63" s="87">
        <v>0</v>
      </c>
      <c r="AL63" s="87">
        <v>0</v>
      </c>
      <c r="AM63" s="87">
        <v>67</v>
      </c>
      <c r="AN63" s="87">
        <v>0</v>
      </c>
      <c r="AO63" s="87">
        <v>0</v>
      </c>
      <c r="AP63" s="87">
        <v>0</v>
      </c>
      <c r="AQ63" s="87">
        <v>0</v>
      </c>
      <c r="AR63" s="87">
        <v>0</v>
      </c>
      <c r="AS63" s="87">
        <v>0</v>
      </c>
      <c r="AT63" s="87">
        <f>SUM(AU63:AY63)</f>
        <v>0</v>
      </c>
      <c r="AU63" s="87">
        <v>0</v>
      </c>
      <c r="AV63" s="87">
        <v>0</v>
      </c>
      <c r="AW63" s="87">
        <v>0</v>
      </c>
      <c r="AX63" s="87">
        <v>0</v>
      </c>
      <c r="AY63" s="87">
        <v>0</v>
      </c>
      <c r="AZ63" s="87">
        <f>SUM(BA63:BC63)</f>
        <v>0</v>
      </c>
      <c r="BA63" s="87">
        <v>0</v>
      </c>
      <c r="BB63" s="87">
        <v>0</v>
      </c>
      <c r="BC63" s="87">
        <v>0</v>
      </c>
    </row>
    <row r="64" spans="1:55" ht="13.5" customHeight="1" x14ac:dyDescent="0.15">
      <c r="A64" s="98" t="s">
        <v>43</v>
      </c>
      <c r="B64" s="96" t="s">
        <v>374</v>
      </c>
      <c r="C64" s="85" t="s">
        <v>375</v>
      </c>
      <c r="D64" s="87">
        <f>SUM(E64,+H64,+K64)</f>
        <v>3706</v>
      </c>
      <c r="E64" s="87">
        <f>SUM(F64:G64)</f>
        <v>0</v>
      </c>
      <c r="F64" s="87">
        <v>0</v>
      </c>
      <c r="G64" s="87">
        <v>0</v>
      </c>
      <c r="H64" s="87">
        <f>SUM(I64:J64)</f>
        <v>34</v>
      </c>
      <c r="I64" s="87">
        <v>34</v>
      </c>
      <c r="J64" s="87">
        <v>0</v>
      </c>
      <c r="K64" s="87">
        <f>SUM(L64:M64)</f>
        <v>3672</v>
      </c>
      <c r="L64" s="87">
        <v>0</v>
      </c>
      <c r="M64" s="87">
        <v>3672</v>
      </c>
      <c r="N64" s="87">
        <f>SUM(O64,+V64,+AC64)</f>
        <v>3706</v>
      </c>
      <c r="O64" s="87">
        <f>SUM(P64:U64)</f>
        <v>34</v>
      </c>
      <c r="P64" s="87">
        <v>34</v>
      </c>
      <c r="Q64" s="87">
        <v>0</v>
      </c>
      <c r="R64" s="87">
        <v>0</v>
      </c>
      <c r="S64" s="87">
        <v>0</v>
      </c>
      <c r="T64" s="87">
        <v>0</v>
      </c>
      <c r="U64" s="87">
        <v>0</v>
      </c>
      <c r="V64" s="87">
        <f>SUM(W64:AB64)</f>
        <v>3672</v>
      </c>
      <c r="W64" s="87">
        <v>3672</v>
      </c>
      <c r="X64" s="87">
        <v>0</v>
      </c>
      <c r="Y64" s="87">
        <v>0</v>
      </c>
      <c r="Z64" s="87">
        <v>0</v>
      </c>
      <c r="AA64" s="87">
        <v>0</v>
      </c>
      <c r="AB64" s="87">
        <v>0</v>
      </c>
      <c r="AC64" s="87">
        <f>SUM(AD64:AE64)</f>
        <v>0</v>
      </c>
      <c r="AD64" s="87">
        <v>0</v>
      </c>
      <c r="AE64" s="87">
        <v>0</v>
      </c>
      <c r="AF64" s="87">
        <f>SUM(AG64:AI64)</f>
        <v>26</v>
      </c>
      <c r="AG64" s="87">
        <v>26</v>
      </c>
      <c r="AH64" s="87">
        <v>0</v>
      </c>
      <c r="AI64" s="87">
        <v>0</v>
      </c>
      <c r="AJ64" s="87">
        <f>SUM(AK64:AS64)</f>
        <v>195</v>
      </c>
      <c r="AK64" s="87">
        <v>186</v>
      </c>
      <c r="AL64" s="87">
        <v>0</v>
      </c>
      <c r="AM64" s="87">
        <v>0</v>
      </c>
      <c r="AN64" s="87">
        <v>0</v>
      </c>
      <c r="AO64" s="87">
        <v>0</v>
      </c>
      <c r="AP64" s="87">
        <v>0</v>
      </c>
      <c r="AQ64" s="87">
        <v>0</v>
      </c>
      <c r="AR64" s="87">
        <v>0</v>
      </c>
      <c r="AS64" s="87">
        <v>9</v>
      </c>
      <c r="AT64" s="87">
        <f>SUM(AU64:AY64)</f>
        <v>17</v>
      </c>
      <c r="AU64" s="87">
        <v>17</v>
      </c>
      <c r="AV64" s="87">
        <v>0</v>
      </c>
      <c r="AW64" s="87">
        <v>0</v>
      </c>
      <c r="AX64" s="87">
        <v>0</v>
      </c>
      <c r="AY64" s="87">
        <v>0</v>
      </c>
      <c r="AZ64" s="87">
        <f>SUM(BA64:BC64)</f>
        <v>0</v>
      </c>
      <c r="BA64" s="87">
        <v>0</v>
      </c>
      <c r="BB64" s="87">
        <v>0</v>
      </c>
      <c r="BC64" s="87">
        <v>0</v>
      </c>
    </row>
    <row r="65" spans="1:55" ht="13.5" customHeight="1" x14ac:dyDescent="0.15">
      <c r="A65" s="98" t="s">
        <v>43</v>
      </c>
      <c r="B65" s="96" t="s">
        <v>376</v>
      </c>
      <c r="C65" s="85" t="s">
        <v>377</v>
      </c>
      <c r="D65" s="87">
        <f>SUM(E65,+H65,+K65)</f>
        <v>4662</v>
      </c>
      <c r="E65" s="87">
        <f>SUM(F65:G65)</f>
        <v>0</v>
      </c>
      <c r="F65" s="87">
        <v>0</v>
      </c>
      <c r="G65" s="87">
        <v>0</v>
      </c>
      <c r="H65" s="87">
        <f>SUM(I65:J65)</f>
        <v>80</v>
      </c>
      <c r="I65" s="87">
        <v>80</v>
      </c>
      <c r="J65" s="87">
        <v>0</v>
      </c>
      <c r="K65" s="87">
        <f>SUM(L65:M65)</f>
        <v>4582</v>
      </c>
      <c r="L65" s="87">
        <v>0</v>
      </c>
      <c r="M65" s="87">
        <v>4582</v>
      </c>
      <c r="N65" s="87">
        <f>SUM(O65,+V65,+AC65)</f>
        <v>4662</v>
      </c>
      <c r="O65" s="87">
        <f>SUM(P65:U65)</f>
        <v>80</v>
      </c>
      <c r="P65" s="87">
        <v>80</v>
      </c>
      <c r="Q65" s="87">
        <v>0</v>
      </c>
      <c r="R65" s="87">
        <v>0</v>
      </c>
      <c r="S65" s="87">
        <v>0</v>
      </c>
      <c r="T65" s="87">
        <v>0</v>
      </c>
      <c r="U65" s="87">
        <v>0</v>
      </c>
      <c r="V65" s="87">
        <f>SUM(W65:AB65)</f>
        <v>4582</v>
      </c>
      <c r="W65" s="87">
        <v>4582</v>
      </c>
      <c r="X65" s="87">
        <v>0</v>
      </c>
      <c r="Y65" s="87">
        <v>0</v>
      </c>
      <c r="Z65" s="87">
        <v>0</v>
      </c>
      <c r="AA65" s="87">
        <v>0</v>
      </c>
      <c r="AB65" s="87">
        <v>0</v>
      </c>
      <c r="AC65" s="87">
        <f>SUM(AD65:AE65)</f>
        <v>0</v>
      </c>
      <c r="AD65" s="87">
        <v>0</v>
      </c>
      <c r="AE65" s="87">
        <v>0</v>
      </c>
      <c r="AF65" s="87">
        <f>SUM(AG65:AI65)</f>
        <v>32</v>
      </c>
      <c r="AG65" s="87">
        <v>32</v>
      </c>
      <c r="AH65" s="87">
        <v>0</v>
      </c>
      <c r="AI65" s="87">
        <v>0</v>
      </c>
      <c r="AJ65" s="87">
        <f>SUM(AK65:AS65)</f>
        <v>245</v>
      </c>
      <c r="AK65" s="87">
        <v>234</v>
      </c>
      <c r="AL65" s="87">
        <v>0</v>
      </c>
      <c r="AM65" s="87">
        <v>0</v>
      </c>
      <c r="AN65" s="87">
        <v>0</v>
      </c>
      <c r="AO65" s="87">
        <v>0</v>
      </c>
      <c r="AP65" s="87">
        <v>0</v>
      </c>
      <c r="AQ65" s="87">
        <v>0</v>
      </c>
      <c r="AR65" s="87">
        <v>0</v>
      </c>
      <c r="AS65" s="87">
        <v>11</v>
      </c>
      <c r="AT65" s="87">
        <f>SUM(AU65:AY65)</f>
        <v>21</v>
      </c>
      <c r="AU65" s="87">
        <v>21</v>
      </c>
      <c r="AV65" s="87">
        <v>0</v>
      </c>
      <c r="AW65" s="87">
        <v>0</v>
      </c>
      <c r="AX65" s="87">
        <v>0</v>
      </c>
      <c r="AY65" s="87">
        <v>0</v>
      </c>
      <c r="AZ65" s="87">
        <f>SUM(BA65:BC65)</f>
        <v>0</v>
      </c>
      <c r="BA65" s="87">
        <v>0</v>
      </c>
      <c r="BB65" s="87">
        <v>0</v>
      </c>
      <c r="BC65" s="87">
        <v>0</v>
      </c>
    </row>
    <row r="66" spans="1:55" ht="13.5" customHeight="1" x14ac:dyDescent="0.15">
      <c r="A66" s="98" t="s">
        <v>43</v>
      </c>
      <c r="B66" s="96" t="s">
        <v>378</v>
      </c>
      <c r="C66" s="85" t="s">
        <v>379</v>
      </c>
      <c r="D66" s="87">
        <f>SUM(E66,+H66,+K66)</f>
        <v>11639</v>
      </c>
      <c r="E66" s="87">
        <f>SUM(F66:G66)</f>
        <v>0</v>
      </c>
      <c r="F66" s="87">
        <v>0</v>
      </c>
      <c r="G66" s="87">
        <v>0</v>
      </c>
      <c r="H66" s="87">
        <f>SUM(I66:J66)</f>
        <v>0</v>
      </c>
      <c r="I66" s="87">
        <v>0</v>
      </c>
      <c r="J66" s="87">
        <v>0</v>
      </c>
      <c r="K66" s="87">
        <f>SUM(L66:M66)</f>
        <v>11639</v>
      </c>
      <c r="L66" s="87">
        <v>482</v>
      </c>
      <c r="M66" s="87">
        <v>11157</v>
      </c>
      <c r="N66" s="87">
        <f>SUM(O66,+V66,+AC66)</f>
        <v>11639</v>
      </c>
      <c r="O66" s="87">
        <f>SUM(P66:U66)</f>
        <v>482</v>
      </c>
      <c r="P66" s="87">
        <v>482</v>
      </c>
      <c r="Q66" s="87">
        <v>0</v>
      </c>
      <c r="R66" s="87">
        <v>0</v>
      </c>
      <c r="S66" s="87">
        <v>0</v>
      </c>
      <c r="T66" s="87">
        <v>0</v>
      </c>
      <c r="U66" s="87">
        <v>0</v>
      </c>
      <c r="V66" s="87">
        <f>SUM(W66:AB66)</f>
        <v>11157</v>
      </c>
      <c r="W66" s="87">
        <v>11157</v>
      </c>
      <c r="X66" s="87">
        <v>0</v>
      </c>
      <c r="Y66" s="87">
        <v>0</v>
      </c>
      <c r="Z66" s="87">
        <v>0</v>
      </c>
      <c r="AA66" s="87">
        <v>0</v>
      </c>
      <c r="AB66" s="87">
        <v>0</v>
      </c>
      <c r="AC66" s="87">
        <f>SUM(AD66:AE66)</f>
        <v>0</v>
      </c>
      <c r="AD66" s="87">
        <v>0</v>
      </c>
      <c r="AE66" s="87">
        <v>0</v>
      </c>
      <c r="AF66" s="87">
        <f>SUM(AG66:AI66)</f>
        <v>80</v>
      </c>
      <c r="AG66" s="87">
        <v>80</v>
      </c>
      <c r="AH66" s="87">
        <v>0</v>
      </c>
      <c r="AI66" s="87">
        <v>0</v>
      </c>
      <c r="AJ66" s="87">
        <f>SUM(AK66:AS66)</f>
        <v>612</v>
      </c>
      <c r="AK66" s="87">
        <v>584</v>
      </c>
      <c r="AL66" s="87">
        <v>0</v>
      </c>
      <c r="AM66" s="87">
        <v>0</v>
      </c>
      <c r="AN66" s="87">
        <v>0</v>
      </c>
      <c r="AO66" s="87">
        <v>0</v>
      </c>
      <c r="AP66" s="87">
        <v>0</v>
      </c>
      <c r="AQ66" s="87">
        <v>0</v>
      </c>
      <c r="AR66" s="87">
        <v>0</v>
      </c>
      <c r="AS66" s="87">
        <v>28</v>
      </c>
      <c r="AT66" s="87">
        <f>SUM(AU66:AY66)</f>
        <v>52</v>
      </c>
      <c r="AU66" s="87">
        <v>52</v>
      </c>
      <c r="AV66" s="87">
        <v>0</v>
      </c>
      <c r="AW66" s="87">
        <v>0</v>
      </c>
      <c r="AX66" s="87">
        <v>0</v>
      </c>
      <c r="AY66" s="87">
        <v>0</v>
      </c>
      <c r="AZ66" s="87">
        <f>SUM(BA66:BC66)</f>
        <v>0</v>
      </c>
      <c r="BA66" s="87">
        <v>0</v>
      </c>
      <c r="BB66" s="87">
        <v>0</v>
      </c>
      <c r="BC66" s="87">
        <v>0</v>
      </c>
    </row>
    <row r="67" spans="1:55" ht="13.5" customHeight="1" x14ac:dyDescent="0.15">
      <c r="A67" s="98" t="s">
        <v>43</v>
      </c>
      <c r="B67" s="96" t="s">
        <v>380</v>
      </c>
      <c r="C67" s="85" t="s">
        <v>381</v>
      </c>
      <c r="D67" s="87">
        <f>SUM(E67,+H67,+K67)</f>
        <v>16499</v>
      </c>
      <c r="E67" s="87">
        <f>SUM(F67:G67)</f>
        <v>0</v>
      </c>
      <c r="F67" s="87">
        <v>0</v>
      </c>
      <c r="G67" s="87">
        <v>0</v>
      </c>
      <c r="H67" s="87">
        <f>SUM(I67:J67)</f>
        <v>1471</v>
      </c>
      <c r="I67" s="87">
        <v>1471</v>
      </c>
      <c r="J67" s="87">
        <v>0</v>
      </c>
      <c r="K67" s="87">
        <f>SUM(L67:M67)</f>
        <v>15028</v>
      </c>
      <c r="L67" s="87">
        <v>0</v>
      </c>
      <c r="M67" s="87">
        <v>15028</v>
      </c>
      <c r="N67" s="87">
        <f>SUM(O67,+V67,+AC67)</f>
        <v>16499</v>
      </c>
      <c r="O67" s="87">
        <f>SUM(P67:U67)</f>
        <v>1471</v>
      </c>
      <c r="P67" s="87">
        <v>1471</v>
      </c>
      <c r="Q67" s="87">
        <v>0</v>
      </c>
      <c r="R67" s="87">
        <v>0</v>
      </c>
      <c r="S67" s="87">
        <v>0</v>
      </c>
      <c r="T67" s="87">
        <v>0</v>
      </c>
      <c r="U67" s="87">
        <v>0</v>
      </c>
      <c r="V67" s="87">
        <f>SUM(W67:AB67)</f>
        <v>15028</v>
      </c>
      <c r="W67" s="87">
        <v>15028</v>
      </c>
      <c r="X67" s="87">
        <v>0</v>
      </c>
      <c r="Y67" s="87">
        <v>0</v>
      </c>
      <c r="Z67" s="87">
        <v>0</v>
      </c>
      <c r="AA67" s="87">
        <v>0</v>
      </c>
      <c r="AB67" s="87">
        <v>0</v>
      </c>
      <c r="AC67" s="87">
        <f>SUM(AD67:AE67)</f>
        <v>0</v>
      </c>
      <c r="AD67" s="87">
        <v>0</v>
      </c>
      <c r="AE67" s="87">
        <v>0</v>
      </c>
      <c r="AF67" s="87">
        <f>SUM(AG67:AI67)</f>
        <v>803</v>
      </c>
      <c r="AG67" s="87">
        <v>803</v>
      </c>
      <c r="AH67" s="87">
        <v>0</v>
      </c>
      <c r="AI67" s="87">
        <v>0</v>
      </c>
      <c r="AJ67" s="87">
        <f>SUM(AK67:AS67)</f>
        <v>803</v>
      </c>
      <c r="AK67" s="87">
        <v>0</v>
      </c>
      <c r="AL67" s="87">
        <v>0</v>
      </c>
      <c r="AM67" s="87">
        <v>803</v>
      </c>
      <c r="AN67" s="87">
        <v>0</v>
      </c>
      <c r="AO67" s="87">
        <v>0</v>
      </c>
      <c r="AP67" s="87">
        <v>0</v>
      </c>
      <c r="AQ67" s="87">
        <v>0</v>
      </c>
      <c r="AR67" s="87">
        <v>0</v>
      </c>
      <c r="AS67" s="87">
        <v>0</v>
      </c>
      <c r="AT67" s="87">
        <f>SUM(AU67:AY67)</f>
        <v>0</v>
      </c>
      <c r="AU67" s="87">
        <v>0</v>
      </c>
      <c r="AV67" s="87">
        <v>0</v>
      </c>
      <c r="AW67" s="87">
        <v>0</v>
      </c>
      <c r="AX67" s="87">
        <v>0</v>
      </c>
      <c r="AY67" s="87">
        <v>0</v>
      </c>
      <c r="AZ67" s="87">
        <f>SUM(BA67:BC67)</f>
        <v>0</v>
      </c>
      <c r="BA67" s="87">
        <v>0</v>
      </c>
      <c r="BB67" s="87">
        <v>0</v>
      </c>
      <c r="BC67" s="87">
        <v>0</v>
      </c>
    </row>
    <row r="68" spans="1:55" ht="13.5" customHeight="1" x14ac:dyDescent="0.15">
      <c r="A68" s="98" t="s">
        <v>43</v>
      </c>
      <c r="B68" s="96" t="s">
        <v>382</v>
      </c>
      <c r="C68" s="85" t="s">
        <v>383</v>
      </c>
      <c r="D68" s="87">
        <f>SUM(E68,+H68,+K68)</f>
        <v>4229</v>
      </c>
      <c r="E68" s="87">
        <f>SUM(F68:G68)</f>
        <v>0</v>
      </c>
      <c r="F68" s="87">
        <v>0</v>
      </c>
      <c r="G68" s="87">
        <v>0</v>
      </c>
      <c r="H68" s="87">
        <f>SUM(I68:J68)</f>
        <v>306</v>
      </c>
      <c r="I68" s="87">
        <v>306</v>
      </c>
      <c r="J68" s="87">
        <v>0</v>
      </c>
      <c r="K68" s="87">
        <f>SUM(L68:M68)</f>
        <v>3923</v>
      </c>
      <c r="L68" s="87">
        <v>0</v>
      </c>
      <c r="M68" s="87">
        <v>3923</v>
      </c>
      <c r="N68" s="87">
        <f>SUM(O68,+V68,+AC68)</f>
        <v>4229</v>
      </c>
      <c r="O68" s="87">
        <f>SUM(P68:U68)</f>
        <v>306</v>
      </c>
      <c r="P68" s="87">
        <v>306</v>
      </c>
      <c r="Q68" s="87">
        <v>0</v>
      </c>
      <c r="R68" s="87">
        <v>0</v>
      </c>
      <c r="S68" s="87">
        <v>0</v>
      </c>
      <c r="T68" s="87">
        <v>0</v>
      </c>
      <c r="U68" s="87">
        <v>0</v>
      </c>
      <c r="V68" s="87">
        <f>SUM(W68:AB68)</f>
        <v>3923</v>
      </c>
      <c r="W68" s="87">
        <v>3923</v>
      </c>
      <c r="X68" s="87">
        <v>0</v>
      </c>
      <c r="Y68" s="87">
        <v>0</v>
      </c>
      <c r="Z68" s="87">
        <v>0</v>
      </c>
      <c r="AA68" s="87">
        <v>0</v>
      </c>
      <c r="AB68" s="87">
        <v>0</v>
      </c>
      <c r="AC68" s="87">
        <f>SUM(AD68:AE68)</f>
        <v>0</v>
      </c>
      <c r="AD68" s="87">
        <v>0</v>
      </c>
      <c r="AE68" s="87">
        <v>0</v>
      </c>
      <c r="AF68" s="87">
        <f>SUM(AG68:AI68)</f>
        <v>215</v>
      </c>
      <c r="AG68" s="87">
        <v>215</v>
      </c>
      <c r="AH68" s="87">
        <v>0</v>
      </c>
      <c r="AI68" s="87">
        <v>0</v>
      </c>
      <c r="AJ68" s="87">
        <f>SUM(AK68:AS68)</f>
        <v>215</v>
      </c>
      <c r="AK68" s="87">
        <v>0</v>
      </c>
      <c r="AL68" s="87">
        <v>0</v>
      </c>
      <c r="AM68" s="87">
        <v>0</v>
      </c>
      <c r="AN68" s="87">
        <v>0</v>
      </c>
      <c r="AO68" s="87">
        <v>0</v>
      </c>
      <c r="AP68" s="87">
        <v>0</v>
      </c>
      <c r="AQ68" s="87">
        <v>0</v>
      </c>
      <c r="AR68" s="87">
        <v>0</v>
      </c>
      <c r="AS68" s="87">
        <v>215</v>
      </c>
      <c r="AT68" s="87">
        <f>SUM(AU68:AY68)</f>
        <v>0</v>
      </c>
      <c r="AU68" s="87">
        <v>0</v>
      </c>
      <c r="AV68" s="87">
        <v>0</v>
      </c>
      <c r="AW68" s="87">
        <v>0</v>
      </c>
      <c r="AX68" s="87">
        <v>0</v>
      </c>
      <c r="AY68" s="87">
        <v>0</v>
      </c>
      <c r="AZ68" s="87">
        <f>SUM(BA68:BC68)</f>
        <v>0</v>
      </c>
      <c r="BA68" s="87">
        <v>0</v>
      </c>
      <c r="BB68" s="87">
        <v>0</v>
      </c>
      <c r="BC68" s="87">
        <v>0</v>
      </c>
    </row>
    <row r="69" spans="1:55" ht="13.5" customHeight="1" x14ac:dyDescent="0.15">
      <c r="A69" s="98" t="s">
        <v>43</v>
      </c>
      <c r="B69" s="96" t="s">
        <v>384</v>
      </c>
      <c r="C69" s="85" t="s">
        <v>385</v>
      </c>
      <c r="D69" s="87">
        <f>SUM(E69,+H69,+K69)</f>
        <v>7333</v>
      </c>
      <c r="E69" s="87">
        <f>SUM(F69:G69)</f>
        <v>0</v>
      </c>
      <c r="F69" s="87">
        <v>0</v>
      </c>
      <c r="G69" s="87">
        <v>0</v>
      </c>
      <c r="H69" s="87">
        <f>SUM(I69:J69)</f>
        <v>370</v>
      </c>
      <c r="I69" s="87">
        <v>370</v>
      </c>
      <c r="J69" s="87">
        <v>0</v>
      </c>
      <c r="K69" s="87">
        <f>SUM(L69:M69)</f>
        <v>6963</v>
      </c>
      <c r="L69" s="87">
        <v>0</v>
      </c>
      <c r="M69" s="87">
        <v>6963</v>
      </c>
      <c r="N69" s="87">
        <f>SUM(O69,+V69,+AC69)</f>
        <v>7333</v>
      </c>
      <c r="O69" s="87">
        <f>SUM(P69:U69)</f>
        <v>370</v>
      </c>
      <c r="P69" s="87">
        <v>370</v>
      </c>
      <c r="Q69" s="87">
        <v>0</v>
      </c>
      <c r="R69" s="87">
        <v>0</v>
      </c>
      <c r="S69" s="87">
        <v>0</v>
      </c>
      <c r="T69" s="87">
        <v>0</v>
      </c>
      <c r="U69" s="87">
        <v>0</v>
      </c>
      <c r="V69" s="87">
        <f>SUM(W69:AB69)</f>
        <v>6963</v>
      </c>
      <c r="W69" s="87">
        <v>6963</v>
      </c>
      <c r="X69" s="87">
        <v>0</v>
      </c>
      <c r="Y69" s="87">
        <v>0</v>
      </c>
      <c r="Z69" s="87">
        <v>0</v>
      </c>
      <c r="AA69" s="87">
        <v>0</v>
      </c>
      <c r="AB69" s="87">
        <v>0</v>
      </c>
      <c r="AC69" s="87">
        <f>SUM(AD69:AE69)</f>
        <v>0</v>
      </c>
      <c r="AD69" s="87">
        <v>0</v>
      </c>
      <c r="AE69" s="87">
        <v>0</v>
      </c>
      <c r="AF69" s="87">
        <f>SUM(AG69:AI69)</f>
        <v>243</v>
      </c>
      <c r="AG69" s="87">
        <v>243</v>
      </c>
      <c r="AH69" s="87">
        <v>0</v>
      </c>
      <c r="AI69" s="87">
        <v>0</v>
      </c>
      <c r="AJ69" s="87">
        <f>SUM(AK69:AS69)</f>
        <v>243</v>
      </c>
      <c r="AK69" s="87">
        <v>0</v>
      </c>
      <c r="AL69" s="87">
        <v>0</v>
      </c>
      <c r="AM69" s="87">
        <v>0</v>
      </c>
      <c r="AN69" s="87">
        <v>0</v>
      </c>
      <c r="AO69" s="87">
        <v>0</v>
      </c>
      <c r="AP69" s="87">
        <v>0</v>
      </c>
      <c r="AQ69" s="87">
        <v>0</v>
      </c>
      <c r="AR69" s="87">
        <v>0</v>
      </c>
      <c r="AS69" s="87">
        <v>243</v>
      </c>
      <c r="AT69" s="87">
        <f>SUM(AU69:AY69)</f>
        <v>0</v>
      </c>
      <c r="AU69" s="87">
        <v>0</v>
      </c>
      <c r="AV69" s="87">
        <v>0</v>
      </c>
      <c r="AW69" s="87">
        <v>0</v>
      </c>
      <c r="AX69" s="87">
        <v>0</v>
      </c>
      <c r="AY69" s="87">
        <v>0</v>
      </c>
      <c r="AZ69" s="87">
        <f>SUM(BA69:BC69)</f>
        <v>0</v>
      </c>
      <c r="BA69" s="87">
        <v>0</v>
      </c>
      <c r="BB69" s="87">
        <v>0</v>
      </c>
      <c r="BC69" s="87">
        <v>0</v>
      </c>
    </row>
    <row r="70" spans="1:55" ht="13.5" customHeight="1" x14ac:dyDescent="0.15">
      <c r="A70" s="98" t="s">
        <v>43</v>
      </c>
      <c r="B70" s="96" t="s">
        <v>386</v>
      </c>
      <c r="C70" s="85" t="s">
        <v>387</v>
      </c>
      <c r="D70" s="87">
        <f>SUM(E70,+H70,+K70)</f>
        <v>5248</v>
      </c>
      <c r="E70" s="87">
        <f>SUM(F70:G70)</f>
        <v>0</v>
      </c>
      <c r="F70" s="87">
        <v>0</v>
      </c>
      <c r="G70" s="87">
        <v>0</v>
      </c>
      <c r="H70" s="87">
        <f>SUM(I70:J70)</f>
        <v>764</v>
      </c>
      <c r="I70" s="87">
        <v>764</v>
      </c>
      <c r="J70" s="87">
        <v>0</v>
      </c>
      <c r="K70" s="87">
        <f>SUM(L70:M70)</f>
        <v>4484</v>
      </c>
      <c r="L70" s="87">
        <v>0</v>
      </c>
      <c r="M70" s="87">
        <v>4484</v>
      </c>
      <c r="N70" s="87">
        <f>SUM(O70,+V70,+AC70)</f>
        <v>5248</v>
      </c>
      <c r="O70" s="87">
        <f>SUM(P70:U70)</f>
        <v>764</v>
      </c>
      <c r="P70" s="87">
        <v>764</v>
      </c>
      <c r="Q70" s="87">
        <v>0</v>
      </c>
      <c r="R70" s="87">
        <v>0</v>
      </c>
      <c r="S70" s="87">
        <v>0</v>
      </c>
      <c r="T70" s="87">
        <v>0</v>
      </c>
      <c r="U70" s="87">
        <v>0</v>
      </c>
      <c r="V70" s="87">
        <f>SUM(W70:AB70)</f>
        <v>4484</v>
      </c>
      <c r="W70" s="87">
        <v>4484</v>
      </c>
      <c r="X70" s="87">
        <v>0</v>
      </c>
      <c r="Y70" s="87">
        <v>0</v>
      </c>
      <c r="Z70" s="87">
        <v>0</v>
      </c>
      <c r="AA70" s="87">
        <v>0</v>
      </c>
      <c r="AB70" s="87">
        <v>0</v>
      </c>
      <c r="AC70" s="87">
        <f>SUM(AD70:AE70)</f>
        <v>0</v>
      </c>
      <c r="AD70" s="87">
        <v>0</v>
      </c>
      <c r="AE70" s="87">
        <v>0</v>
      </c>
      <c r="AF70" s="87">
        <f>SUM(AG70:AI70)</f>
        <v>205</v>
      </c>
      <c r="AG70" s="87">
        <v>205</v>
      </c>
      <c r="AH70" s="87">
        <v>0</v>
      </c>
      <c r="AI70" s="87">
        <v>0</v>
      </c>
      <c r="AJ70" s="87">
        <f>SUM(AK70:AS70)</f>
        <v>205</v>
      </c>
      <c r="AK70" s="87">
        <v>0</v>
      </c>
      <c r="AL70" s="87">
        <v>0</v>
      </c>
      <c r="AM70" s="87">
        <v>205</v>
      </c>
      <c r="AN70" s="87">
        <v>0</v>
      </c>
      <c r="AO70" s="87">
        <v>0</v>
      </c>
      <c r="AP70" s="87">
        <v>0</v>
      </c>
      <c r="AQ70" s="87">
        <v>0</v>
      </c>
      <c r="AR70" s="87">
        <v>0</v>
      </c>
      <c r="AS70" s="87">
        <v>0</v>
      </c>
      <c r="AT70" s="87">
        <f>SUM(AU70:AY70)</f>
        <v>0</v>
      </c>
      <c r="AU70" s="87">
        <v>0</v>
      </c>
      <c r="AV70" s="87">
        <v>0</v>
      </c>
      <c r="AW70" s="87">
        <v>0</v>
      </c>
      <c r="AX70" s="87">
        <v>0</v>
      </c>
      <c r="AY70" s="87">
        <v>0</v>
      </c>
      <c r="AZ70" s="87">
        <f>SUM(BA70:BC70)</f>
        <v>0</v>
      </c>
      <c r="BA70" s="87">
        <v>0</v>
      </c>
      <c r="BB70" s="87">
        <v>0</v>
      </c>
      <c r="BC70" s="87">
        <v>0</v>
      </c>
    </row>
    <row r="71" spans="1:55" ht="13.5" customHeight="1" x14ac:dyDescent="0.15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 x14ac:dyDescent="0.15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 x14ac:dyDescent="0.15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 x14ac:dyDescent="0.15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 x14ac:dyDescent="0.15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 x14ac:dyDescent="0.15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 x14ac:dyDescent="0.15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 x14ac:dyDescent="0.15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 x14ac:dyDescent="0.15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 x14ac:dyDescent="0.15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 x14ac:dyDescent="0.15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 x14ac:dyDescent="0.15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 x14ac:dyDescent="0.15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 x14ac:dyDescent="0.15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 x14ac:dyDescent="0.15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 x14ac:dyDescent="0.15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 x14ac:dyDescent="0.15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 x14ac:dyDescent="0.15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 x14ac:dyDescent="0.15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 x14ac:dyDescent="0.15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 x14ac:dyDescent="0.15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 x14ac:dyDescent="0.15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 x14ac:dyDescent="0.15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 x14ac:dyDescent="0.15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 x14ac:dyDescent="0.15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 x14ac:dyDescent="0.15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 x14ac:dyDescent="0.15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 x14ac:dyDescent="0.15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 x14ac:dyDescent="0.15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 x14ac:dyDescent="0.15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 x14ac:dyDescent="0.15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 x14ac:dyDescent="0.15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 x14ac:dyDescent="0.15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 x14ac:dyDescent="0.15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 x14ac:dyDescent="0.15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 x14ac:dyDescent="0.15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 x14ac:dyDescent="0.15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 x14ac:dyDescent="0.15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 x14ac:dyDescent="0.15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 x14ac:dyDescent="0.15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 x14ac:dyDescent="0.15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 x14ac:dyDescent="0.15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 x14ac:dyDescent="0.15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 x14ac:dyDescent="0.15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 x14ac:dyDescent="0.15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 x14ac:dyDescent="0.15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 x14ac:dyDescent="0.15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 x14ac:dyDescent="0.15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 x14ac:dyDescent="0.15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 x14ac:dyDescent="0.15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 x14ac:dyDescent="0.15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 x14ac:dyDescent="0.15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 x14ac:dyDescent="0.15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 x14ac:dyDescent="0.15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 x14ac:dyDescent="0.15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 x14ac:dyDescent="0.15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 x14ac:dyDescent="0.15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 x14ac:dyDescent="0.15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 x14ac:dyDescent="0.15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 x14ac:dyDescent="0.15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 x14ac:dyDescent="0.15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 x14ac:dyDescent="0.15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 x14ac:dyDescent="0.15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 x14ac:dyDescent="0.15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 x14ac:dyDescent="0.15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 x14ac:dyDescent="0.15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 x14ac:dyDescent="0.15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 x14ac:dyDescent="0.15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 x14ac:dyDescent="0.15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 x14ac:dyDescent="0.15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 x14ac:dyDescent="0.15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 x14ac:dyDescent="0.15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 x14ac:dyDescent="0.15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 x14ac:dyDescent="0.15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 x14ac:dyDescent="0.15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 x14ac:dyDescent="0.15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 x14ac:dyDescent="0.15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 x14ac:dyDescent="0.15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 x14ac:dyDescent="0.15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 x14ac:dyDescent="0.15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 x14ac:dyDescent="0.15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 x14ac:dyDescent="0.15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 x14ac:dyDescent="0.15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 x14ac:dyDescent="0.15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 x14ac:dyDescent="0.15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 x14ac:dyDescent="0.15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 x14ac:dyDescent="0.15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 x14ac:dyDescent="0.15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 x14ac:dyDescent="0.15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 x14ac:dyDescent="0.15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 x14ac:dyDescent="0.15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 x14ac:dyDescent="0.15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 x14ac:dyDescent="0.15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 x14ac:dyDescent="0.15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 x14ac:dyDescent="0.15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 x14ac:dyDescent="0.15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 x14ac:dyDescent="0.15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 x14ac:dyDescent="0.15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 x14ac:dyDescent="0.15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 x14ac:dyDescent="0.15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 x14ac:dyDescent="0.15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 x14ac:dyDescent="0.15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 x14ac:dyDescent="0.15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 x14ac:dyDescent="0.15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 x14ac:dyDescent="0.15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 x14ac:dyDescent="0.15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 x14ac:dyDescent="0.15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 x14ac:dyDescent="0.15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 x14ac:dyDescent="0.15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 x14ac:dyDescent="0.15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 x14ac:dyDescent="0.15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 x14ac:dyDescent="0.15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 x14ac:dyDescent="0.15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 x14ac:dyDescent="0.15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 x14ac:dyDescent="0.15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 x14ac:dyDescent="0.15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 x14ac:dyDescent="0.15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 x14ac:dyDescent="0.15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 x14ac:dyDescent="0.15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 x14ac:dyDescent="0.15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 x14ac:dyDescent="0.15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 x14ac:dyDescent="0.15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 x14ac:dyDescent="0.15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 x14ac:dyDescent="0.15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 x14ac:dyDescent="0.15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 x14ac:dyDescent="0.15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 x14ac:dyDescent="0.15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 x14ac:dyDescent="0.15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 x14ac:dyDescent="0.15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 x14ac:dyDescent="0.15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 x14ac:dyDescent="0.15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 x14ac:dyDescent="0.15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 x14ac:dyDescent="0.15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 x14ac:dyDescent="0.15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 x14ac:dyDescent="0.15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 x14ac:dyDescent="0.15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 x14ac:dyDescent="0.15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xmlns:xlrd2="http://schemas.microsoft.com/office/spreadsheetml/2017/richdata2" ref="A8:BC70">
    <sortCondition ref="A8:A70"/>
    <sortCondition ref="B8:B70"/>
    <sortCondition ref="C8:C70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69" man="1"/>
    <brk id="31" min="1" max="69" man="1"/>
    <brk id="45" min="1" max="6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 x14ac:dyDescent="0.1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 x14ac:dyDescent="0.2"/>
    <row r="2" spans="1:36" ht="19.5" customHeight="1" thickBot="1" x14ac:dyDescent="0.2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 x14ac:dyDescent="0.15">
      <c r="AD3" s="1"/>
    </row>
    <row r="4" spans="1:36" x14ac:dyDescent="0.15">
      <c r="B4" s="12"/>
      <c r="C4" s="13"/>
      <c r="AA4" s="41"/>
      <c r="AB4" s="41"/>
      <c r="AC4" s="41"/>
      <c r="AD4" s="41"/>
    </row>
    <row r="5" spans="1:36" ht="14.25" thickBot="1" x14ac:dyDescent="0.2">
      <c r="J5" s="14"/>
      <c r="AF5" s="2">
        <f>+水洗化人口等!B5</f>
        <v>0</v>
      </c>
      <c r="AG5" s="2">
        <v>5</v>
      </c>
    </row>
    <row r="6" spans="1:36" ht="27.75" thickBot="1" x14ac:dyDescent="0.2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 x14ac:dyDescent="0.15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11000</v>
      </c>
      <c r="AG7" s="2">
        <v>7</v>
      </c>
      <c r="AI7" s="40" t="s">
        <v>78</v>
      </c>
      <c r="AJ7" s="2" t="s">
        <v>52</v>
      </c>
    </row>
    <row r="8" spans="1:36" ht="16.5" customHeight="1" x14ac:dyDescent="0.15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11100</v>
      </c>
      <c r="AG8" s="2">
        <v>8</v>
      </c>
      <c r="AI8" s="40" t="s">
        <v>80</v>
      </c>
      <c r="AJ8" s="2" t="s">
        <v>51</v>
      </c>
    </row>
    <row r="9" spans="1:36" ht="16.5" customHeight="1" x14ac:dyDescent="0.15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11201</v>
      </c>
      <c r="AG9" s="2">
        <v>9</v>
      </c>
      <c r="AI9" s="40" t="s">
        <v>84</v>
      </c>
      <c r="AJ9" s="2" t="s">
        <v>50</v>
      </c>
    </row>
    <row r="10" spans="1:36" ht="16.5" customHeight="1" x14ac:dyDescent="0.15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11202</v>
      </c>
      <c r="AG10" s="2">
        <v>10</v>
      </c>
      <c r="AI10" s="40" t="s">
        <v>89</v>
      </c>
      <c r="AJ10" s="2" t="s">
        <v>49</v>
      </c>
    </row>
    <row r="11" spans="1:36" ht="16.5" customHeight="1" x14ac:dyDescent="0.15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11203</v>
      </c>
      <c r="AG11" s="2">
        <v>11</v>
      </c>
      <c r="AI11" s="40" t="s">
        <v>91</v>
      </c>
      <c r="AJ11" s="2" t="s">
        <v>48</v>
      </c>
    </row>
    <row r="12" spans="1:36" ht="16.5" customHeight="1" x14ac:dyDescent="0.15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11206</v>
      </c>
      <c r="AG12" s="2">
        <v>12</v>
      </c>
      <c r="AI12" s="40" t="s">
        <v>94</v>
      </c>
      <c r="AJ12" s="2" t="s">
        <v>47</v>
      </c>
    </row>
    <row r="13" spans="1:36" ht="16.5" customHeight="1" x14ac:dyDescent="0.15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11207</v>
      </c>
      <c r="AG13" s="2">
        <v>13</v>
      </c>
      <c r="AI13" s="40" t="s">
        <v>96</v>
      </c>
      <c r="AJ13" s="2" t="s">
        <v>46</v>
      </c>
    </row>
    <row r="14" spans="1:36" ht="16.5" customHeight="1" x14ac:dyDescent="0.15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11208</v>
      </c>
      <c r="AG14" s="2">
        <v>14</v>
      </c>
      <c r="AI14" s="40" t="s">
        <v>100</v>
      </c>
      <c r="AJ14" s="2" t="s">
        <v>45</v>
      </c>
    </row>
    <row r="15" spans="1:36" ht="16.5" customHeight="1" thickBot="1" x14ac:dyDescent="0.2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11209</v>
      </c>
      <c r="AG15" s="2">
        <v>15</v>
      </c>
      <c r="AI15" s="40" t="s">
        <v>102</v>
      </c>
      <c r="AJ15" s="2" t="s">
        <v>44</v>
      </c>
    </row>
    <row r="16" spans="1:36" ht="16.5" customHeight="1" thickBot="1" x14ac:dyDescent="0.2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11210</v>
      </c>
      <c r="AG16" s="2">
        <v>16</v>
      </c>
      <c r="AI16" s="40" t="s">
        <v>104</v>
      </c>
      <c r="AJ16" s="2" t="s">
        <v>43</v>
      </c>
    </row>
    <row r="17" spans="2:36" ht="16.5" customHeight="1" thickBot="1" x14ac:dyDescent="0.2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11211</v>
      </c>
      <c r="AG17" s="2">
        <v>17</v>
      </c>
      <c r="AI17" s="40" t="s">
        <v>107</v>
      </c>
      <c r="AJ17" s="2" t="s">
        <v>42</v>
      </c>
    </row>
    <row r="18" spans="2:36" ht="16.5" customHeight="1" thickBot="1" x14ac:dyDescent="0.2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11212</v>
      </c>
      <c r="AG18" s="2">
        <v>18</v>
      </c>
      <c r="AI18" s="40" t="s">
        <v>110</v>
      </c>
      <c r="AJ18" s="2" t="s">
        <v>41</v>
      </c>
    </row>
    <row r="19" spans="2:36" ht="30" customHeight="1" x14ac:dyDescent="0.15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11214</v>
      </c>
      <c r="AG19" s="2">
        <v>19</v>
      </c>
      <c r="AI19" s="40" t="s">
        <v>114</v>
      </c>
      <c r="AJ19" s="2" t="s">
        <v>40</v>
      </c>
    </row>
    <row r="20" spans="2:36" ht="16.5" customHeight="1" x14ac:dyDescent="0.15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11215</v>
      </c>
      <c r="AG20" s="2">
        <v>20</v>
      </c>
      <c r="AI20" s="40" t="s">
        <v>118</v>
      </c>
      <c r="AJ20" s="2" t="s">
        <v>39</v>
      </c>
    </row>
    <row r="21" spans="2:36" ht="16.5" customHeight="1" x14ac:dyDescent="0.15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11216</v>
      </c>
      <c r="AG21" s="2">
        <v>21</v>
      </c>
      <c r="AI21" s="40" t="s">
        <v>122</v>
      </c>
      <c r="AJ21" s="2" t="s">
        <v>38</v>
      </c>
    </row>
    <row r="22" spans="2:36" ht="16.5" customHeight="1" x14ac:dyDescent="0.15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11217</v>
      </c>
      <c r="AG22" s="2">
        <v>22</v>
      </c>
      <c r="AI22" s="40" t="s">
        <v>125</v>
      </c>
      <c r="AJ22" s="2" t="s">
        <v>37</v>
      </c>
    </row>
    <row r="23" spans="2:36" ht="16.5" customHeight="1" thickBot="1" x14ac:dyDescent="0.2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11218</v>
      </c>
      <c r="AG23" s="2">
        <v>23</v>
      </c>
      <c r="AI23" s="40" t="s">
        <v>128</v>
      </c>
      <c r="AJ23" s="2" t="s">
        <v>36</v>
      </c>
    </row>
    <row r="24" spans="2:36" ht="16.5" customHeight="1" x14ac:dyDescent="0.15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11219</v>
      </c>
      <c r="AG24" s="2">
        <v>24</v>
      </c>
      <c r="AI24" s="40" t="s">
        <v>132</v>
      </c>
      <c r="AJ24" s="2" t="s">
        <v>35</v>
      </c>
    </row>
    <row r="25" spans="2:36" ht="16.5" customHeight="1" thickBot="1" x14ac:dyDescent="0.2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11221</v>
      </c>
      <c r="AG25" s="2">
        <v>25</v>
      </c>
      <c r="AI25" s="40" t="s">
        <v>137</v>
      </c>
      <c r="AJ25" s="2" t="s">
        <v>34</v>
      </c>
    </row>
    <row r="26" spans="2:36" ht="16.5" customHeight="1" x14ac:dyDescent="0.15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11222</v>
      </c>
      <c r="AG26" s="2">
        <v>26</v>
      </c>
      <c r="AI26" s="40" t="s">
        <v>139</v>
      </c>
      <c r="AJ26" s="2" t="s">
        <v>33</v>
      </c>
    </row>
    <row r="27" spans="2:36" ht="16.5" customHeight="1" x14ac:dyDescent="0.15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11223</v>
      </c>
      <c r="AG27" s="2">
        <v>27</v>
      </c>
      <c r="AI27" s="40" t="s">
        <v>141</v>
      </c>
      <c r="AJ27" s="2" t="s">
        <v>32</v>
      </c>
    </row>
    <row r="28" spans="2:36" ht="16.5" customHeight="1" x14ac:dyDescent="0.15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11224</v>
      </c>
      <c r="AG28" s="2">
        <v>28</v>
      </c>
      <c r="AI28" s="40" t="s">
        <v>144</v>
      </c>
      <c r="AJ28" s="2" t="s">
        <v>31</v>
      </c>
    </row>
    <row r="29" spans="2:36" ht="16.5" customHeight="1" x14ac:dyDescent="0.15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11225</v>
      </c>
      <c r="AG29" s="2">
        <v>29</v>
      </c>
      <c r="AI29" s="40" t="s">
        <v>146</v>
      </c>
      <c r="AJ29" s="2" t="s">
        <v>30</v>
      </c>
    </row>
    <row r="30" spans="2:36" ht="16.5" customHeight="1" x14ac:dyDescent="0.15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11227</v>
      </c>
      <c r="AG30" s="2">
        <v>30</v>
      </c>
      <c r="AI30" s="40" t="s">
        <v>148</v>
      </c>
      <c r="AJ30" s="2" t="s">
        <v>29</v>
      </c>
    </row>
    <row r="31" spans="2:36" ht="16.5" customHeight="1" x14ac:dyDescent="0.15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11228</v>
      </c>
      <c r="AG31" s="2">
        <v>31</v>
      </c>
      <c r="AI31" s="40" t="s">
        <v>149</v>
      </c>
      <c r="AJ31" s="2" t="s">
        <v>28</v>
      </c>
    </row>
    <row r="32" spans="2:36" ht="16.5" customHeight="1" x14ac:dyDescent="0.15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11229</v>
      </c>
      <c r="AG32" s="2">
        <v>32</v>
      </c>
      <c r="AI32" s="40" t="s">
        <v>151</v>
      </c>
      <c r="AJ32" s="2" t="s">
        <v>27</v>
      </c>
    </row>
    <row r="33" spans="6:36" ht="16.5" customHeight="1" x14ac:dyDescent="0.15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11230</v>
      </c>
      <c r="AG33" s="2">
        <v>33</v>
      </c>
      <c r="AI33" s="40" t="s">
        <v>152</v>
      </c>
      <c r="AJ33" s="2" t="s">
        <v>26</v>
      </c>
    </row>
    <row r="34" spans="6:36" ht="16.5" customHeight="1" x14ac:dyDescent="0.15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11231</v>
      </c>
      <c r="AG34" s="2">
        <v>34</v>
      </c>
      <c r="AI34" s="40" t="s">
        <v>154</v>
      </c>
      <c r="AJ34" s="2" t="s">
        <v>25</v>
      </c>
    </row>
    <row r="35" spans="6:36" ht="16.5" customHeight="1" x14ac:dyDescent="0.15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11232</v>
      </c>
      <c r="AG35" s="2">
        <v>35</v>
      </c>
      <c r="AI35" s="40" t="s">
        <v>156</v>
      </c>
      <c r="AJ35" s="2" t="s">
        <v>24</v>
      </c>
    </row>
    <row r="36" spans="6:36" ht="16.5" customHeight="1" x14ac:dyDescent="0.15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11233</v>
      </c>
      <c r="AG36" s="2">
        <v>36</v>
      </c>
      <c r="AI36" s="40" t="s">
        <v>158</v>
      </c>
      <c r="AJ36" s="2" t="s">
        <v>23</v>
      </c>
    </row>
    <row r="37" spans="6:36" ht="16.5" customHeight="1" thickBot="1" x14ac:dyDescent="0.2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11234</v>
      </c>
      <c r="AG37" s="2">
        <v>37</v>
      </c>
      <c r="AI37" s="40" t="s">
        <v>160</v>
      </c>
      <c r="AJ37" s="2" t="s">
        <v>22</v>
      </c>
    </row>
    <row r="38" spans="6:36" x14ac:dyDescent="0.15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11235</v>
      </c>
      <c r="AG38" s="2">
        <v>38</v>
      </c>
      <c r="AI38" s="40" t="s">
        <v>162</v>
      </c>
      <c r="AJ38" s="2" t="s">
        <v>21</v>
      </c>
    </row>
    <row r="39" spans="6:36" x14ac:dyDescent="0.15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11237</v>
      </c>
      <c r="AG39" s="2">
        <v>39</v>
      </c>
      <c r="AI39" s="40" t="s">
        <v>164</v>
      </c>
      <c r="AJ39" s="2" t="s">
        <v>20</v>
      </c>
    </row>
    <row r="40" spans="6:36" x14ac:dyDescent="0.15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11238</v>
      </c>
      <c r="AG40" s="2">
        <v>40</v>
      </c>
      <c r="AI40" s="40" t="s">
        <v>166</v>
      </c>
      <c r="AJ40" s="2" t="s">
        <v>19</v>
      </c>
    </row>
    <row r="41" spans="6:36" x14ac:dyDescent="0.15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11239</v>
      </c>
      <c r="AG41" s="2">
        <v>41</v>
      </c>
      <c r="AI41" s="40" t="s">
        <v>168</v>
      </c>
      <c r="AJ41" s="2" t="s">
        <v>18</v>
      </c>
    </row>
    <row r="42" spans="6:36" x14ac:dyDescent="0.15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 t="str">
        <f>+水洗化人口等!B42</f>
        <v>11240</v>
      </c>
      <c r="AG42" s="2">
        <v>42</v>
      </c>
      <c r="AI42" s="40" t="s">
        <v>170</v>
      </c>
      <c r="AJ42" s="2" t="s">
        <v>17</v>
      </c>
    </row>
    <row r="43" spans="6:36" x14ac:dyDescent="0.15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 t="str">
        <f>+水洗化人口等!B43</f>
        <v>11241</v>
      </c>
      <c r="AG43" s="2">
        <v>43</v>
      </c>
      <c r="AI43" s="40" t="s">
        <v>172</v>
      </c>
      <c r="AJ43" s="2" t="s">
        <v>16</v>
      </c>
    </row>
    <row r="44" spans="6:36" x14ac:dyDescent="0.15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 t="str">
        <f>+水洗化人口等!B44</f>
        <v>11242</v>
      </c>
      <c r="AG44" s="2">
        <v>44</v>
      </c>
      <c r="AI44" s="40" t="s">
        <v>174</v>
      </c>
      <c r="AJ44" s="2" t="s">
        <v>15</v>
      </c>
    </row>
    <row r="45" spans="6:36" x14ac:dyDescent="0.15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 t="str">
        <f>+水洗化人口等!B45</f>
        <v>11243</v>
      </c>
      <c r="AG45" s="2">
        <v>45</v>
      </c>
      <c r="AI45" s="40" t="s">
        <v>176</v>
      </c>
      <c r="AJ45" s="2" t="s">
        <v>14</v>
      </c>
    </row>
    <row r="46" spans="6:36" x14ac:dyDescent="0.15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 t="str">
        <f>+水洗化人口等!B46</f>
        <v>11245</v>
      </c>
      <c r="AG46" s="2">
        <v>46</v>
      </c>
      <c r="AI46" s="40" t="s">
        <v>178</v>
      </c>
      <c r="AJ46" s="2" t="s">
        <v>13</v>
      </c>
    </row>
    <row r="47" spans="6:36" x14ac:dyDescent="0.15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 t="str">
        <f>+水洗化人口等!B47</f>
        <v>11246</v>
      </c>
      <c r="AG47" s="2">
        <v>47</v>
      </c>
      <c r="AI47" s="40" t="s">
        <v>180</v>
      </c>
      <c r="AJ47" s="2" t="s">
        <v>12</v>
      </c>
    </row>
    <row r="48" spans="6:36" x14ac:dyDescent="0.15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 t="str">
        <f>+水洗化人口等!B48</f>
        <v>11301</v>
      </c>
      <c r="AG48" s="2">
        <v>48</v>
      </c>
      <c r="AI48" s="40" t="s">
        <v>182</v>
      </c>
      <c r="AJ48" s="2" t="s">
        <v>11</v>
      </c>
    </row>
    <row r="49" spans="27:36" x14ac:dyDescent="0.15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 t="str">
        <f>+水洗化人口等!B49</f>
        <v>11324</v>
      </c>
      <c r="AG49" s="2">
        <v>49</v>
      </c>
      <c r="AI49" s="40" t="s">
        <v>184</v>
      </c>
      <c r="AJ49" s="2" t="s">
        <v>10</v>
      </c>
    </row>
    <row r="50" spans="27:36" x14ac:dyDescent="0.15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 t="str">
        <f>+水洗化人口等!B50</f>
        <v>11326</v>
      </c>
      <c r="AG50" s="2">
        <v>50</v>
      </c>
      <c r="AI50" s="40" t="s">
        <v>186</v>
      </c>
      <c r="AJ50" s="2" t="s">
        <v>9</v>
      </c>
    </row>
    <row r="51" spans="27:36" x14ac:dyDescent="0.15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 t="str">
        <f>+水洗化人口等!B51</f>
        <v>11327</v>
      </c>
      <c r="AG51" s="2">
        <v>51</v>
      </c>
      <c r="AI51" s="40" t="s">
        <v>188</v>
      </c>
      <c r="AJ51" s="2" t="s">
        <v>8</v>
      </c>
    </row>
    <row r="52" spans="27:36" x14ac:dyDescent="0.15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 t="str">
        <f>+水洗化人口等!B52</f>
        <v>11341</v>
      </c>
      <c r="AG52" s="2">
        <v>52</v>
      </c>
      <c r="AI52" s="40" t="s">
        <v>190</v>
      </c>
      <c r="AJ52" s="2" t="s">
        <v>7</v>
      </c>
    </row>
    <row r="53" spans="27:36" x14ac:dyDescent="0.15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 t="str">
        <f>+水洗化人口等!B53</f>
        <v>11342</v>
      </c>
      <c r="AG53" s="2">
        <v>53</v>
      </c>
    </row>
    <row r="54" spans="27:36" x14ac:dyDescent="0.15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 t="str">
        <f>+水洗化人口等!B54</f>
        <v>11343</v>
      </c>
      <c r="AG54" s="2">
        <v>54</v>
      </c>
    </row>
    <row r="55" spans="27:36" x14ac:dyDescent="0.15">
      <c r="AD55" s="2"/>
      <c r="AF55" s="2" t="str">
        <f>+水洗化人口等!B55</f>
        <v>11346</v>
      </c>
      <c r="AG55" s="2">
        <v>55</v>
      </c>
    </row>
    <row r="56" spans="27:36" x14ac:dyDescent="0.15">
      <c r="AF56" s="2" t="str">
        <f>+水洗化人口等!B56</f>
        <v>11347</v>
      </c>
      <c r="AG56" s="2">
        <v>56</v>
      </c>
    </row>
    <row r="57" spans="27:36" x14ac:dyDescent="0.15">
      <c r="AF57" s="2" t="str">
        <f>+水洗化人口等!B57</f>
        <v>11348</v>
      </c>
      <c r="AG57" s="2">
        <v>57</v>
      </c>
    </row>
    <row r="58" spans="27:36" x14ac:dyDescent="0.15">
      <c r="AF58" s="2" t="str">
        <f>+水洗化人口等!B58</f>
        <v>11349</v>
      </c>
      <c r="AG58" s="2">
        <v>58</v>
      </c>
    </row>
    <row r="59" spans="27:36" x14ac:dyDescent="0.15">
      <c r="AF59" s="2" t="str">
        <f>+水洗化人口等!B59</f>
        <v>11361</v>
      </c>
      <c r="AG59" s="2">
        <v>59</v>
      </c>
    </row>
    <row r="60" spans="27:36" x14ac:dyDescent="0.15">
      <c r="AF60" s="2" t="str">
        <f>+水洗化人口等!B60</f>
        <v>11362</v>
      </c>
      <c r="AG60" s="2">
        <v>60</v>
      </c>
    </row>
    <row r="61" spans="27:36" x14ac:dyDescent="0.15">
      <c r="AF61" s="2" t="str">
        <f>+水洗化人口等!B61</f>
        <v>11363</v>
      </c>
      <c r="AG61" s="2">
        <v>61</v>
      </c>
    </row>
    <row r="62" spans="27:36" x14ac:dyDescent="0.15">
      <c r="AF62" s="2" t="str">
        <f>+水洗化人口等!B62</f>
        <v>11365</v>
      </c>
      <c r="AG62" s="2">
        <v>62</v>
      </c>
    </row>
    <row r="63" spans="27:36" x14ac:dyDescent="0.15">
      <c r="AF63" s="2" t="str">
        <f>+水洗化人口等!B63</f>
        <v>11369</v>
      </c>
      <c r="AG63" s="2">
        <v>63</v>
      </c>
    </row>
    <row r="64" spans="27:36" x14ac:dyDescent="0.15">
      <c r="AF64" s="2" t="str">
        <f>+水洗化人口等!B64</f>
        <v>11381</v>
      </c>
      <c r="AG64" s="2">
        <v>64</v>
      </c>
    </row>
    <row r="65" spans="32:33" x14ac:dyDescent="0.15">
      <c r="AF65" s="2" t="str">
        <f>+水洗化人口等!B65</f>
        <v>11383</v>
      </c>
      <c r="AG65" s="2">
        <v>65</v>
      </c>
    </row>
    <row r="66" spans="32:33" x14ac:dyDescent="0.15">
      <c r="AF66" s="2" t="str">
        <f>+水洗化人口等!B66</f>
        <v>11385</v>
      </c>
      <c r="AG66" s="2">
        <v>66</v>
      </c>
    </row>
    <row r="67" spans="32:33" x14ac:dyDescent="0.15">
      <c r="AF67" s="2" t="str">
        <f>+水洗化人口等!B67</f>
        <v>11408</v>
      </c>
      <c r="AG67" s="2">
        <v>67</v>
      </c>
    </row>
    <row r="68" spans="32:33" x14ac:dyDescent="0.15">
      <c r="AF68" s="2" t="str">
        <f>+水洗化人口等!B68</f>
        <v>11442</v>
      </c>
      <c r="AG68" s="2">
        <v>68</v>
      </c>
    </row>
    <row r="69" spans="32:33" x14ac:dyDescent="0.15">
      <c r="AF69" s="2" t="str">
        <f>+水洗化人口等!B69</f>
        <v>11464</v>
      </c>
      <c r="AG69" s="2">
        <v>69</v>
      </c>
    </row>
    <row r="70" spans="32:33" x14ac:dyDescent="0.15">
      <c r="AF70" s="2" t="str">
        <f>+水洗化人口等!B70</f>
        <v>11465</v>
      </c>
      <c r="AG70" s="2">
        <v>70</v>
      </c>
    </row>
    <row r="71" spans="32:33" x14ac:dyDescent="0.15">
      <c r="AF71" s="2">
        <f>+水洗化人口等!B71</f>
        <v>0</v>
      </c>
      <c r="AG71" s="2">
        <v>71</v>
      </c>
    </row>
    <row r="72" spans="32:33" x14ac:dyDescent="0.15">
      <c r="AF72" s="2">
        <f>+水洗化人口等!B72</f>
        <v>0</v>
      </c>
      <c r="AG72" s="2">
        <v>72</v>
      </c>
    </row>
    <row r="73" spans="32:33" x14ac:dyDescent="0.15">
      <c r="AF73" s="2">
        <f>+水洗化人口等!B73</f>
        <v>0</v>
      </c>
      <c r="AG73" s="2">
        <v>73</v>
      </c>
    </row>
    <row r="74" spans="32:33" x14ac:dyDescent="0.15">
      <c r="AF74" s="2">
        <f>+水洗化人口等!B74</f>
        <v>0</v>
      </c>
      <c r="AG74" s="2">
        <v>74</v>
      </c>
    </row>
    <row r="75" spans="32:33" x14ac:dyDescent="0.15">
      <c r="AF75" s="2">
        <f>+水洗化人口等!B75</f>
        <v>0</v>
      </c>
      <c r="AG75" s="2">
        <v>75</v>
      </c>
    </row>
    <row r="76" spans="32:33" x14ac:dyDescent="0.15">
      <c r="AF76" s="2">
        <f>+水洗化人口等!B76</f>
        <v>0</v>
      </c>
      <c r="AG76" s="2">
        <v>76</v>
      </c>
    </row>
    <row r="77" spans="32:33" x14ac:dyDescent="0.15">
      <c r="AF77" s="2">
        <f>+水洗化人口等!B77</f>
        <v>0</v>
      </c>
      <c r="AG77" s="2">
        <v>77</v>
      </c>
    </row>
    <row r="78" spans="32:33" x14ac:dyDescent="0.15">
      <c r="AF78" s="2">
        <f>+水洗化人口等!B78</f>
        <v>0</v>
      </c>
      <c r="AG78" s="2">
        <v>78</v>
      </c>
    </row>
    <row r="79" spans="32:33" x14ac:dyDescent="0.15">
      <c r="AF79" s="2">
        <f>+水洗化人口等!B79</f>
        <v>0</v>
      </c>
      <c r="AG79" s="2">
        <v>79</v>
      </c>
    </row>
    <row r="80" spans="32:33" x14ac:dyDescent="0.15">
      <c r="AF80" s="2">
        <f>+水洗化人口等!B80</f>
        <v>0</v>
      </c>
      <c r="AG80" s="2">
        <v>80</v>
      </c>
    </row>
    <row r="81" spans="32:33" x14ac:dyDescent="0.15">
      <c r="AF81" s="2">
        <f>+水洗化人口等!B81</f>
        <v>0</v>
      </c>
      <c r="AG81" s="2">
        <v>81</v>
      </c>
    </row>
    <row r="82" spans="32:33" x14ac:dyDescent="0.15">
      <c r="AF82" s="2">
        <f>+水洗化人口等!B82</f>
        <v>0</v>
      </c>
      <c r="AG82" s="2">
        <v>82</v>
      </c>
    </row>
    <row r="83" spans="32:33" x14ac:dyDescent="0.15">
      <c r="AF83" s="2">
        <f>+水洗化人口等!B83</f>
        <v>0</v>
      </c>
      <c r="AG83" s="2">
        <v>83</v>
      </c>
    </row>
    <row r="84" spans="32:33" x14ac:dyDescent="0.15">
      <c r="AF84" s="2">
        <f>+水洗化人口等!B84</f>
        <v>0</v>
      </c>
      <c r="AG84" s="2">
        <v>84</v>
      </c>
    </row>
    <row r="85" spans="32:33" x14ac:dyDescent="0.15">
      <c r="AF85" s="2">
        <f>+水洗化人口等!B85</f>
        <v>0</v>
      </c>
      <c r="AG85" s="2">
        <v>85</v>
      </c>
    </row>
    <row r="86" spans="32:33" x14ac:dyDescent="0.15">
      <c r="AF86" s="2">
        <f>+水洗化人口等!B86</f>
        <v>0</v>
      </c>
      <c r="AG86" s="2">
        <v>86</v>
      </c>
    </row>
    <row r="87" spans="32:33" x14ac:dyDescent="0.15">
      <c r="AF87" s="2">
        <f>+水洗化人口等!B87</f>
        <v>0</v>
      </c>
      <c r="AG87" s="2">
        <v>87</v>
      </c>
    </row>
    <row r="88" spans="32:33" x14ac:dyDescent="0.15">
      <c r="AF88" s="2">
        <f>+水洗化人口等!B88</f>
        <v>0</v>
      </c>
      <c r="AG88" s="2">
        <v>88</v>
      </c>
    </row>
    <row r="89" spans="32:33" x14ac:dyDescent="0.15">
      <c r="AF89" s="2">
        <f>+水洗化人口等!B89</f>
        <v>0</v>
      </c>
      <c r="AG89" s="2">
        <v>89</v>
      </c>
    </row>
    <row r="90" spans="32:33" x14ac:dyDescent="0.15">
      <c r="AF90" s="2">
        <f>+水洗化人口等!B90</f>
        <v>0</v>
      </c>
      <c r="AG90" s="2">
        <v>90</v>
      </c>
    </row>
    <row r="91" spans="32:33" x14ac:dyDescent="0.15">
      <c r="AF91" s="2">
        <f>+水洗化人口等!B91</f>
        <v>0</v>
      </c>
      <c r="AG91" s="2">
        <v>91</v>
      </c>
    </row>
    <row r="92" spans="32:33" x14ac:dyDescent="0.15">
      <c r="AF92" s="2">
        <f>+水洗化人口等!B92</f>
        <v>0</v>
      </c>
      <c r="AG92" s="2">
        <v>92</v>
      </c>
    </row>
    <row r="93" spans="32:33" x14ac:dyDescent="0.15">
      <c r="AF93" s="2">
        <f>+水洗化人口等!B93</f>
        <v>0</v>
      </c>
      <c r="AG93" s="2">
        <v>93</v>
      </c>
    </row>
    <row r="94" spans="32:33" x14ac:dyDescent="0.15">
      <c r="AF94" s="2">
        <f>+水洗化人口等!B94</f>
        <v>0</v>
      </c>
      <c r="AG94" s="2">
        <v>94</v>
      </c>
    </row>
    <row r="95" spans="32:33" x14ac:dyDescent="0.15">
      <c r="AF95" s="2">
        <f>+水洗化人口等!B95</f>
        <v>0</v>
      </c>
      <c r="AG95" s="2">
        <v>95</v>
      </c>
    </row>
    <row r="96" spans="32:33" x14ac:dyDescent="0.15">
      <c r="AF96" s="2">
        <f>+水洗化人口等!B96</f>
        <v>0</v>
      </c>
      <c r="AG96" s="2">
        <v>96</v>
      </c>
    </row>
    <row r="97" spans="32:33" x14ac:dyDescent="0.15">
      <c r="AF97" s="2">
        <f>+水洗化人口等!B97</f>
        <v>0</v>
      </c>
      <c r="AG97" s="2">
        <v>97</v>
      </c>
    </row>
    <row r="98" spans="32:33" x14ac:dyDescent="0.15">
      <c r="AF98" s="2">
        <f>+水洗化人口等!B98</f>
        <v>0</v>
      </c>
      <c r="AG98" s="2">
        <v>98</v>
      </c>
    </row>
    <row r="99" spans="32:33" x14ac:dyDescent="0.15">
      <c r="AF99" s="2">
        <f>+水洗化人口等!B99</f>
        <v>0</v>
      </c>
      <c r="AG99" s="2">
        <v>99</v>
      </c>
    </row>
    <row r="100" spans="32:33" x14ac:dyDescent="0.15">
      <c r="AF100" s="2">
        <f>+水洗化人口等!B100</f>
        <v>0</v>
      </c>
      <c r="AG100" s="2">
        <v>100</v>
      </c>
    </row>
    <row r="101" spans="32:33" x14ac:dyDescent="0.15">
      <c r="AF101" s="2">
        <f>+水洗化人口等!B101</f>
        <v>0</v>
      </c>
      <c r="AG101" s="2">
        <v>101</v>
      </c>
    </row>
    <row r="102" spans="32:33" x14ac:dyDescent="0.15">
      <c r="AF102" s="2">
        <f>+水洗化人口等!B102</f>
        <v>0</v>
      </c>
      <c r="AG102" s="2">
        <v>102</v>
      </c>
    </row>
    <row r="103" spans="32:33" x14ac:dyDescent="0.15">
      <c r="AF103" s="2">
        <f>+水洗化人口等!B103</f>
        <v>0</v>
      </c>
      <c r="AG103" s="2">
        <v>103</v>
      </c>
    </row>
    <row r="104" spans="32:33" x14ac:dyDescent="0.15">
      <c r="AF104" s="2">
        <f>+水洗化人口等!B104</f>
        <v>0</v>
      </c>
      <c r="AG104" s="2">
        <v>104</v>
      </c>
    </row>
    <row r="105" spans="32:33" x14ac:dyDescent="0.15">
      <c r="AF105" s="2">
        <f>+水洗化人口等!B105</f>
        <v>0</v>
      </c>
      <c r="AG105" s="2">
        <v>105</v>
      </c>
    </row>
    <row r="106" spans="32:33" x14ac:dyDescent="0.15">
      <c r="AF106" s="2">
        <f>+水洗化人口等!B106</f>
        <v>0</v>
      </c>
      <c r="AG106" s="2">
        <v>106</v>
      </c>
    </row>
    <row r="107" spans="32:33" x14ac:dyDescent="0.15">
      <c r="AF107" s="2">
        <f>+水洗化人口等!B107</f>
        <v>0</v>
      </c>
      <c r="AG107" s="2">
        <v>107</v>
      </c>
    </row>
    <row r="108" spans="32:33" x14ac:dyDescent="0.15">
      <c r="AF108" s="2">
        <f>+水洗化人口等!B108</f>
        <v>0</v>
      </c>
      <c r="AG108" s="2">
        <v>108</v>
      </c>
    </row>
    <row r="109" spans="32:33" x14ac:dyDescent="0.15">
      <c r="AF109" s="2">
        <f>+水洗化人口等!B109</f>
        <v>0</v>
      </c>
      <c r="AG109" s="2">
        <v>109</v>
      </c>
    </row>
    <row r="110" spans="32:33" x14ac:dyDescent="0.15">
      <c r="AF110" s="2">
        <f>+水洗化人口等!B110</f>
        <v>0</v>
      </c>
      <c r="AG110" s="2">
        <v>110</v>
      </c>
    </row>
    <row r="111" spans="32:33" x14ac:dyDescent="0.15">
      <c r="AF111" s="2">
        <f>+水洗化人口等!B111</f>
        <v>0</v>
      </c>
      <c r="AG111" s="2">
        <v>111</v>
      </c>
    </row>
    <row r="112" spans="32:33" x14ac:dyDescent="0.15">
      <c r="AF112" s="2">
        <f>+水洗化人口等!B112</f>
        <v>0</v>
      </c>
      <c r="AG112" s="2">
        <v>112</v>
      </c>
    </row>
    <row r="113" spans="32:33" x14ac:dyDescent="0.15">
      <c r="AF113" s="2">
        <f>+水洗化人口等!B113</f>
        <v>0</v>
      </c>
      <c r="AG113" s="2">
        <v>113</v>
      </c>
    </row>
    <row r="114" spans="32:33" x14ac:dyDescent="0.15">
      <c r="AF114" s="2">
        <f>+水洗化人口等!B114</f>
        <v>0</v>
      </c>
      <c r="AG114" s="2">
        <v>114</v>
      </c>
    </row>
    <row r="115" spans="32:33" x14ac:dyDescent="0.15">
      <c r="AF115" s="2">
        <f>+水洗化人口等!B115</f>
        <v>0</v>
      </c>
      <c r="AG115" s="2">
        <v>115</v>
      </c>
    </row>
    <row r="116" spans="32:33" x14ac:dyDescent="0.15">
      <c r="AF116" s="2">
        <f>+水洗化人口等!B116</f>
        <v>0</v>
      </c>
      <c r="AG116" s="2">
        <v>116</v>
      </c>
    </row>
    <row r="117" spans="32:33" x14ac:dyDescent="0.15">
      <c r="AF117" s="2">
        <f>+水洗化人口等!B117</f>
        <v>0</v>
      </c>
      <c r="AG117" s="2">
        <v>117</v>
      </c>
    </row>
    <row r="118" spans="32:33" x14ac:dyDescent="0.15">
      <c r="AF118" s="2">
        <f>+水洗化人口等!B118</f>
        <v>0</v>
      </c>
      <c r="AG118" s="2">
        <v>118</v>
      </c>
    </row>
    <row r="119" spans="32:33" x14ac:dyDescent="0.15">
      <c r="AF119" s="2">
        <f>+水洗化人口等!B119</f>
        <v>0</v>
      </c>
      <c r="AG119" s="2">
        <v>119</v>
      </c>
    </row>
    <row r="120" spans="32:33" x14ac:dyDescent="0.15">
      <c r="AF120" s="2">
        <f>+水洗化人口等!B120</f>
        <v>0</v>
      </c>
      <c r="AG120" s="2">
        <v>120</v>
      </c>
    </row>
    <row r="121" spans="32:33" x14ac:dyDescent="0.15">
      <c r="AF121" s="2">
        <f>+水洗化人口等!B121</f>
        <v>0</v>
      </c>
      <c r="AG121" s="2">
        <v>121</v>
      </c>
    </row>
    <row r="122" spans="32:33" x14ac:dyDescent="0.15">
      <c r="AF122" s="2">
        <f>+水洗化人口等!B122</f>
        <v>0</v>
      </c>
      <c r="AG122" s="2">
        <v>122</v>
      </c>
    </row>
    <row r="123" spans="32:33" x14ac:dyDescent="0.15">
      <c r="AF123" s="2">
        <f>+水洗化人口等!B123</f>
        <v>0</v>
      </c>
      <c r="AG123" s="2">
        <v>123</v>
      </c>
    </row>
    <row r="124" spans="32:33" x14ac:dyDescent="0.15">
      <c r="AF124" s="2">
        <f>+水洗化人口等!B124</f>
        <v>0</v>
      </c>
      <c r="AG124" s="2">
        <v>124</v>
      </c>
    </row>
    <row r="125" spans="32:33" x14ac:dyDescent="0.15">
      <c r="AF125" s="2">
        <f>+水洗化人口等!B125</f>
        <v>0</v>
      </c>
      <c r="AG125" s="2">
        <v>125</v>
      </c>
    </row>
    <row r="126" spans="32:33" x14ac:dyDescent="0.15">
      <c r="AF126" s="2">
        <f>+水洗化人口等!B126</f>
        <v>0</v>
      </c>
      <c r="AG126" s="2">
        <v>126</v>
      </c>
    </row>
    <row r="127" spans="32:33" x14ac:dyDescent="0.15">
      <c r="AF127" s="2">
        <f>+水洗化人口等!B127</f>
        <v>0</v>
      </c>
      <c r="AG127" s="2">
        <v>127</v>
      </c>
    </row>
    <row r="128" spans="32:33" x14ac:dyDescent="0.15">
      <c r="AF128" s="2">
        <f>+水洗化人口等!B128</f>
        <v>0</v>
      </c>
      <c r="AG128" s="2">
        <v>128</v>
      </c>
    </row>
    <row r="129" spans="32:33" x14ac:dyDescent="0.15">
      <c r="AF129" s="2">
        <f>+水洗化人口等!B129</f>
        <v>0</v>
      </c>
      <c r="AG129" s="2">
        <v>129</v>
      </c>
    </row>
    <row r="130" spans="32:33" x14ac:dyDescent="0.15">
      <c r="AF130" s="2">
        <f>+水洗化人口等!B130</f>
        <v>0</v>
      </c>
      <c r="AG130" s="2">
        <v>130</v>
      </c>
    </row>
    <row r="131" spans="32:33" x14ac:dyDescent="0.15">
      <c r="AF131" s="2">
        <f>+水洗化人口等!B131</f>
        <v>0</v>
      </c>
      <c r="AG131" s="2">
        <v>131</v>
      </c>
    </row>
    <row r="132" spans="32:33" x14ac:dyDescent="0.15">
      <c r="AF132" s="2">
        <f>+水洗化人口等!B132</f>
        <v>0</v>
      </c>
      <c r="AG132" s="2">
        <v>132</v>
      </c>
    </row>
    <row r="133" spans="32:33" x14ac:dyDescent="0.15">
      <c r="AF133" s="2">
        <f>+水洗化人口等!B133</f>
        <v>0</v>
      </c>
      <c r="AG133" s="2">
        <v>133</v>
      </c>
    </row>
    <row r="134" spans="32:33" x14ac:dyDescent="0.15">
      <c r="AF134" s="2">
        <f>+水洗化人口等!B134</f>
        <v>0</v>
      </c>
      <c r="AG134" s="2">
        <v>134</v>
      </c>
    </row>
    <row r="135" spans="32:33" x14ac:dyDescent="0.15">
      <c r="AF135" s="2">
        <f>+水洗化人口等!B135</f>
        <v>0</v>
      </c>
      <c r="AG135" s="2">
        <v>135</v>
      </c>
    </row>
    <row r="136" spans="32:33" x14ac:dyDescent="0.15">
      <c r="AF136" s="2">
        <f>+水洗化人口等!B136</f>
        <v>0</v>
      </c>
      <c r="AG136" s="2">
        <v>136</v>
      </c>
    </row>
    <row r="137" spans="32:33" x14ac:dyDescent="0.15">
      <c r="AF137" s="2">
        <f>+水洗化人口等!B137</f>
        <v>0</v>
      </c>
      <c r="AG137" s="2">
        <v>137</v>
      </c>
    </row>
    <row r="138" spans="32:33" x14ac:dyDescent="0.15">
      <c r="AF138" s="2">
        <f>+水洗化人口等!B138</f>
        <v>0</v>
      </c>
      <c r="AG138" s="2">
        <v>138</v>
      </c>
    </row>
    <row r="139" spans="32:33" x14ac:dyDescent="0.15">
      <c r="AF139" s="2">
        <f>+水洗化人口等!B139</f>
        <v>0</v>
      </c>
      <c r="AG139" s="2">
        <v>139</v>
      </c>
    </row>
    <row r="140" spans="32:33" x14ac:dyDescent="0.15">
      <c r="AF140" s="2">
        <f>+水洗化人口等!B140</f>
        <v>0</v>
      </c>
      <c r="AG140" s="2">
        <v>140</v>
      </c>
    </row>
    <row r="141" spans="32:33" x14ac:dyDescent="0.15">
      <c r="AF141" s="2">
        <f>+水洗化人口等!B141</f>
        <v>0</v>
      </c>
      <c r="AG141" s="2">
        <v>141</v>
      </c>
    </row>
    <row r="142" spans="32:33" x14ac:dyDescent="0.15">
      <c r="AF142" s="2">
        <f>+水洗化人口等!B142</f>
        <v>0</v>
      </c>
      <c r="AG142" s="2">
        <v>142</v>
      </c>
    </row>
    <row r="143" spans="32:33" x14ac:dyDescent="0.15">
      <c r="AF143" s="2">
        <f>+水洗化人口等!B143</f>
        <v>0</v>
      </c>
      <c r="AG143" s="2">
        <v>143</v>
      </c>
    </row>
    <row r="144" spans="32:33" x14ac:dyDescent="0.15">
      <c r="AF144" s="2">
        <f>+水洗化人口等!B144</f>
        <v>0</v>
      </c>
      <c r="AG144" s="2">
        <v>144</v>
      </c>
    </row>
    <row r="145" spans="32:33" x14ac:dyDescent="0.15">
      <c r="AF145" s="2">
        <f>+水洗化人口等!B145</f>
        <v>0</v>
      </c>
      <c r="AG145" s="2">
        <v>145</v>
      </c>
    </row>
    <row r="146" spans="32:33" x14ac:dyDescent="0.15">
      <c r="AF146" s="2">
        <f>+水洗化人口等!B146</f>
        <v>0</v>
      </c>
      <c r="AG146" s="2">
        <v>146</v>
      </c>
    </row>
    <row r="147" spans="32:33" x14ac:dyDescent="0.15">
      <c r="AF147" s="2">
        <f>+水洗化人口等!B147</f>
        <v>0</v>
      </c>
      <c r="AG147" s="2">
        <v>147</v>
      </c>
    </row>
    <row r="148" spans="32:33" x14ac:dyDescent="0.15">
      <c r="AF148" s="2">
        <f>+水洗化人口等!B148</f>
        <v>0</v>
      </c>
      <c r="AG148" s="2">
        <v>148</v>
      </c>
    </row>
    <row r="149" spans="32:33" x14ac:dyDescent="0.15">
      <c r="AF149" s="2">
        <f>+水洗化人口等!B149</f>
        <v>0</v>
      </c>
      <c r="AG149" s="2">
        <v>149</v>
      </c>
    </row>
    <row r="150" spans="32:33" x14ac:dyDescent="0.15">
      <c r="AF150" s="2">
        <f>+水洗化人口等!B150</f>
        <v>0</v>
      </c>
      <c r="AG150" s="2">
        <v>150</v>
      </c>
    </row>
    <row r="151" spans="32:33" x14ac:dyDescent="0.15">
      <c r="AF151" s="2">
        <f>+水洗化人口等!B151</f>
        <v>0</v>
      </c>
      <c r="AG151" s="2">
        <v>151</v>
      </c>
    </row>
    <row r="152" spans="32:33" x14ac:dyDescent="0.15">
      <c r="AF152" s="2">
        <f>+水洗化人口等!B152</f>
        <v>0</v>
      </c>
      <c r="AG152" s="2">
        <v>152</v>
      </c>
    </row>
    <row r="153" spans="32:33" x14ac:dyDescent="0.15">
      <c r="AF153" s="2">
        <f>+水洗化人口等!B153</f>
        <v>0</v>
      </c>
      <c r="AG153" s="2">
        <v>153</v>
      </c>
    </row>
    <row r="154" spans="32:33" x14ac:dyDescent="0.15">
      <c r="AF154" s="2">
        <f>+水洗化人口等!B154</f>
        <v>0</v>
      </c>
      <c r="AG154" s="2">
        <v>154</v>
      </c>
    </row>
    <row r="155" spans="32:33" x14ac:dyDescent="0.15">
      <c r="AF155" s="2">
        <f>+水洗化人口等!B155</f>
        <v>0</v>
      </c>
      <c r="AG155" s="2">
        <v>155</v>
      </c>
    </row>
    <row r="156" spans="32:33" x14ac:dyDescent="0.15">
      <c r="AF156" s="2">
        <f>+水洗化人口等!B156</f>
        <v>0</v>
      </c>
      <c r="AG156" s="2">
        <v>156</v>
      </c>
    </row>
    <row r="157" spans="32:33" x14ac:dyDescent="0.15">
      <c r="AF157" s="2">
        <f>+水洗化人口等!B157</f>
        <v>0</v>
      </c>
      <c r="AG157" s="2">
        <v>157</v>
      </c>
    </row>
    <row r="158" spans="32:33" x14ac:dyDescent="0.15">
      <c r="AF158" s="2">
        <f>+水洗化人口等!B158</f>
        <v>0</v>
      </c>
      <c r="AG158" s="2">
        <v>158</v>
      </c>
    </row>
    <row r="159" spans="32:33" x14ac:dyDescent="0.15">
      <c r="AF159" s="2">
        <f>+水洗化人口等!B159</f>
        <v>0</v>
      </c>
      <c r="AG159" s="2">
        <v>159</v>
      </c>
    </row>
    <row r="160" spans="32:33" x14ac:dyDescent="0.15">
      <c r="AF160" s="2">
        <f>+水洗化人口等!B160</f>
        <v>0</v>
      </c>
      <c r="AG160" s="2">
        <v>160</v>
      </c>
    </row>
    <row r="161" spans="32:33" x14ac:dyDescent="0.15">
      <c r="AF161" s="2">
        <f>+水洗化人口等!B161</f>
        <v>0</v>
      </c>
      <c r="AG161" s="2">
        <v>161</v>
      </c>
    </row>
    <row r="162" spans="32:33" x14ac:dyDescent="0.15">
      <c r="AF162" s="2">
        <f>+水洗化人口等!B162</f>
        <v>0</v>
      </c>
      <c r="AG162" s="2">
        <v>162</v>
      </c>
    </row>
    <row r="163" spans="32:33" x14ac:dyDescent="0.15">
      <c r="AF163" s="2">
        <f>+水洗化人口等!B163</f>
        <v>0</v>
      </c>
      <c r="AG163" s="2">
        <v>163</v>
      </c>
    </row>
    <row r="164" spans="32:33" x14ac:dyDescent="0.15">
      <c r="AF164" s="2">
        <f>+水洗化人口等!B164</f>
        <v>0</v>
      </c>
      <c r="AG164" s="2">
        <v>164</v>
      </c>
    </row>
    <row r="165" spans="32:33" x14ac:dyDescent="0.15">
      <c r="AF165" s="2">
        <f>+水洗化人口等!B165</f>
        <v>0</v>
      </c>
      <c r="AG165" s="2">
        <v>165</v>
      </c>
    </row>
    <row r="166" spans="32:33" x14ac:dyDescent="0.15">
      <c r="AF166" s="2">
        <f>+水洗化人口等!B166</f>
        <v>0</v>
      </c>
      <c r="AG166" s="2">
        <v>166</v>
      </c>
    </row>
    <row r="167" spans="32:33" x14ac:dyDescent="0.15">
      <c r="AF167" s="2">
        <f>+水洗化人口等!B167</f>
        <v>0</v>
      </c>
      <c r="AG167" s="2">
        <v>167</v>
      </c>
    </row>
    <row r="168" spans="32:33" x14ac:dyDescent="0.15">
      <c r="AF168" s="2">
        <f>+水洗化人口等!B168</f>
        <v>0</v>
      </c>
      <c r="AG168" s="2">
        <v>168</v>
      </c>
    </row>
    <row r="169" spans="32:33" x14ac:dyDescent="0.15">
      <c r="AF169" s="2">
        <f>+水洗化人口等!B169</f>
        <v>0</v>
      </c>
      <c r="AG169" s="2">
        <v>169</v>
      </c>
    </row>
    <row r="170" spans="32:33" x14ac:dyDescent="0.15">
      <c r="AF170" s="2">
        <f>+水洗化人口等!B170</f>
        <v>0</v>
      </c>
      <c r="AG170" s="2">
        <v>170</v>
      </c>
    </row>
    <row r="171" spans="32:33" x14ac:dyDescent="0.15">
      <c r="AF171" s="2">
        <f>+水洗化人口等!B171</f>
        <v>0</v>
      </c>
      <c r="AG171" s="2">
        <v>171</v>
      </c>
    </row>
    <row r="172" spans="32:33" x14ac:dyDescent="0.15">
      <c r="AF172" s="2">
        <f>+水洗化人口等!B172</f>
        <v>0</v>
      </c>
      <c r="AG172" s="2">
        <v>172</v>
      </c>
    </row>
    <row r="173" spans="32:33" x14ac:dyDescent="0.15">
      <c r="AF173" s="2">
        <f>+水洗化人口等!B173</f>
        <v>0</v>
      </c>
      <c r="AG173" s="2">
        <v>173</v>
      </c>
    </row>
    <row r="174" spans="32:33" x14ac:dyDescent="0.15">
      <c r="AF174" s="2">
        <f>+水洗化人口等!B174</f>
        <v>0</v>
      </c>
      <c r="AG174" s="2">
        <v>174</v>
      </c>
    </row>
    <row r="175" spans="32:33" x14ac:dyDescent="0.15">
      <c r="AF175" s="2">
        <f>+水洗化人口等!B175</f>
        <v>0</v>
      </c>
      <c r="AG175" s="2">
        <v>175</v>
      </c>
    </row>
    <row r="176" spans="32:33" x14ac:dyDescent="0.15">
      <c r="AF176" s="2">
        <f>+水洗化人口等!B176</f>
        <v>0</v>
      </c>
      <c r="AG176" s="2">
        <v>176</v>
      </c>
    </row>
    <row r="177" spans="32:33" x14ac:dyDescent="0.15">
      <c r="AF177" s="2">
        <f>+水洗化人口等!B177</f>
        <v>0</v>
      </c>
      <c r="AG177" s="2">
        <v>177</v>
      </c>
    </row>
    <row r="178" spans="32:33" x14ac:dyDescent="0.15">
      <c r="AF178" s="2">
        <f>+水洗化人口等!B178</f>
        <v>0</v>
      </c>
      <c r="AG178" s="2">
        <v>178</v>
      </c>
    </row>
    <row r="179" spans="32:33" x14ac:dyDescent="0.15">
      <c r="AF179" s="2">
        <f>+水洗化人口等!B179</f>
        <v>0</v>
      </c>
      <c r="AG179" s="2">
        <v>179</v>
      </c>
    </row>
    <row r="180" spans="32:33" x14ac:dyDescent="0.15">
      <c r="AF180" s="2">
        <f>+水洗化人口等!B180</f>
        <v>0</v>
      </c>
      <c r="AG180" s="2">
        <v>180</v>
      </c>
    </row>
    <row r="181" spans="32:33" x14ac:dyDescent="0.15">
      <c r="AF181" s="2">
        <f>+水洗化人口等!B181</f>
        <v>0</v>
      </c>
      <c r="AG181" s="2">
        <v>181</v>
      </c>
    </row>
    <row r="182" spans="32:33" x14ac:dyDescent="0.15">
      <c r="AF182" s="2">
        <f>+水洗化人口等!B182</f>
        <v>0</v>
      </c>
      <c r="AG182" s="2">
        <v>182</v>
      </c>
    </row>
    <row r="183" spans="32:33" x14ac:dyDescent="0.15">
      <c r="AF183" s="2">
        <f>+水洗化人口等!B183</f>
        <v>0</v>
      </c>
      <c r="AG183" s="2">
        <v>183</v>
      </c>
    </row>
    <row r="184" spans="32:33" x14ac:dyDescent="0.15">
      <c r="AF184" s="2">
        <f>+水洗化人口等!B184</f>
        <v>0</v>
      </c>
      <c r="AG184" s="2">
        <v>184</v>
      </c>
    </row>
    <row r="185" spans="32:33" x14ac:dyDescent="0.15">
      <c r="AF185" s="2">
        <f>+水洗化人口等!B185</f>
        <v>0</v>
      </c>
      <c r="AG185" s="2">
        <v>185</v>
      </c>
    </row>
    <row r="186" spans="32:33" x14ac:dyDescent="0.15">
      <c r="AF186" s="2">
        <f>+水洗化人口等!B186</f>
        <v>0</v>
      </c>
      <c r="AG186" s="2">
        <v>186</v>
      </c>
    </row>
    <row r="187" spans="32:33" x14ac:dyDescent="0.15">
      <c r="AF187" s="2">
        <f>+水洗化人口等!B187</f>
        <v>0</v>
      </c>
      <c r="AG187" s="2">
        <v>187</v>
      </c>
    </row>
    <row r="188" spans="32:33" x14ac:dyDescent="0.15">
      <c r="AF188" s="2">
        <f>+水洗化人口等!B188</f>
        <v>0</v>
      </c>
      <c r="AG188" s="2">
        <v>188</v>
      </c>
    </row>
    <row r="189" spans="32:33" x14ac:dyDescent="0.15">
      <c r="AF189" s="2">
        <f>+水洗化人口等!B189</f>
        <v>0</v>
      </c>
      <c r="AG189" s="2">
        <v>189</v>
      </c>
    </row>
    <row r="190" spans="32:33" x14ac:dyDescent="0.15">
      <c r="AF190" s="2">
        <f>+水洗化人口等!B190</f>
        <v>0</v>
      </c>
      <c r="AG190" s="2">
        <v>190</v>
      </c>
    </row>
    <row r="191" spans="32:33" x14ac:dyDescent="0.15">
      <c r="AF191" s="2">
        <f>+水洗化人口等!B191</f>
        <v>0</v>
      </c>
      <c r="AG191" s="2">
        <v>191</v>
      </c>
    </row>
    <row r="192" spans="32:33" x14ac:dyDescent="0.15">
      <c r="AF192" s="2">
        <f>+水洗化人口等!B192</f>
        <v>0</v>
      </c>
      <c r="AG192" s="2">
        <v>192</v>
      </c>
    </row>
    <row r="193" spans="32:33" x14ac:dyDescent="0.15">
      <c r="AF193" s="2">
        <f>+水洗化人口等!B193</f>
        <v>0</v>
      </c>
      <c r="AG193" s="2">
        <v>193</v>
      </c>
    </row>
    <row r="194" spans="32:33" x14ac:dyDescent="0.15">
      <c r="AF194" s="2">
        <f>+水洗化人口等!B194</f>
        <v>0</v>
      </c>
      <c r="AG194" s="2">
        <v>194</v>
      </c>
    </row>
    <row r="195" spans="32:33" x14ac:dyDescent="0.15">
      <c r="AF195" s="2">
        <f>+水洗化人口等!B195</f>
        <v>0</v>
      </c>
      <c r="AG195" s="2">
        <v>195</v>
      </c>
    </row>
    <row r="196" spans="32:33" x14ac:dyDescent="0.15">
      <c r="AF196" s="2">
        <f>+水洗化人口等!B196</f>
        <v>0</v>
      </c>
      <c r="AG196" s="2">
        <v>196</v>
      </c>
    </row>
    <row r="197" spans="32:33" x14ac:dyDescent="0.15">
      <c r="AF197" s="2">
        <f>+水洗化人口等!B197</f>
        <v>0</v>
      </c>
      <c r="AG197" s="2">
        <v>197</v>
      </c>
    </row>
    <row r="198" spans="32:33" x14ac:dyDescent="0.15">
      <c r="AF198" s="2">
        <f>+水洗化人口等!B198</f>
        <v>0</v>
      </c>
      <c r="AG198" s="2">
        <v>198</v>
      </c>
    </row>
    <row r="199" spans="32:33" x14ac:dyDescent="0.15">
      <c r="AF199" s="2">
        <f>+水洗化人口等!B199</f>
        <v>0</v>
      </c>
      <c r="AG199" s="2">
        <v>199</v>
      </c>
    </row>
    <row r="200" spans="32:33" x14ac:dyDescent="0.15">
      <c r="AF200" s="2">
        <f>+水洗化人口等!B200</f>
        <v>0</v>
      </c>
      <c r="AG200" s="2">
        <v>200</v>
      </c>
    </row>
    <row r="201" spans="32:33" x14ac:dyDescent="0.15">
      <c r="AF201" s="2">
        <f>+水洗化人口等!B201</f>
        <v>0</v>
      </c>
      <c r="AG201" s="2">
        <v>201</v>
      </c>
    </row>
    <row r="202" spans="32:33" x14ac:dyDescent="0.15">
      <c r="AF202" s="2">
        <f>+水洗化人口等!B202</f>
        <v>0</v>
      </c>
      <c r="AG202" s="2">
        <v>202</v>
      </c>
    </row>
    <row r="203" spans="32:33" x14ac:dyDescent="0.15">
      <c r="AF203" s="2">
        <f>+水洗化人口等!B203</f>
        <v>0</v>
      </c>
      <c r="AG203" s="2">
        <v>203</v>
      </c>
    </row>
    <row r="204" spans="32:33" x14ac:dyDescent="0.15">
      <c r="AF204" s="2">
        <f>+水洗化人口等!B204</f>
        <v>0</v>
      </c>
      <c r="AG204" s="2">
        <v>204</v>
      </c>
    </row>
    <row r="205" spans="32:33" x14ac:dyDescent="0.15">
      <c r="AF205" s="2">
        <f>+水洗化人口等!B205</f>
        <v>0</v>
      </c>
      <c r="AG205" s="2">
        <v>205</v>
      </c>
    </row>
    <row r="206" spans="32:33" x14ac:dyDescent="0.15">
      <c r="AF206" s="2">
        <f>+水洗化人口等!B206</f>
        <v>0</v>
      </c>
      <c r="AG206" s="2">
        <v>206</v>
      </c>
    </row>
    <row r="207" spans="32:33" x14ac:dyDescent="0.15">
      <c r="AF207" s="2">
        <f>+水洗化人口等!B207</f>
        <v>0</v>
      </c>
      <c r="AG207" s="2">
        <v>207</v>
      </c>
    </row>
    <row r="208" spans="32:33" x14ac:dyDescent="0.15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813B5A-4F69-47D4-95CC-41F089178A11}"/>
</file>

<file path=customXml/itemProps2.xml><?xml version="1.0" encoding="utf-8"?>
<ds:datastoreItem xmlns:ds="http://schemas.openxmlformats.org/officeDocument/2006/customXml" ds:itemID="{C164E94C-5E8D-4B51-A5A0-0298B7DBDF26}"/>
</file>

<file path=customXml/itemProps3.xml><?xml version="1.0" encoding="utf-8"?>
<ds:datastoreItem xmlns:ds="http://schemas.openxmlformats.org/officeDocument/2006/customXml" ds:itemID="{A8F77D61-F06A-4AE6-A634-F9A411A25F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2026-01-21T05:16:02Z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