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07福島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水洗化人口等!$A$6:$AD$65</definedName>
    <definedName name="_xlnm.Print_Area" localSheetId="2">し尿集計結果!$A$1:$M$37</definedName>
    <definedName name="_xlnm.Print_Area" localSheetId="1">し尿処理状況!$2:$66</definedName>
    <definedName name="_xlnm.Print_Area" localSheetId="0">水洗化人口等!$2:$66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AC34" i="2"/>
  <c r="N34" i="2" s="1"/>
  <c r="AC35" i="2"/>
  <c r="AC36" i="2"/>
  <c r="AC37" i="2"/>
  <c r="AC38" i="2"/>
  <c r="AC39" i="2"/>
  <c r="AC40" i="2"/>
  <c r="N40" i="2" s="1"/>
  <c r="AC41" i="2"/>
  <c r="AC42" i="2"/>
  <c r="AC43" i="2"/>
  <c r="AC44" i="2"/>
  <c r="AC45" i="2"/>
  <c r="AC46" i="2"/>
  <c r="N46" i="2" s="1"/>
  <c r="AC47" i="2"/>
  <c r="AC48" i="2"/>
  <c r="AC49" i="2"/>
  <c r="AC50" i="2"/>
  <c r="AC51" i="2"/>
  <c r="AC52" i="2"/>
  <c r="N52" i="2" s="1"/>
  <c r="AC53" i="2"/>
  <c r="AC54" i="2"/>
  <c r="AC55" i="2"/>
  <c r="AC56" i="2"/>
  <c r="AC57" i="2"/>
  <c r="AC58" i="2"/>
  <c r="N58" i="2" s="1"/>
  <c r="AC59" i="2"/>
  <c r="AC60" i="2"/>
  <c r="AC61" i="2"/>
  <c r="AC62" i="2"/>
  <c r="AC63" i="2"/>
  <c r="AC64" i="2"/>
  <c r="N64" i="2" s="1"/>
  <c r="AC65" i="2"/>
  <c r="AC66" i="2"/>
  <c r="V8" i="2"/>
  <c r="N8" i="2" s="1"/>
  <c r="V9" i="2"/>
  <c r="N9" i="2" s="1"/>
  <c r="V10" i="2"/>
  <c r="V11" i="2"/>
  <c r="N11" i="2" s="1"/>
  <c r="V12" i="2"/>
  <c r="V13" i="2"/>
  <c r="V14" i="2"/>
  <c r="N14" i="2" s="1"/>
  <c r="V15" i="2"/>
  <c r="N15" i="2" s="1"/>
  <c r="V16" i="2"/>
  <c r="V17" i="2"/>
  <c r="N17" i="2" s="1"/>
  <c r="V18" i="2"/>
  <c r="V19" i="2"/>
  <c r="V20" i="2"/>
  <c r="N20" i="2" s="1"/>
  <c r="V21" i="2"/>
  <c r="N21" i="2" s="1"/>
  <c r="V22" i="2"/>
  <c r="V23" i="2"/>
  <c r="N23" i="2" s="1"/>
  <c r="V24" i="2"/>
  <c r="V25" i="2"/>
  <c r="V26" i="2"/>
  <c r="N26" i="2" s="1"/>
  <c r="V27" i="2"/>
  <c r="N27" i="2" s="1"/>
  <c r="V28" i="2"/>
  <c r="V29" i="2"/>
  <c r="N29" i="2" s="1"/>
  <c r="V30" i="2"/>
  <c r="V31" i="2"/>
  <c r="V32" i="2"/>
  <c r="N32" i="2" s="1"/>
  <c r="V33" i="2"/>
  <c r="N33" i="2" s="1"/>
  <c r="V34" i="2"/>
  <c r="V35" i="2"/>
  <c r="N35" i="2" s="1"/>
  <c r="V36" i="2"/>
  <c r="V37" i="2"/>
  <c r="V38" i="2"/>
  <c r="N38" i="2" s="1"/>
  <c r="V39" i="2"/>
  <c r="N39" i="2" s="1"/>
  <c r="V40" i="2"/>
  <c r="V41" i="2"/>
  <c r="N41" i="2" s="1"/>
  <c r="V42" i="2"/>
  <c r="V43" i="2"/>
  <c r="V44" i="2"/>
  <c r="N44" i="2" s="1"/>
  <c r="V45" i="2"/>
  <c r="N45" i="2" s="1"/>
  <c r="V46" i="2"/>
  <c r="V47" i="2"/>
  <c r="N47" i="2" s="1"/>
  <c r="V48" i="2"/>
  <c r="V49" i="2"/>
  <c r="V50" i="2"/>
  <c r="N50" i="2" s="1"/>
  <c r="V51" i="2"/>
  <c r="N51" i="2" s="1"/>
  <c r="V52" i="2"/>
  <c r="V53" i="2"/>
  <c r="N53" i="2" s="1"/>
  <c r="V54" i="2"/>
  <c r="V55" i="2"/>
  <c r="V56" i="2"/>
  <c r="N56" i="2" s="1"/>
  <c r="V57" i="2"/>
  <c r="N57" i="2" s="1"/>
  <c r="V58" i="2"/>
  <c r="V59" i="2"/>
  <c r="N59" i="2" s="1"/>
  <c r="V60" i="2"/>
  <c r="V61" i="2"/>
  <c r="V62" i="2"/>
  <c r="N62" i="2" s="1"/>
  <c r="V63" i="2"/>
  <c r="N63" i="2" s="1"/>
  <c r="V64" i="2"/>
  <c r="V65" i="2"/>
  <c r="N65" i="2" s="1"/>
  <c r="V66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N24" i="2" s="1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N42" i="2" s="1"/>
  <c r="O43" i="2"/>
  <c r="O44" i="2"/>
  <c r="O45" i="2"/>
  <c r="O46" i="2"/>
  <c r="O47" i="2"/>
  <c r="O48" i="2"/>
  <c r="N48" i="2" s="1"/>
  <c r="O49" i="2"/>
  <c r="O50" i="2"/>
  <c r="O51" i="2"/>
  <c r="O52" i="2"/>
  <c r="O53" i="2"/>
  <c r="O54" i="2"/>
  <c r="N54" i="2" s="1"/>
  <c r="O55" i="2"/>
  <c r="O56" i="2"/>
  <c r="O57" i="2"/>
  <c r="O58" i="2"/>
  <c r="O59" i="2"/>
  <c r="O60" i="2"/>
  <c r="N60" i="2" s="1"/>
  <c r="O61" i="2"/>
  <c r="O62" i="2"/>
  <c r="O63" i="2"/>
  <c r="O64" i="2"/>
  <c r="O65" i="2"/>
  <c r="O66" i="2"/>
  <c r="N66" i="2" s="1"/>
  <c r="N13" i="2"/>
  <c r="N19" i="2"/>
  <c r="N25" i="2"/>
  <c r="N31" i="2"/>
  <c r="N37" i="2"/>
  <c r="N43" i="2"/>
  <c r="N49" i="2"/>
  <c r="N55" i="2"/>
  <c r="N61" i="2"/>
  <c r="K8" i="2"/>
  <c r="D8" i="2" s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H8" i="2"/>
  <c r="H9" i="2"/>
  <c r="H10" i="2"/>
  <c r="H11" i="2"/>
  <c r="H12" i="2"/>
  <c r="D12" i="2" s="1"/>
  <c r="H13" i="2"/>
  <c r="D13" i="2" s="1"/>
  <c r="H14" i="2"/>
  <c r="H15" i="2"/>
  <c r="H16" i="2"/>
  <c r="H17" i="2"/>
  <c r="H18" i="2"/>
  <c r="D18" i="2" s="1"/>
  <c r="H19" i="2"/>
  <c r="D19" i="2" s="1"/>
  <c r="H20" i="2"/>
  <c r="D20" i="2" s="1"/>
  <c r="H21" i="2"/>
  <c r="D21" i="2" s="1"/>
  <c r="H22" i="2"/>
  <c r="H23" i="2"/>
  <c r="H24" i="2"/>
  <c r="D24" i="2" s="1"/>
  <c r="H25" i="2"/>
  <c r="D25" i="2" s="1"/>
  <c r="H26" i="2"/>
  <c r="D26" i="2" s="1"/>
  <c r="H27" i="2"/>
  <c r="H28" i="2"/>
  <c r="H29" i="2"/>
  <c r="H30" i="2"/>
  <c r="D30" i="2" s="1"/>
  <c r="H31" i="2"/>
  <c r="D31" i="2" s="1"/>
  <c r="H32" i="2"/>
  <c r="H33" i="2"/>
  <c r="H34" i="2"/>
  <c r="H35" i="2"/>
  <c r="H36" i="2"/>
  <c r="D36" i="2" s="1"/>
  <c r="H37" i="2"/>
  <c r="D37" i="2" s="1"/>
  <c r="H38" i="2"/>
  <c r="D38" i="2" s="1"/>
  <c r="H39" i="2"/>
  <c r="D39" i="2" s="1"/>
  <c r="H40" i="2"/>
  <c r="H41" i="2"/>
  <c r="H42" i="2"/>
  <c r="D42" i="2" s="1"/>
  <c r="H43" i="2"/>
  <c r="D43" i="2" s="1"/>
  <c r="H44" i="2"/>
  <c r="D44" i="2" s="1"/>
  <c r="H45" i="2"/>
  <c r="H46" i="2"/>
  <c r="H47" i="2"/>
  <c r="H48" i="2"/>
  <c r="D48" i="2" s="1"/>
  <c r="H49" i="2"/>
  <c r="D49" i="2" s="1"/>
  <c r="H50" i="2"/>
  <c r="H51" i="2"/>
  <c r="H52" i="2"/>
  <c r="H53" i="2"/>
  <c r="H54" i="2"/>
  <c r="D54" i="2" s="1"/>
  <c r="H55" i="2"/>
  <c r="D55" i="2" s="1"/>
  <c r="H56" i="2"/>
  <c r="D56" i="2" s="1"/>
  <c r="H57" i="2"/>
  <c r="D57" i="2" s="1"/>
  <c r="H58" i="2"/>
  <c r="H59" i="2"/>
  <c r="H60" i="2"/>
  <c r="D60" i="2" s="1"/>
  <c r="H61" i="2"/>
  <c r="D61" i="2" s="1"/>
  <c r="H62" i="2"/>
  <c r="D62" i="2" s="1"/>
  <c r="H63" i="2"/>
  <c r="H64" i="2"/>
  <c r="H65" i="2"/>
  <c r="H66" i="2"/>
  <c r="D66" i="2" s="1"/>
  <c r="E8" i="2"/>
  <c r="E9" i="2"/>
  <c r="E10" i="2"/>
  <c r="D10" i="2" s="1"/>
  <c r="E11" i="2"/>
  <c r="E12" i="2"/>
  <c r="E13" i="2"/>
  <c r="E14" i="2"/>
  <c r="E15" i="2"/>
  <c r="E16" i="2"/>
  <c r="D16" i="2" s="1"/>
  <c r="E17" i="2"/>
  <c r="E18" i="2"/>
  <c r="E19" i="2"/>
  <c r="E20" i="2"/>
  <c r="E21" i="2"/>
  <c r="E22" i="2"/>
  <c r="E23" i="2"/>
  <c r="E24" i="2"/>
  <c r="E25" i="2"/>
  <c r="E26" i="2"/>
  <c r="E27" i="2"/>
  <c r="E28" i="2"/>
  <c r="D28" i="2" s="1"/>
  <c r="E29" i="2"/>
  <c r="E30" i="2"/>
  <c r="E31" i="2"/>
  <c r="E32" i="2"/>
  <c r="E33" i="2"/>
  <c r="E34" i="2"/>
  <c r="D34" i="2" s="1"/>
  <c r="E35" i="2"/>
  <c r="E36" i="2"/>
  <c r="E37" i="2"/>
  <c r="E38" i="2"/>
  <c r="E39" i="2"/>
  <c r="E40" i="2"/>
  <c r="E41" i="2"/>
  <c r="E42" i="2"/>
  <c r="E43" i="2"/>
  <c r="E44" i="2"/>
  <c r="E45" i="2"/>
  <c r="E46" i="2"/>
  <c r="D46" i="2" s="1"/>
  <c r="E47" i="2"/>
  <c r="E48" i="2"/>
  <c r="E49" i="2"/>
  <c r="E50" i="2"/>
  <c r="E51" i="2"/>
  <c r="E52" i="2"/>
  <c r="D52" i="2" s="1"/>
  <c r="E53" i="2"/>
  <c r="E54" i="2"/>
  <c r="E55" i="2"/>
  <c r="E56" i="2"/>
  <c r="E57" i="2"/>
  <c r="E58" i="2"/>
  <c r="E59" i="2"/>
  <c r="E60" i="2"/>
  <c r="E61" i="2"/>
  <c r="E62" i="2"/>
  <c r="E63" i="2"/>
  <c r="E64" i="2"/>
  <c r="D64" i="2" s="1"/>
  <c r="E65" i="2"/>
  <c r="E66" i="2"/>
  <c r="D11" i="2"/>
  <c r="D14" i="2"/>
  <c r="D17" i="2"/>
  <c r="D22" i="2"/>
  <c r="D23" i="2"/>
  <c r="D27" i="2"/>
  <c r="D29" i="2"/>
  <c r="D32" i="2"/>
  <c r="D33" i="2"/>
  <c r="D35" i="2"/>
  <c r="D40" i="2"/>
  <c r="D41" i="2"/>
  <c r="D45" i="2"/>
  <c r="D47" i="2"/>
  <c r="D50" i="2"/>
  <c r="D51" i="2"/>
  <c r="D53" i="2"/>
  <c r="D58" i="2"/>
  <c r="D59" i="2"/>
  <c r="D63" i="2"/>
  <c r="D65" i="2"/>
  <c r="T30" i="1"/>
  <c r="P8" i="1"/>
  <c r="P9" i="1"/>
  <c r="P10" i="1"/>
  <c r="P11" i="1"/>
  <c r="P12" i="1"/>
  <c r="I12" i="1" s="1"/>
  <c r="P13" i="1"/>
  <c r="I13" i="1" s="1"/>
  <c r="D13" i="1" s="1"/>
  <c r="P14" i="1"/>
  <c r="P15" i="1"/>
  <c r="P16" i="1"/>
  <c r="I16" i="1" s="1"/>
  <c r="D16" i="1" s="1"/>
  <c r="P17" i="1"/>
  <c r="P18" i="1"/>
  <c r="I18" i="1" s="1"/>
  <c r="P19" i="1"/>
  <c r="I19" i="1" s="1"/>
  <c r="D19" i="1" s="1"/>
  <c r="P20" i="1"/>
  <c r="P21" i="1"/>
  <c r="P22" i="1"/>
  <c r="I22" i="1" s="1"/>
  <c r="D22" i="1" s="1"/>
  <c r="P23" i="1"/>
  <c r="I23" i="1" s="1"/>
  <c r="D23" i="1" s="1"/>
  <c r="P24" i="1"/>
  <c r="I24" i="1" s="1"/>
  <c r="P25" i="1"/>
  <c r="I25" i="1" s="1"/>
  <c r="D25" i="1" s="1"/>
  <c r="P26" i="1"/>
  <c r="P27" i="1"/>
  <c r="P28" i="1"/>
  <c r="P29" i="1"/>
  <c r="I29" i="1" s="1"/>
  <c r="D29" i="1" s="1"/>
  <c r="P30" i="1"/>
  <c r="I30" i="1" s="1"/>
  <c r="P31" i="1"/>
  <c r="I31" i="1" s="1"/>
  <c r="D31" i="1" s="1"/>
  <c r="P32" i="1"/>
  <c r="P33" i="1"/>
  <c r="P34" i="1"/>
  <c r="I34" i="1" s="1"/>
  <c r="D34" i="1" s="1"/>
  <c r="P35" i="1"/>
  <c r="P36" i="1"/>
  <c r="I36" i="1" s="1"/>
  <c r="D36" i="1" s="1"/>
  <c r="P37" i="1"/>
  <c r="I37" i="1" s="1"/>
  <c r="D37" i="1" s="1"/>
  <c r="P38" i="1"/>
  <c r="P39" i="1"/>
  <c r="P40" i="1"/>
  <c r="P41" i="1"/>
  <c r="I41" i="1" s="1"/>
  <c r="D41" i="1" s="1"/>
  <c r="P42" i="1"/>
  <c r="I42" i="1" s="1"/>
  <c r="D42" i="1" s="1"/>
  <c r="P43" i="1"/>
  <c r="P44" i="1"/>
  <c r="P45" i="1"/>
  <c r="P46" i="1"/>
  <c r="P47" i="1"/>
  <c r="P48" i="1"/>
  <c r="I48" i="1" s="1"/>
  <c r="P49" i="1"/>
  <c r="I49" i="1" s="1"/>
  <c r="D49" i="1" s="1"/>
  <c r="P50" i="1"/>
  <c r="P51" i="1"/>
  <c r="P52" i="1"/>
  <c r="I52" i="1" s="1"/>
  <c r="D52" i="1" s="1"/>
  <c r="P53" i="1"/>
  <c r="P54" i="1"/>
  <c r="I54" i="1" s="1"/>
  <c r="P55" i="1"/>
  <c r="I55" i="1" s="1"/>
  <c r="D55" i="1" s="1"/>
  <c r="P56" i="1"/>
  <c r="P57" i="1"/>
  <c r="P58" i="1"/>
  <c r="I58" i="1" s="1"/>
  <c r="D58" i="1" s="1"/>
  <c r="P59" i="1"/>
  <c r="I59" i="1" s="1"/>
  <c r="D59" i="1" s="1"/>
  <c r="P60" i="1"/>
  <c r="I60" i="1" s="1"/>
  <c r="P61" i="1"/>
  <c r="I61" i="1" s="1"/>
  <c r="D61" i="1" s="1"/>
  <c r="P62" i="1"/>
  <c r="P63" i="1"/>
  <c r="P64" i="1"/>
  <c r="P65" i="1"/>
  <c r="I65" i="1" s="1"/>
  <c r="D65" i="1" s="1"/>
  <c r="P66" i="1"/>
  <c r="I66" i="1" s="1"/>
  <c r="N8" i="1"/>
  <c r="N18" i="1"/>
  <c r="N44" i="1"/>
  <c r="L38" i="1"/>
  <c r="J8" i="1"/>
  <c r="J30" i="1"/>
  <c r="J44" i="1"/>
  <c r="J51" i="1"/>
  <c r="I8" i="1"/>
  <c r="I9" i="1"/>
  <c r="I10" i="1"/>
  <c r="I11" i="1"/>
  <c r="D11" i="1" s="1"/>
  <c r="I14" i="1"/>
  <c r="D14" i="1" s="1"/>
  <c r="I15" i="1"/>
  <c r="I17" i="1"/>
  <c r="I20" i="1"/>
  <c r="D20" i="1" s="1"/>
  <c r="I21" i="1"/>
  <c r="D21" i="1" s="1"/>
  <c r="N21" i="1" s="1"/>
  <c r="I26" i="1"/>
  <c r="I27" i="1"/>
  <c r="I28" i="1"/>
  <c r="D28" i="1" s="1"/>
  <c r="I32" i="1"/>
  <c r="D32" i="1" s="1"/>
  <c r="I33" i="1"/>
  <c r="D33" i="1" s="1"/>
  <c r="N33" i="1" s="1"/>
  <c r="I35" i="1"/>
  <c r="D35" i="1" s="1"/>
  <c r="I38" i="1"/>
  <c r="I39" i="1"/>
  <c r="D39" i="1" s="1"/>
  <c r="N39" i="1" s="1"/>
  <c r="I40" i="1"/>
  <c r="D40" i="1" s="1"/>
  <c r="I43" i="1"/>
  <c r="D43" i="1" s="1"/>
  <c r="I44" i="1"/>
  <c r="I45" i="1"/>
  <c r="I46" i="1"/>
  <c r="I47" i="1"/>
  <c r="D47" i="1" s="1"/>
  <c r="I50" i="1"/>
  <c r="D50" i="1" s="1"/>
  <c r="I51" i="1"/>
  <c r="I53" i="1"/>
  <c r="D53" i="1" s="1"/>
  <c r="I56" i="1"/>
  <c r="D56" i="1" s="1"/>
  <c r="I57" i="1"/>
  <c r="D57" i="1" s="1"/>
  <c r="I62" i="1"/>
  <c r="D62" i="1" s="1"/>
  <c r="I63" i="1"/>
  <c r="I64" i="1"/>
  <c r="D64" i="1" s="1"/>
  <c r="F39" i="1"/>
  <c r="F63" i="1"/>
  <c r="E8" i="1"/>
  <c r="E9" i="1"/>
  <c r="E10" i="1"/>
  <c r="D10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46" i="1" s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D8" i="1"/>
  <c r="T8" i="1" s="1"/>
  <c r="D12" i="1"/>
  <c r="J12" i="1" s="1"/>
  <c r="D17" i="1"/>
  <c r="N17" i="1" s="1"/>
  <c r="D18" i="1"/>
  <c r="L18" i="1" s="1"/>
  <c r="D24" i="1"/>
  <c r="T24" i="1" s="1"/>
  <c r="D26" i="1"/>
  <c r="T26" i="1" s="1"/>
  <c r="D30" i="1"/>
  <c r="F30" i="1" s="1"/>
  <c r="D38" i="1"/>
  <c r="T38" i="1" s="1"/>
  <c r="D44" i="1"/>
  <c r="T44" i="1" s="1"/>
  <c r="D48" i="1"/>
  <c r="L48" i="1" s="1"/>
  <c r="D51" i="1"/>
  <c r="N51" i="1" s="1"/>
  <c r="D54" i="1"/>
  <c r="T54" i="1" s="1"/>
  <c r="D60" i="1"/>
  <c r="T60" i="1" s="1"/>
  <c r="D63" i="1"/>
  <c r="N63" i="1" s="1"/>
  <c r="D66" i="1"/>
  <c r="F66" i="1" s="1"/>
  <c r="N46" i="1" l="1"/>
  <c r="L46" i="1"/>
  <c r="F46" i="1"/>
  <c r="T46" i="1"/>
  <c r="J46" i="1"/>
  <c r="N10" i="1"/>
  <c r="L10" i="1"/>
  <c r="J10" i="1"/>
  <c r="F10" i="1"/>
  <c r="T10" i="1"/>
  <c r="N40" i="1"/>
  <c r="L40" i="1"/>
  <c r="J40" i="1"/>
  <c r="F40" i="1"/>
  <c r="T40" i="1"/>
  <c r="T62" i="1"/>
  <c r="J62" i="1"/>
  <c r="N62" i="1"/>
  <c r="F62" i="1"/>
  <c r="L62" i="1"/>
  <c r="T61" i="1"/>
  <c r="F61" i="1"/>
  <c r="J61" i="1"/>
  <c r="N61" i="1"/>
  <c r="L61" i="1"/>
  <c r="T49" i="1"/>
  <c r="F49" i="1"/>
  <c r="N49" i="1"/>
  <c r="L49" i="1"/>
  <c r="J49" i="1"/>
  <c r="T31" i="1"/>
  <c r="F31" i="1"/>
  <c r="N31" i="1"/>
  <c r="L31" i="1"/>
  <c r="J31" i="1"/>
  <c r="T19" i="1"/>
  <c r="F19" i="1"/>
  <c r="J19" i="1"/>
  <c r="L19" i="1"/>
  <c r="N19" i="1"/>
  <c r="J53" i="1"/>
  <c r="T53" i="1"/>
  <c r="L53" i="1"/>
  <c r="N53" i="1"/>
  <c r="F53" i="1"/>
  <c r="T20" i="1"/>
  <c r="N20" i="1"/>
  <c r="J20" i="1"/>
  <c r="F20" i="1"/>
  <c r="L20" i="1"/>
  <c r="N58" i="1"/>
  <c r="L58" i="1"/>
  <c r="T58" i="1"/>
  <c r="F58" i="1"/>
  <c r="J58" i="1"/>
  <c r="N52" i="1"/>
  <c r="L52" i="1"/>
  <c r="T52" i="1"/>
  <c r="F52" i="1"/>
  <c r="J52" i="1"/>
  <c r="N34" i="1"/>
  <c r="L34" i="1"/>
  <c r="F34" i="1"/>
  <c r="J34" i="1"/>
  <c r="T34" i="1"/>
  <c r="N22" i="1"/>
  <c r="L22" i="1"/>
  <c r="J22" i="1"/>
  <c r="F22" i="1"/>
  <c r="T22" i="1"/>
  <c r="N16" i="1"/>
  <c r="L16" i="1"/>
  <c r="T16" i="1"/>
  <c r="F16" i="1"/>
  <c r="J16" i="1"/>
  <c r="N64" i="1"/>
  <c r="L64" i="1"/>
  <c r="T64" i="1"/>
  <c r="J64" i="1"/>
  <c r="F64" i="1"/>
  <c r="T43" i="1"/>
  <c r="F43" i="1"/>
  <c r="L43" i="1"/>
  <c r="N43" i="1"/>
  <c r="J43" i="1"/>
  <c r="T32" i="1"/>
  <c r="N32" i="1"/>
  <c r="L32" i="1"/>
  <c r="J32" i="1"/>
  <c r="F32" i="1"/>
  <c r="T50" i="1"/>
  <c r="N50" i="1"/>
  <c r="L50" i="1"/>
  <c r="J50" i="1"/>
  <c r="F50" i="1"/>
  <c r="N28" i="1"/>
  <c r="L28" i="1"/>
  <c r="T28" i="1"/>
  <c r="J28" i="1"/>
  <c r="F28" i="1"/>
  <c r="J47" i="1"/>
  <c r="T47" i="1"/>
  <c r="F47" i="1"/>
  <c r="N47" i="1"/>
  <c r="L47" i="1"/>
  <c r="T14" i="1"/>
  <c r="N14" i="1"/>
  <c r="J14" i="1"/>
  <c r="L14" i="1"/>
  <c r="F14" i="1"/>
  <c r="T55" i="1"/>
  <c r="F55" i="1"/>
  <c r="J55" i="1"/>
  <c r="N55" i="1"/>
  <c r="L55" i="1"/>
  <c r="T37" i="1"/>
  <c r="F37" i="1"/>
  <c r="L37" i="1"/>
  <c r="N37" i="1"/>
  <c r="J37" i="1"/>
  <c r="T25" i="1"/>
  <c r="F25" i="1"/>
  <c r="L25" i="1"/>
  <c r="N25" i="1"/>
  <c r="J25" i="1"/>
  <c r="T13" i="1"/>
  <c r="F13" i="1"/>
  <c r="L13" i="1"/>
  <c r="J13" i="1"/>
  <c r="N13" i="1"/>
  <c r="N57" i="1"/>
  <c r="L57" i="1"/>
  <c r="T57" i="1"/>
  <c r="J57" i="1"/>
  <c r="F57" i="1"/>
  <c r="L11" i="1"/>
  <c r="J11" i="1"/>
  <c r="T11" i="1"/>
  <c r="F11" i="1"/>
  <c r="N11" i="1"/>
  <c r="T42" i="1"/>
  <c r="N42" i="1"/>
  <c r="J42" i="1"/>
  <c r="F42" i="1"/>
  <c r="L42" i="1"/>
  <c r="T36" i="1"/>
  <c r="L36" i="1"/>
  <c r="N36" i="1"/>
  <c r="J36" i="1"/>
  <c r="F36" i="1"/>
  <c r="T56" i="1"/>
  <c r="N56" i="1"/>
  <c r="L56" i="1"/>
  <c r="J56" i="1"/>
  <c r="F56" i="1"/>
  <c r="J35" i="1"/>
  <c r="L35" i="1"/>
  <c r="N35" i="1"/>
  <c r="F35" i="1"/>
  <c r="T35" i="1"/>
  <c r="J65" i="1"/>
  <c r="L65" i="1"/>
  <c r="T65" i="1"/>
  <c r="N65" i="1"/>
  <c r="F65" i="1"/>
  <c r="J59" i="1"/>
  <c r="F59" i="1"/>
  <c r="L59" i="1"/>
  <c r="T59" i="1"/>
  <c r="N59" i="1"/>
  <c r="J41" i="1"/>
  <c r="T41" i="1"/>
  <c r="L41" i="1"/>
  <c r="N41" i="1"/>
  <c r="F41" i="1"/>
  <c r="L29" i="1"/>
  <c r="J29" i="1"/>
  <c r="T29" i="1"/>
  <c r="N29" i="1"/>
  <c r="F29" i="1"/>
  <c r="L23" i="1"/>
  <c r="J23" i="1"/>
  <c r="N23" i="1"/>
  <c r="F23" i="1"/>
  <c r="T23" i="1"/>
  <c r="F12" i="1"/>
  <c r="L60" i="1"/>
  <c r="L21" i="1"/>
  <c r="N54" i="1"/>
  <c r="N26" i="1"/>
  <c r="T66" i="1"/>
  <c r="F17" i="1"/>
  <c r="J48" i="1"/>
  <c r="J26" i="1"/>
  <c r="L63" i="1"/>
  <c r="L26" i="1"/>
  <c r="T63" i="1"/>
  <c r="T17" i="1"/>
  <c r="F51" i="1"/>
  <c r="F8" i="1"/>
  <c r="D9" i="1"/>
  <c r="J54" i="1"/>
  <c r="J18" i="1"/>
  <c r="L33" i="1"/>
  <c r="N66" i="1"/>
  <c r="N48" i="1"/>
  <c r="N38" i="1"/>
  <c r="N30" i="1"/>
  <c r="N12" i="1"/>
  <c r="F21" i="1"/>
  <c r="D15" i="1"/>
  <c r="J60" i="1"/>
  <c r="J38" i="1"/>
  <c r="J24" i="1"/>
  <c r="L54" i="1"/>
  <c r="L39" i="1"/>
  <c r="L24" i="1"/>
  <c r="T51" i="1"/>
  <c r="T33" i="1"/>
  <c r="F54" i="1"/>
  <c r="F33" i="1"/>
  <c r="F26" i="1"/>
  <c r="F18" i="1"/>
  <c r="D27" i="1"/>
  <c r="J21" i="1"/>
  <c r="L66" i="1"/>
  <c r="L51" i="1"/>
  <c r="L44" i="1"/>
  <c r="L30" i="1"/>
  <c r="L12" i="1"/>
  <c r="T39" i="1"/>
  <c r="T21" i="1"/>
  <c r="T48" i="1"/>
  <c r="T12" i="1"/>
  <c r="F60" i="1"/>
  <c r="J63" i="1"/>
  <c r="N60" i="1"/>
  <c r="N24" i="1"/>
  <c r="T18" i="1"/>
  <c r="D15" i="2"/>
  <c r="D9" i="2"/>
  <c r="J66" i="1"/>
  <c r="F38" i="1"/>
  <c r="J33" i="1"/>
  <c r="F48" i="1"/>
  <c r="L17" i="1"/>
  <c r="J17" i="1"/>
  <c r="F24" i="1"/>
  <c r="L8" i="1"/>
  <c r="F44" i="1"/>
  <c r="D45" i="1"/>
  <c r="J39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N15" i="1" l="1"/>
  <c r="J15" i="1"/>
  <c r="T15" i="1"/>
  <c r="L15" i="1"/>
  <c r="F15" i="1"/>
  <c r="N45" i="1"/>
  <c r="F45" i="1"/>
  <c r="T45" i="1"/>
  <c r="J45" i="1"/>
  <c r="L45" i="1"/>
  <c r="N9" i="1"/>
  <c r="F9" i="1"/>
  <c r="T9" i="1"/>
  <c r="L9" i="1"/>
  <c r="J9" i="1"/>
  <c r="N27" i="1"/>
  <c r="T27" i="1"/>
  <c r="L27" i="1"/>
  <c r="J27" i="1"/>
  <c r="F27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<sst xmlns="http://schemas.openxmlformats.org/spreadsheetml/2006/main" count="1025" uniqueCount="380">
  <si>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</si>
  <si>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</si>
  <si>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</si>
  <si>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</si>
  <si>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</si>
  <si>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</si>
  <si>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</si>
  <si>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</si>
  <si>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</si>
  <si>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</si>
  <si>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</si>
  <si>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</si>
  <si>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</si>
  <si>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</si>
  <si>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</si>
  <si>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</si>
  <si>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</si>
  <si>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</si>
  <si>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</si>
  <si>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</si>
  <si>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</si>
  <si>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</si>
  <si>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</si>
  <si>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</si>
  <si>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</si>
  <si>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</si>
  <si>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</si>
  <si>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</si>
  <si>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</si>
  <si>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</si>
  <si>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</si>
  <si>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</si>
  <si>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</si>
  <si>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</si>
  <si>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</si>
  <si>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</si>
  <si>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</si>
  <si>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</si>
  <si>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</si>
  <si>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</si>
  <si>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</si>
  <si>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</si>
  <si>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</si>
  <si>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</si>
  <si>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</si>
  <si>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</si>
  <si>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</si>
  <si>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</si>
  <si>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</si>
  <si>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</si>
  <si>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</si>
  <si>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</si>
  <si>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</si>
  <si>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</si>
  <si>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</si>
  <si>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</si>
  <si>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</si>
  <si>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</si>
  <si>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</si>
  <si>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</si>
  <si>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</si>
  <si>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</si>
  <si>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</si>
  <si>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</si>
  <si>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</si>
  <si>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</si>
  <si>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</si>
  <si>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</si>
  <si>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</si>
  <si>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</si>
  <si>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</si>
  <si>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</si>
  <si>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</si>
  <si>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</si>
  <si>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</si>
  <si>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</si>
  <si>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</si>
  <si>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</si>
  <si>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</si>
  <si>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</si>
  <si>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</si>
  <si>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</si>
  <si>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</si>
  <si>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</si>
  <si>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</si>
  <si>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</si>
  <si>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</si>
  <si>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</si>
  <si>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</si>
  <si>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</si>
  <si>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</si>
  <si>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</si>
  <si>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</si>
  <si>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</si>
  <si>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</si>
  <si>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</si>
  <si>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</si>
  <si>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</si>
  <si>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</si>
  <si>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</si>
  <si>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</si>
  <si>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</si>
  <si>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</si>
  <si>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</si>
  <si>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</si>
  <si>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</si>
  <si>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</si>
  <si>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</si>
  <si>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</si>
  <si>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</si>
  <si>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</si>
  <si>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</si>
  <si>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</si>
  <si>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</si>
  <si>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</si>
  <si>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</si>
  <si>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</si>
  <si>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</si>
  <si>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</si>
  <si>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</si>
  <si>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</si>
  <si>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</si>
  <si>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</si>
  <si>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</si>
  <si>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</si>
  <si>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</si>
  <si>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</si>
  <si>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</si>
  <si>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</si>
  <si>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</si>
  <si>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</si>
  <si>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</si>
  <si>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</si>
  <si>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</si>
  <si>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</si>
  <si>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</si>
  <si>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</si>
  <si>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</si>
  <si>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</si>
  <si>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</si>
  <si>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</si>
  <si>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</si>
  <si>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</si>
  <si>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</si>
  <si>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</si>
  <si>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</si>
  <si>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</si>
  <si>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</si>
  <si>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</si>
  <si>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</si>
  <si>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</si>
  <si>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</si>
  <si>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</si>
  <si>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</si>
  <si>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</si>
  <si>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</si>
  <si>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</si>
  <si>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</si>
  <si>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</si>
  <si>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</si>
  <si>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</si>
  <si>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</si>
  <si>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</si>
  <si>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</si>
  <si>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</si>
  <si>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</si>
  <si>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</si>
  <si>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</si>
  <si>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</si>
  <si>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</si>
  <si>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</si>
  <si>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</si>
  <si>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</si>
  <si>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</si>
  <si>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</si>
  <si>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</si>
  <si>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</si>
  <si>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</si>
  <si>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</si>
  <si>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</si>
  <si>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</si>
  <si>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</si>
  <si>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</si>
  <si>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</si>
  <si>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</si>
  <si>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</si>
  <si>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</si>
  <si>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</si>
  <si>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</si>
  <si>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</si>
  <si>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</si>
  <si>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</si>
  <si>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</si>
  <si>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</si>
  <si>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</si>
  <si>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</si>
  <si>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</si>
  <si>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</si>
  <si>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</si>
  <si>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</si>
  <si>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</si>
  <si>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</si>
  <si>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</si>
  <si>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</si>
  <si>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</si>
  <si>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</si>
  <si>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</si>
  <si>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</si>
  <si>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</si>
  <si>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</si>
  <si>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</si>
  <si>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</si>
  <si>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</si>
  <si>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</si>
  <si>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</si>
  <si>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</si>
  <si>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</si>
  <si>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</si>
  <si>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</si>
  <si>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</si>
  <si>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</si>
  <si>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</si>
  <si>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</si>
  <si>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</si>
  <si>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</si>
  <si>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</si>
  <si>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</si>
  <si>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</si>
  <si>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</si>
  <si>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</si>
  <si>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</si>
  <si>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</si>
  <si>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</si>
  <si>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</si>
  <si>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</si>
  <si>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</si>
  <si>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</si>
  <si>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</si>
  <si>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</si>
  <si>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</si>
  <si>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</si>
  <si>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</si>
  <si>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</si>
  <si>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</si>
  <si>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</si>
  <si>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</si>
  <si>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</si>
  <si>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</si>
  <si>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</si>
  <si>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</si>
  <si>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</si>
  <si>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</si>
  <si>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</si>
  <si>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</si>
  <si>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</si>
  <si>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</si>
  <si>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</si>
  <si>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07000</t>
  </si>
  <si>
    <t>水洗化人口等（令和6年度実績）</t>
    <phoneticPr fontId="3"/>
  </si>
  <si>
    <t>し尿処理の状況（令和6年度実績）</t>
    <phoneticPr fontId="3"/>
  </si>
  <si>
    <t>07201</t>
  </si>
  <si>
    <t>福島市</t>
  </si>
  <si>
    <t/>
  </si>
  <si>
    <t>○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</si>
  <si>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</si>
  <si>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</si>
  <si>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</si>
  <si>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</si>
  <si>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</si>
  <si>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</si>
  <si>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</si>
  <si>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</si>
  <si>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</si>
  <si>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</si>
  <si>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</si>
  <si>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</si>
  <si>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</si>
  <si>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</si>
  <si>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</si>
  <si>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</si>
  <si>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</si>
  <si>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</si>
  <si>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</si>
  <si>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</si>
  <si>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</si>
  <si>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伊達市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</si>
  <si>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</si>
  <si>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</si>
  <si>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</si>
  <si>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</si>
  <si>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</si>
  <si>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</si>
  <si>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</si>
  <si>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</si>
  <si>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</si>
  <si>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</si>
  <si>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</si>
  <si>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</si>
  <si>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</si>
  <si>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</si>
  <si>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</si>
  <si>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</si>
  <si>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</si>
  <si>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</si>
  <si>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</si>
  <si>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</si>
  <si>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</si>
  <si>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</si>
  <si>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</si>
  <si>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</si>
  <si>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</si>
  <si>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</si>
  <si>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</si>
  <si>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</si>
  <si>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</si>
  <si>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</si>
  <si>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</si>
  <si>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</si>
  <si>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</si>
  <si>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</si>
  <si>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</si>
  <si>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</si>
  <si>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</si>
  <si>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</si>
  <si>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</si>
  <si>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金山町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</si>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</sst>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47</v>
      </c>
      <c r="B7" s="108" t="s">
        <v>257</v>
      </c>
      <c r="C7" s="92" t="s">
        <v>198</v>
      </c>
      <c r="D7" s="93">
        <f>+SUM(E7,+I7)</f>
        <v>1789159</v>
      </c>
      <c r="E7" s="93">
        <f>+SUM(G7+H7)</f>
        <v>109212</v>
      </c>
      <c r="F7" s="94">
        <f>IF(D7&gt;0,E7/D7*100,"-")</f>
        <v>6.1040969528141433</v>
      </c>
      <c r="G7" s="93">
        <f>SUM(G$8:G$207)</f>
        <v>109209</v>
      </c>
      <c r="H7" s="93">
        <f>SUM(H$8:H$207)</f>
        <v>3</v>
      </c>
      <c r="I7" s="93">
        <f>+SUM(K7,+M7,O7+P7)</f>
        <v>1679947</v>
      </c>
      <c r="J7" s="94">
        <f>IF(D7&gt;0,I7/D7*100,"-")</f>
        <v>93.895903047185854</v>
      </c>
      <c r="K7" s="93">
        <f>SUM(K$8:K$207)</f>
        <v>930043</v>
      </c>
      <c r="L7" s="94">
        <f>IF(D7&gt;0,K7/D7*100,"-")</f>
        <v>51.982132387339533</v>
      </c>
      <c r="M7" s="93">
        <f>SUM(M$8:M$207)</f>
        <v>0</v>
      </c>
      <c r="N7" s="94">
        <f>IF(D7&gt;0,M7/D7*100,"-")</f>
        <v>0</v>
      </c>
      <c r="O7" s="91">
        <f>SUM(O$8:O$207)</f>
        <v>97836</v>
      </c>
      <c r="P7" s="93">
        <f>SUM(Q7:S7)</f>
        <v>652068</v>
      </c>
      <c r="Q7" s="93">
        <f>SUM(Q$8:Q$207)</f>
        <v>193790</v>
      </c>
      <c r="R7" s="93">
        <f>SUM(R$8:R$207)</f>
        <v>448041</v>
      </c>
      <c r="S7" s="93">
        <f>SUM(S$8:S$207)</f>
        <v>10237</v>
      </c>
      <c r="T7" s="94">
        <f>IF(D7&gt;0,P7/D7*100,"-")</f>
        <v>36.445503166571555</v>
      </c>
      <c r="U7" s="93">
        <f>SUM(U$8:U$207)</f>
        <v>18995</v>
      </c>
      <c r="V7" s="95">
        <f t="shared" ref="V7:AC7" si="0">COUNTIF(V$8:V$207,"○")</f>
        <v>35</v>
      </c>
      <c r="W7" s="95">
        <f t="shared" si="0"/>
        <v>4</v>
      </c>
      <c r="X7" s="95">
        <f t="shared" si="0"/>
        <v>0</v>
      </c>
      <c r="Y7" s="95">
        <f t="shared" si="0"/>
        <v>20</v>
      </c>
      <c r="Z7" s="95">
        <f t="shared" si="0"/>
        <v>36</v>
      </c>
      <c r="AA7" s="95">
        <f t="shared" si="0"/>
        <v>2</v>
      </c>
      <c r="AB7" s="95">
        <f t="shared" si="0"/>
        <v>0</v>
      </c>
      <c r="AC7" s="95">
        <f t="shared" si="0"/>
        <v>21</v>
      </c>
    </row>
    <row r="8" spans="1:31" ht="13.5" customHeight="1">
      <c r="A8" s="85" t="s">
        <v>47</v>
      </c>
      <c r="B8" s="86" t="s">
        <v>260</v>
      </c>
      <c r="C8" s="85" t="s">
        <v>261</v>
      </c>
      <c r="D8" s="87">
        <f>+SUM(E8,+I8)</f>
        <v>265338</v>
      </c>
      <c r="E8" s="87">
        <f>+SUM(G8+H8)</f>
        <v>9986</v>
      </c>
      <c r="F8" s="106">
        <f>IF(D8&gt;0,E8/D8*100,"-")</f>
        <v>3.7635016469559579</v>
      </c>
      <c r="G8" s="87">
        <v>9986</v>
      </c>
      <c r="H8" s="87">
        <v>0</v>
      </c>
      <c r="I8" s="87">
        <f>+SUM(K8,+M8,O8+P8)</f>
        <v>255352</v>
      </c>
      <c r="J8" s="88">
        <f>IF(D8&gt;0,I8/D8*100,"-")</f>
        <v>96.236498353044041</v>
      </c>
      <c r="K8" s="87">
        <v>170616</v>
      </c>
      <c r="L8" s="88">
        <f>IF(D8&gt;0,K8/D8*100,"-")</f>
        <v>64.301381633991355</v>
      </c>
      <c r="M8" s="87">
        <v>0</v>
      </c>
      <c r="N8" s="88">
        <f>IF(D8&gt;0,M8/D8*100,"-")</f>
        <v>0</v>
      </c>
      <c r="O8" s="87">
        <v>1839</v>
      </c>
      <c r="P8" s="87">
        <f>SUM(Q8:S8)</f>
        <v>82897</v>
      </c>
      <c r="Q8" s="87">
        <v>24864</v>
      </c>
      <c r="R8" s="87">
        <v>58033</v>
      </c>
      <c r="S8" s="87">
        <v>0</v>
      </c>
      <c r="T8" s="88">
        <f>IF(D8&gt;0,P8/D8*100,"-")</f>
        <v>31.242038456610061</v>
      </c>
      <c r="U8" s="87">
        <v>2371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47</v>
      </c>
      <c r="B9" s="86" t="s">
        <v>264</v>
      </c>
      <c r="C9" s="85" t="s">
        <v>265</v>
      </c>
      <c r="D9" s="87">
        <f>+SUM(E9,+I9)</f>
        <v>111035</v>
      </c>
      <c r="E9" s="87">
        <f>+SUM(G9+H9)</f>
        <v>7268</v>
      </c>
      <c r="F9" s="106">
        <f>IF(D9&gt;0,E9/D9*100,"-")</f>
        <v>6.5456837933984779</v>
      </c>
      <c r="G9" s="87">
        <v>7268</v>
      </c>
      <c r="H9" s="87">
        <v>0</v>
      </c>
      <c r="I9" s="87">
        <f>+SUM(K9,+M9,O9+P9)</f>
        <v>103767</v>
      </c>
      <c r="J9" s="88">
        <f>IF(D9&gt;0,I9/D9*100,"-")</f>
        <v>93.454316206601519</v>
      </c>
      <c r="K9" s="87">
        <v>70517</v>
      </c>
      <c r="L9" s="88">
        <f>IF(D9&gt;0,K9/D9*100,"-")</f>
        <v>63.508803530418334</v>
      </c>
      <c r="M9" s="87">
        <v>0</v>
      </c>
      <c r="N9" s="88">
        <f>IF(D9&gt;0,M9/D9*100,"-")</f>
        <v>0</v>
      </c>
      <c r="O9" s="87">
        <v>2928</v>
      </c>
      <c r="P9" s="87">
        <f>SUM(Q9:S9)</f>
        <v>30322</v>
      </c>
      <c r="Q9" s="87">
        <v>14470</v>
      </c>
      <c r="R9" s="87">
        <v>15852</v>
      </c>
      <c r="S9" s="87">
        <v>0</v>
      </c>
      <c r="T9" s="88">
        <f>IF(D9&gt;0,P9/D9*100,"-")</f>
        <v>27.308506326833882</v>
      </c>
      <c r="U9" s="87">
        <v>1069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47</v>
      </c>
      <c r="B10" s="86" t="s">
        <v>266</v>
      </c>
      <c r="C10" s="85" t="s">
        <v>267</v>
      </c>
      <c r="D10" s="87">
        <f>+SUM(E10,+I10)</f>
        <v>312965</v>
      </c>
      <c r="E10" s="87">
        <f>+SUM(G10+H10)</f>
        <v>4255</v>
      </c>
      <c r="F10" s="106">
        <f>IF(D10&gt;0,E10/D10*100,"-")</f>
        <v>1.3595769494991452</v>
      </c>
      <c r="G10" s="87">
        <v>4255</v>
      </c>
      <c r="H10" s="87">
        <v>0</v>
      </c>
      <c r="I10" s="87">
        <f>+SUM(K10,+M10,O10+P10)</f>
        <v>308710</v>
      </c>
      <c r="J10" s="88">
        <f>IF(D10&gt;0,I10/D10*100,"-")</f>
        <v>98.640423050500857</v>
      </c>
      <c r="K10" s="87">
        <v>220992</v>
      </c>
      <c r="L10" s="88">
        <f>IF(D10&gt;0,K10/D10*100,"-")</f>
        <v>70.612368795232697</v>
      </c>
      <c r="M10" s="87">
        <v>0</v>
      </c>
      <c r="N10" s="88">
        <f>IF(D10&gt;0,M10/D10*100,"-")</f>
        <v>0</v>
      </c>
      <c r="O10" s="87">
        <v>8153</v>
      </c>
      <c r="P10" s="87">
        <f>SUM(Q10:S10)</f>
        <v>79565</v>
      </c>
      <c r="Q10" s="87">
        <v>26353</v>
      </c>
      <c r="R10" s="87">
        <v>53212</v>
      </c>
      <c r="S10" s="87">
        <v>0</v>
      </c>
      <c r="T10" s="88">
        <f>IF(D10&gt;0,P10/D10*100,"-")</f>
        <v>25.422970619717862</v>
      </c>
      <c r="U10" s="87">
        <v>3542</v>
      </c>
      <c r="V10" s="85"/>
      <c r="W10" s="85" t="s">
        <v>263</v>
      </c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47</v>
      </c>
      <c r="B11" s="86" t="s">
        <v>268</v>
      </c>
      <c r="C11" s="85" t="s">
        <v>269</v>
      </c>
      <c r="D11" s="87">
        <f>+SUM(E11,+I11)</f>
        <v>317814</v>
      </c>
      <c r="E11" s="87">
        <f>+SUM(G11+H11)</f>
        <v>9641</v>
      </c>
      <c r="F11" s="106">
        <f>IF(D11&gt;0,E11/D11*100,"-")</f>
        <v>3.0335353382796226</v>
      </c>
      <c r="G11" s="87">
        <v>9640</v>
      </c>
      <c r="H11" s="87">
        <v>1</v>
      </c>
      <c r="I11" s="87">
        <f>+SUM(K11,+M11,O11+P11)</f>
        <v>308173</v>
      </c>
      <c r="J11" s="88">
        <f>IF(D11&gt;0,I11/D11*100,"-")</f>
        <v>96.96646466172038</v>
      </c>
      <c r="K11" s="87">
        <v>174642</v>
      </c>
      <c r="L11" s="88">
        <f>IF(D11&gt;0,K11/D11*100,"-")</f>
        <v>54.951009080783095</v>
      </c>
      <c r="M11" s="87">
        <v>0</v>
      </c>
      <c r="N11" s="88">
        <f>IF(D11&gt;0,M11/D11*100,"-")</f>
        <v>0</v>
      </c>
      <c r="O11" s="87">
        <v>9386</v>
      </c>
      <c r="P11" s="87">
        <f>SUM(Q11:S11)</f>
        <v>124145</v>
      </c>
      <c r="Q11" s="87">
        <v>18699</v>
      </c>
      <c r="R11" s="87">
        <v>105446</v>
      </c>
      <c r="S11" s="87">
        <v>0</v>
      </c>
      <c r="T11" s="88">
        <f>IF(D11&gt;0,P11/D11*100,"-")</f>
        <v>39.062155852165105</v>
      </c>
      <c r="U11" s="87">
        <v>3646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47</v>
      </c>
      <c r="B12" s="86" t="s">
        <v>270</v>
      </c>
      <c r="C12" s="85" t="s">
        <v>271</v>
      </c>
      <c r="D12" s="87">
        <f>+SUM(E12,+I12)</f>
        <v>56762</v>
      </c>
      <c r="E12" s="87">
        <f>+SUM(G12+H12)</f>
        <v>4408</v>
      </c>
      <c r="F12" s="106">
        <f>IF(D12&gt;0,E12/D12*100,"-")</f>
        <v>7.7657587822839229</v>
      </c>
      <c r="G12" s="87">
        <v>4408</v>
      </c>
      <c r="H12" s="87">
        <v>0</v>
      </c>
      <c r="I12" s="87">
        <f>+SUM(K12,+M12,O12+P12)</f>
        <v>52354</v>
      </c>
      <c r="J12" s="88">
        <f>IF(D12&gt;0,I12/D12*100,"-")</f>
        <v>92.234241217716075</v>
      </c>
      <c r="K12" s="87">
        <v>29837</v>
      </c>
      <c r="L12" s="88">
        <f>IF(D12&gt;0,K12/D12*100,"-")</f>
        <v>52.565096367287978</v>
      </c>
      <c r="M12" s="87">
        <v>0</v>
      </c>
      <c r="N12" s="88">
        <f>IF(D12&gt;0,M12/D12*100,"-")</f>
        <v>0</v>
      </c>
      <c r="O12" s="87">
        <v>14185</v>
      </c>
      <c r="P12" s="87">
        <f>SUM(Q12:S12)</f>
        <v>8332</v>
      </c>
      <c r="Q12" s="87">
        <v>118</v>
      </c>
      <c r="R12" s="87">
        <v>8214</v>
      </c>
      <c r="S12" s="87">
        <v>0</v>
      </c>
      <c r="T12" s="88">
        <f>IF(D12&gt;0,P12/D12*100,"-")</f>
        <v>14.678834431485853</v>
      </c>
      <c r="U12" s="87">
        <v>863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47</v>
      </c>
      <c r="B13" s="86" t="s">
        <v>272</v>
      </c>
      <c r="C13" s="85" t="s">
        <v>273</v>
      </c>
      <c r="D13" s="87">
        <f>+SUM(E13,+I13)</f>
        <v>73035</v>
      </c>
      <c r="E13" s="87">
        <f>+SUM(G13+H13)</f>
        <v>8811</v>
      </c>
      <c r="F13" s="106">
        <f>IF(D13&gt;0,E13/D13*100,"-")</f>
        <v>12.064078866296981</v>
      </c>
      <c r="G13" s="87">
        <v>8811</v>
      </c>
      <c r="H13" s="87">
        <v>0</v>
      </c>
      <c r="I13" s="87">
        <f>+SUM(K13,+M13,O13+P13)</f>
        <v>64224</v>
      </c>
      <c r="J13" s="88">
        <f>IF(D13&gt;0,I13/D13*100,"-")</f>
        <v>87.935921133703019</v>
      </c>
      <c r="K13" s="87">
        <v>33658</v>
      </c>
      <c r="L13" s="88">
        <f>IF(D13&gt;0,K13/D13*100,"-")</f>
        <v>46.084753885123568</v>
      </c>
      <c r="M13" s="87">
        <v>0</v>
      </c>
      <c r="N13" s="88">
        <f>IF(D13&gt;0,M13/D13*100,"-")</f>
        <v>0</v>
      </c>
      <c r="O13" s="87">
        <v>9793</v>
      </c>
      <c r="P13" s="87">
        <f>SUM(Q13:S13)</f>
        <v>20773</v>
      </c>
      <c r="Q13" s="87">
        <v>9144</v>
      </c>
      <c r="R13" s="87">
        <v>11629</v>
      </c>
      <c r="S13" s="87">
        <v>0</v>
      </c>
      <c r="T13" s="88">
        <f>IF(D13&gt;0,P13/D13*100,"-")</f>
        <v>28.442527555281714</v>
      </c>
      <c r="U13" s="87">
        <v>554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47</v>
      </c>
      <c r="B14" s="86" t="s">
        <v>274</v>
      </c>
      <c r="C14" s="85" t="s">
        <v>275</v>
      </c>
      <c r="D14" s="87">
        <f>+SUM(E14,+I14)</f>
        <v>43734</v>
      </c>
      <c r="E14" s="87">
        <f>+SUM(G14+H14)</f>
        <v>9432</v>
      </c>
      <c r="F14" s="106">
        <f>IF(D14&gt;0,E14/D14*100,"-")</f>
        <v>21.566744409384004</v>
      </c>
      <c r="G14" s="87">
        <v>9432</v>
      </c>
      <c r="H14" s="87">
        <v>0</v>
      </c>
      <c r="I14" s="87">
        <f>+SUM(K14,+M14,O14+P14)</f>
        <v>34302</v>
      </c>
      <c r="J14" s="88">
        <f>IF(D14&gt;0,I14/D14*100,"-")</f>
        <v>78.433255590615985</v>
      </c>
      <c r="K14" s="87">
        <v>14721</v>
      </c>
      <c r="L14" s="88">
        <f>IF(D14&gt;0,K14/D14*100,"-")</f>
        <v>33.660310056249145</v>
      </c>
      <c r="M14" s="87">
        <v>0</v>
      </c>
      <c r="N14" s="88">
        <f>IF(D14&gt;0,M14/D14*100,"-")</f>
        <v>0</v>
      </c>
      <c r="O14" s="87">
        <v>2087</v>
      </c>
      <c r="P14" s="87">
        <f>SUM(Q14:S14)</f>
        <v>17494</v>
      </c>
      <c r="Q14" s="87">
        <v>6497</v>
      </c>
      <c r="R14" s="87">
        <v>10997</v>
      </c>
      <c r="S14" s="87">
        <v>0</v>
      </c>
      <c r="T14" s="88">
        <f>IF(D14&gt;0,P14/D14*100,"-")</f>
        <v>40.000914620203957</v>
      </c>
      <c r="U14" s="87">
        <v>349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47</v>
      </c>
      <c r="B15" s="86" t="s">
        <v>276</v>
      </c>
      <c r="C15" s="85" t="s">
        <v>277</v>
      </c>
      <c r="D15" s="87">
        <f>+SUM(E15,+I15)</f>
        <v>32356</v>
      </c>
      <c r="E15" s="87">
        <f>+SUM(G15+H15)</f>
        <v>4826</v>
      </c>
      <c r="F15" s="106">
        <f>IF(D15&gt;0,E15/D15*100,"-")</f>
        <v>14.915317097292618</v>
      </c>
      <c r="G15" s="87">
        <v>4826</v>
      </c>
      <c r="H15" s="87">
        <v>0</v>
      </c>
      <c r="I15" s="87">
        <f>+SUM(K15,+M15,O15+P15)</f>
        <v>27530</v>
      </c>
      <c r="J15" s="88">
        <f>IF(D15&gt;0,I15/D15*100,"-")</f>
        <v>85.084682902707371</v>
      </c>
      <c r="K15" s="87">
        <v>16973</v>
      </c>
      <c r="L15" s="88">
        <f>IF(D15&gt;0,K15/D15*100,"-")</f>
        <v>52.457040425268886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10557</v>
      </c>
      <c r="Q15" s="87">
        <v>5612</v>
      </c>
      <c r="R15" s="87">
        <v>4945</v>
      </c>
      <c r="S15" s="87">
        <v>0</v>
      </c>
      <c r="T15" s="88">
        <f>IF(D15&gt;0,P15/D15*100,"-")</f>
        <v>32.627642477438492</v>
      </c>
      <c r="U15" s="87">
        <v>254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47</v>
      </c>
      <c r="B16" s="86" t="s">
        <v>278</v>
      </c>
      <c r="C16" s="85" t="s">
        <v>279</v>
      </c>
      <c r="D16" s="87">
        <f>+SUM(E16,+I16)</f>
        <v>50527</v>
      </c>
      <c r="E16" s="87">
        <f>+SUM(G16+H16)</f>
        <v>1032</v>
      </c>
      <c r="F16" s="106">
        <f>IF(D16&gt;0,E16/D16*100,"-")</f>
        <v>2.0424723415203752</v>
      </c>
      <c r="G16" s="87">
        <v>1032</v>
      </c>
      <c r="H16" s="87">
        <v>0</v>
      </c>
      <c r="I16" s="87">
        <f>+SUM(K16,+M16,O16+P16)</f>
        <v>49495</v>
      </c>
      <c r="J16" s="88">
        <f>IF(D16&gt;0,I16/D16*100,"-")</f>
        <v>97.95752765847962</v>
      </c>
      <c r="K16" s="87">
        <v>14796</v>
      </c>
      <c r="L16" s="88">
        <f>IF(D16&gt;0,K16/D16*100,"-")</f>
        <v>29.283353454588635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34699</v>
      </c>
      <c r="Q16" s="87">
        <v>10122</v>
      </c>
      <c r="R16" s="87">
        <v>24577</v>
      </c>
      <c r="S16" s="87">
        <v>0</v>
      </c>
      <c r="T16" s="88">
        <f>IF(D16&gt;0,P16/D16*100,"-")</f>
        <v>68.674174203890999</v>
      </c>
      <c r="U16" s="87">
        <v>716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47</v>
      </c>
      <c r="B17" s="86" t="s">
        <v>280</v>
      </c>
      <c r="C17" s="85" t="s">
        <v>281</v>
      </c>
      <c r="D17" s="87">
        <f>+SUM(E17,+I17)</f>
        <v>33123</v>
      </c>
      <c r="E17" s="87">
        <f>+SUM(G17+H17)</f>
        <v>3522</v>
      </c>
      <c r="F17" s="106">
        <f>IF(D17&gt;0,E17/D17*100,"-")</f>
        <v>10.633094828366996</v>
      </c>
      <c r="G17" s="87">
        <v>3522</v>
      </c>
      <c r="H17" s="87">
        <v>0</v>
      </c>
      <c r="I17" s="87">
        <f>+SUM(K17,+M17,O17+P17)</f>
        <v>29601</v>
      </c>
      <c r="J17" s="88">
        <f>IF(D17&gt;0,I17/D17*100,"-")</f>
        <v>89.366905171633007</v>
      </c>
      <c r="K17" s="87">
        <v>9868</v>
      </c>
      <c r="L17" s="88">
        <f>IF(D17&gt;0,K17/D17*100,"-")</f>
        <v>29.791987440751139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19733</v>
      </c>
      <c r="Q17" s="87">
        <v>5398</v>
      </c>
      <c r="R17" s="87">
        <v>14335</v>
      </c>
      <c r="S17" s="87">
        <v>0</v>
      </c>
      <c r="T17" s="88">
        <f>IF(D17&gt;0,P17/D17*100,"-")</f>
        <v>59.574917730881857</v>
      </c>
      <c r="U17" s="87">
        <v>399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47</v>
      </c>
      <c r="B18" s="86" t="s">
        <v>282</v>
      </c>
      <c r="C18" s="85" t="s">
        <v>283</v>
      </c>
      <c r="D18" s="87">
        <f>+SUM(E18,+I18)</f>
        <v>56011</v>
      </c>
      <c r="E18" s="87">
        <f>+SUM(G18+H18)</f>
        <v>2525</v>
      </c>
      <c r="F18" s="106">
        <f>IF(D18&gt;0,E18/D18*100,"-")</f>
        <v>4.5080430629697732</v>
      </c>
      <c r="G18" s="87">
        <v>2525</v>
      </c>
      <c r="H18" s="87">
        <v>0</v>
      </c>
      <c r="I18" s="87">
        <f>+SUM(K18,+M18,O18+P18)</f>
        <v>53486</v>
      </c>
      <c r="J18" s="88">
        <f>IF(D18&gt;0,I18/D18*100,"-")</f>
        <v>95.491956937030238</v>
      </c>
      <c r="K18" s="87">
        <v>29653</v>
      </c>
      <c r="L18" s="88">
        <f>IF(D18&gt;0,K18/D18*100,"-")</f>
        <v>52.94138651336344</v>
      </c>
      <c r="M18" s="87">
        <v>0</v>
      </c>
      <c r="N18" s="88">
        <f>IF(D18&gt;0,M18/D18*100,"-")</f>
        <v>0</v>
      </c>
      <c r="O18" s="87">
        <v>2849</v>
      </c>
      <c r="P18" s="87">
        <f>SUM(Q18:S18)</f>
        <v>20984</v>
      </c>
      <c r="Q18" s="87">
        <v>5491</v>
      </c>
      <c r="R18" s="87">
        <v>15493</v>
      </c>
      <c r="S18" s="87">
        <v>0</v>
      </c>
      <c r="T18" s="88">
        <f>IF(D18&gt;0,P18/D18*100,"-")</f>
        <v>37.464069557765441</v>
      </c>
      <c r="U18" s="87">
        <v>577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47</v>
      </c>
      <c r="B19" s="86" t="s">
        <v>284</v>
      </c>
      <c r="C19" s="85" t="s">
        <v>285</v>
      </c>
      <c r="D19" s="87">
        <f>+SUM(E19,+I19)</f>
        <v>56149</v>
      </c>
      <c r="E19" s="87">
        <f>+SUM(G19+H19)</f>
        <v>7707</v>
      </c>
      <c r="F19" s="106">
        <f>IF(D19&gt;0,E19/D19*100,"-")</f>
        <v>13.725979091346238</v>
      </c>
      <c r="G19" s="87">
        <v>7707</v>
      </c>
      <c r="H19" s="87">
        <v>0</v>
      </c>
      <c r="I19" s="87">
        <f>+SUM(K19,+M19,O19+P19)</f>
        <v>48442</v>
      </c>
      <c r="J19" s="88">
        <f>IF(D19&gt;0,I19/D19*100,"-")</f>
        <v>86.274020908653753</v>
      </c>
      <c r="K19" s="87">
        <v>16669</v>
      </c>
      <c r="L19" s="88">
        <f>IF(D19&gt;0,K19/D19*100,"-")</f>
        <v>29.687082583839423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31773</v>
      </c>
      <c r="Q19" s="87">
        <v>15265</v>
      </c>
      <c r="R19" s="87">
        <v>16508</v>
      </c>
      <c r="S19" s="87">
        <v>0</v>
      </c>
      <c r="T19" s="88">
        <f>IF(D19&gt;0,P19/D19*100,"-")</f>
        <v>56.586938324814327</v>
      </c>
      <c r="U19" s="87">
        <v>592</v>
      </c>
      <c r="V19" s="85"/>
      <c r="W19" s="85" t="s">
        <v>263</v>
      </c>
      <c r="X19" s="85"/>
      <c r="Y19" s="85"/>
      <c r="Z19" s="85"/>
      <c r="AA19" s="85" t="s">
        <v>263</v>
      </c>
      <c r="AB19" s="85"/>
      <c r="AC19" s="85"/>
      <c r="AD19" s="184" t="s">
        <v>262</v>
      </c>
    </row>
    <row r="20" spans="1:30" ht="13.5" customHeight="1">
      <c r="A20" s="85" t="s">
        <v>47</v>
      </c>
      <c r="B20" s="86" t="s">
        <v>286</v>
      </c>
      <c r="C20" s="85" t="s">
        <v>287</v>
      </c>
      <c r="D20" s="87">
        <f>+SUM(E20,+I20)</f>
        <v>29726</v>
      </c>
      <c r="E20" s="87">
        <f>+SUM(G20+H20)</f>
        <v>1605</v>
      </c>
      <c r="F20" s="106">
        <f>IF(D20&gt;0,E20/D20*100,"-")</f>
        <v>5.3993137320863891</v>
      </c>
      <c r="G20" s="87">
        <v>1605</v>
      </c>
      <c r="H20" s="87">
        <v>0</v>
      </c>
      <c r="I20" s="87">
        <f>+SUM(K20,+M20,O20+P20)</f>
        <v>28121</v>
      </c>
      <c r="J20" s="88">
        <f>IF(D20&gt;0,I20/D20*100,"-")</f>
        <v>94.600686267913616</v>
      </c>
      <c r="K20" s="87">
        <v>14526</v>
      </c>
      <c r="L20" s="88">
        <f>IF(D20&gt;0,K20/D20*100,"-")</f>
        <v>48.866312319181858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13595</v>
      </c>
      <c r="Q20" s="87">
        <v>3479</v>
      </c>
      <c r="R20" s="87">
        <v>10116</v>
      </c>
      <c r="S20" s="87">
        <v>0</v>
      </c>
      <c r="T20" s="88">
        <f>IF(D20&gt;0,P20/D20*100,"-")</f>
        <v>45.734373948731751</v>
      </c>
      <c r="U20" s="87">
        <v>358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47</v>
      </c>
      <c r="B21" s="86" t="s">
        <v>288</v>
      </c>
      <c r="C21" s="85" t="s">
        <v>289</v>
      </c>
      <c r="D21" s="87">
        <f>+SUM(E21,+I21)</f>
        <v>10997</v>
      </c>
      <c r="E21" s="87">
        <f>+SUM(G21+H21)</f>
        <v>973</v>
      </c>
      <c r="F21" s="106">
        <f>IF(D21&gt;0,E21/D21*100,"-")</f>
        <v>8.8478676002546148</v>
      </c>
      <c r="G21" s="87">
        <v>973</v>
      </c>
      <c r="H21" s="87">
        <v>0</v>
      </c>
      <c r="I21" s="87">
        <f>+SUM(K21,+M21,O21+P21)</f>
        <v>10024</v>
      </c>
      <c r="J21" s="88">
        <f>IF(D21&gt;0,I21/D21*100,"-")</f>
        <v>91.152132399745383</v>
      </c>
      <c r="K21" s="87">
        <v>4632</v>
      </c>
      <c r="L21" s="88">
        <f>IF(D21&gt;0,K21/D21*100,"-")</f>
        <v>42.120578339547151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5392</v>
      </c>
      <c r="Q21" s="87">
        <v>1696</v>
      </c>
      <c r="R21" s="87">
        <v>3696</v>
      </c>
      <c r="S21" s="87">
        <v>0</v>
      </c>
      <c r="T21" s="88">
        <f>IF(D21&gt;0,P21/D21*100,"-")</f>
        <v>49.031554060198232</v>
      </c>
      <c r="U21" s="87">
        <v>50</v>
      </c>
      <c r="V21" s="85"/>
      <c r="W21" s="85" t="s">
        <v>263</v>
      </c>
      <c r="X21" s="85"/>
      <c r="Y21" s="85"/>
      <c r="Z21" s="85"/>
      <c r="AA21" s="85" t="s">
        <v>263</v>
      </c>
      <c r="AB21" s="85"/>
      <c r="AC21" s="85"/>
      <c r="AD21" s="184" t="s">
        <v>262</v>
      </c>
    </row>
    <row r="22" spans="1:30" ht="13.5" customHeight="1">
      <c r="A22" s="85" t="s">
        <v>47</v>
      </c>
      <c r="B22" s="86" t="s">
        <v>290</v>
      </c>
      <c r="C22" s="85" t="s">
        <v>291</v>
      </c>
      <c r="D22" s="87">
        <f>+SUM(E22,+I22)</f>
        <v>8114</v>
      </c>
      <c r="E22" s="87">
        <f>+SUM(G22+H22)</f>
        <v>339</v>
      </c>
      <c r="F22" s="106">
        <f>IF(D22&gt;0,E22/D22*100,"-")</f>
        <v>4.1779640128173527</v>
      </c>
      <c r="G22" s="87">
        <v>339</v>
      </c>
      <c r="H22" s="87">
        <v>0</v>
      </c>
      <c r="I22" s="87">
        <f>+SUM(K22,+M22,O22+P22)</f>
        <v>7775</v>
      </c>
      <c r="J22" s="88">
        <f>IF(D22&gt;0,I22/D22*100,"-")</f>
        <v>95.822035987182659</v>
      </c>
      <c r="K22" s="87">
        <v>3793</v>
      </c>
      <c r="L22" s="88">
        <f>IF(D22&gt;0,K22/D22*100,"-")</f>
        <v>46.746364308602416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3982</v>
      </c>
      <c r="Q22" s="87">
        <v>2247</v>
      </c>
      <c r="R22" s="87">
        <v>1735</v>
      </c>
      <c r="S22" s="87">
        <v>0</v>
      </c>
      <c r="T22" s="88">
        <f>IF(D22&gt;0,P22/D22*100,"-")</f>
        <v>49.075671678580228</v>
      </c>
      <c r="U22" s="87">
        <v>66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47</v>
      </c>
      <c r="B23" s="86" t="s">
        <v>292</v>
      </c>
      <c r="C23" s="85" t="s">
        <v>293</v>
      </c>
      <c r="D23" s="87">
        <f>+SUM(E23,+I23)</f>
        <v>11484</v>
      </c>
      <c r="E23" s="87">
        <f>+SUM(G23+H23)</f>
        <v>145</v>
      </c>
      <c r="F23" s="106">
        <f>IF(D23&gt;0,E23/D23*100,"-")</f>
        <v>1.2626262626262625</v>
      </c>
      <c r="G23" s="87">
        <v>145</v>
      </c>
      <c r="H23" s="87">
        <v>0</v>
      </c>
      <c r="I23" s="87">
        <f>+SUM(K23,+M23,O23+P23)</f>
        <v>11339</v>
      </c>
      <c r="J23" s="88">
        <f>IF(D23&gt;0,I23/D23*100,"-")</f>
        <v>98.73737373737373</v>
      </c>
      <c r="K23" s="87">
        <v>0</v>
      </c>
      <c r="L23" s="88">
        <f>IF(D23&gt;0,K23/D23*100,"-")</f>
        <v>0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11339</v>
      </c>
      <c r="Q23" s="87">
        <v>5938</v>
      </c>
      <c r="R23" s="87">
        <v>5401</v>
      </c>
      <c r="S23" s="87">
        <v>0</v>
      </c>
      <c r="T23" s="88">
        <f>IF(D23&gt;0,P23/D23*100,"-")</f>
        <v>98.73737373737373</v>
      </c>
      <c r="U23" s="87">
        <v>166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47</v>
      </c>
      <c r="B24" s="86" t="s">
        <v>294</v>
      </c>
      <c r="C24" s="85" t="s">
        <v>295</v>
      </c>
      <c r="D24" s="87">
        <f>+SUM(E24,+I24)</f>
        <v>8790</v>
      </c>
      <c r="E24" s="87">
        <f>+SUM(G24+H24)</f>
        <v>385</v>
      </c>
      <c r="F24" s="106">
        <f>IF(D24&gt;0,E24/D24*100,"-")</f>
        <v>4.3799772468714453</v>
      </c>
      <c r="G24" s="87">
        <v>385</v>
      </c>
      <c r="H24" s="87">
        <v>0</v>
      </c>
      <c r="I24" s="87">
        <f>+SUM(K24,+M24,O24+P24)</f>
        <v>8405</v>
      </c>
      <c r="J24" s="88">
        <f>IF(D24&gt;0,I24/D24*100,"-")</f>
        <v>95.620022753128552</v>
      </c>
      <c r="K24" s="87">
        <v>0</v>
      </c>
      <c r="L24" s="88">
        <f>IF(D24&gt;0,K24/D24*100,"-")</f>
        <v>0</v>
      </c>
      <c r="M24" s="87">
        <v>0</v>
      </c>
      <c r="N24" s="88">
        <f>IF(D24&gt;0,M24/D24*100,"-")</f>
        <v>0</v>
      </c>
      <c r="O24" s="87">
        <v>3072</v>
      </c>
      <c r="P24" s="87">
        <f>SUM(Q24:S24)</f>
        <v>5333</v>
      </c>
      <c r="Q24" s="87">
        <v>1393</v>
      </c>
      <c r="R24" s="87">
        <v>3940</v>
      </c>
      <c r="S24" s="87">
        <v>0</v>
      </c>
      <c r="T24" s="88">
        <f>IF(D24&gt;0,P24/D24*100,"-")</f>
        <v>60.671217292377698</v>
      </c>
      <c r="U24" s="87">
        <v>0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47</v>
      </c>
      <c r="B25" s="86" t="s">
        <v>296</v>
      </c>
      <c r="C25" s="85" t="s">
        <v>297</v>
      </c>
      <c r="D25" s="87">
        <f>+SUM(E25,+I25)</f>
        <v>12374</v>
      </c>
      <c r="E25" s="87">
        <f>+SUM(G25+H25)</f>
        <v>650</v>
      </c>
      <c r="F25" s="106">
        <f>IF(D25&gt;0,E25/D25*100,"-")</f>
        <v>5.2529497333117829</v>
      </c>
      <c r="G25" s="87">
        <v>650</v>
      </c>
      <c r="H25" s="87">
        <v>0</v>
      </c>
      <c r="I25" s="87">
        <f>+SUM(K25,+M25,O25+P25)</f>
        <v>11724</v>
      </c>
      <c r="J25" s="88">
        <f>IF(D25&gt;0,I25/D25*100,"-")</f>
        <v>94.74705026668822</v>
      </c>
      <c r="K25" s="87">
        <v>9293</v>
      </c>
      <c r="L25" s="88">
        <f>IF(D25&gt;0,K25/D25*100,"-")</f>
        <v>75.101018264102152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2431</v>
      </c>
      <c r="Q25" s="87">
        <v>738</v>
      </c>
      <c r="R25" s="87">
        <v>1693</v>
      </c>
      <c r="S25" s="87">
        <v>0</v>
      </c>
      <c r="T25" s="88">
        <f>IF(D25&gt;0,P25/D25*100,"-")</f>
        <v>19.646032002586068</v>
      </c>
      <c r="U25" s="87">
        <v>86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47</v>
      </c>
      <c r="B26" s="86" t="s">
        <v>298</v>
      </c>
      <c r="C26" s="85" t="s">
        <v>299</v>
      </c>
      <c r="D26" s="87">
        <f>+SUM(E26,+I26)</f>
        <v>5187</v>
      </c>
      <c r="E26" s="87">
        <f>+SUM(G26+H26)</f>
        <v>116</v>
      </c>
      <c r="F26" s="106">
        <f>IF(D26&gt;0,E26/D26*100,"-")</f>
        <v>2.2363601310969732</v>
      </c>
      <c r="G26" s="87">
        <v>116</v>
      </c>
      <c r="H26" s="87">
        <v>0</v>
      </c>
      <c r="I26" s="87">
        <f>+SUM(K26,+M26,O26+P26)</f>
        <v>5071</v>
      </c>
      <c r="J26" s="88">
        <f>IF(D26&gt;0,I26/D26*100,"-")</f>
        <v>97.763639868903027</v>
      </c>
      <c r="K26" s="87">
        <v>0</v>
      </c>
      <c r="L26" s="88">
        <f>IF(D26&gt;0,K26/D26*100,"-")</f>
        <v>0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5071</v>
      </c>
      <c r="Q26" s="87">
        <v>71</v>
      </c>
      <c r="R26" s="87">
        <v>886</v>
      </c>
      <c r="S26" s="87">
        <v>4114</v>
      </c>
      <c r="T26" s="88">
        <f>IF(D26&gt;0,P26/D26*100,"-")</f>
        <v>97.763639868903027</v>
      </c>
      <c r="U26" s="87">
        <v>95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47</v>
      </c>
      <c r="B27" s="86" t="s">
        <v>300</v>
      </c>
      <c r="C27" s="85" t="s">
        <v>301</v>
      </c>
      <c r="D27" s="87">
        <f>+SUM(E27,+I27)</f>
        <v>4825</v>
      </c>
      <c r="E27" s="87">
        <f>+SUM(G27+H27)</f>
        <v>943</v>
      </c>
      <c r="F27" s="106">
        <f>IF(D27&gt;0,E27/D27*100,"-")</f>
        <v>19.544041450777204</v>
      </c>
      <c r="G27" s="87">
        <v>943</v>
      </c>
      <c r="H27" s="87">
        <v>0</v>
      </c>
      <c r="I27" s="87">
        <f>+SUM(K27,+M27,O27+P27)</f>
        <v>3882</v>
      </c>
      <c r="J27" s="88">
        <f>IF(D27&gt;0,I27/D27*100,"-")</f>
        <v>80.4559585492228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148</v>
      </c>
      <c r="P27" s="87">
        <f>SUM(Q27:S27)</f>
        <v>3734</v>
      </c>
      <c r="Q27" s="87">
        <v>1880</v>
      </c>
      <c r="R27" s="87">
        <v>1854</v>
      </c>
      <c r="S27" s="87">
        <v>0</v>
      </c>
      <c r="T27" s="88">
        <f>IF(D27&gt;0,P27/D27*100,"-")</f>
        <v>77.388601036269435</v>
      </c>
      <c r="U27" s="87">
        <v>16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47</v>
      </c>
      <c r="B28" s="86" t="s">
        <v>302</v>
      </c>
      <c r="C28" s="85" t="s">
        <v>303</v>
      </c>
      <c r="D28" s="87">
        <f>+SUM(E28,+I28)</f>
        <v>492</v>
      </c>
      <c r="E28" s="87">
        <f>+SUM(G28+H28)</f>
        <v>0</v>
      </c>
      <c r="F28" s="106">
        <f>IF(D28&gt;0,E28/D28*100,"-")</f>
        <v>0</v>
      </c>
      <c r="G28" s="87">
        <v>0</v>
      </c>
      <c r="H28" s="87">
        <v>0</v>
      </c>
      <c r="I28" s="87">
        <f>+SUM(K28,+M28,O28+P28)</f>
        <v>492</v>
      </c>
      <c r="J28" s="88">
        <f>IF(D28&gt;0,I28/D28*100,"-")</f>
        <v>100</v>
      </c>
      <c r="K28" s="87">
        <v>492</v>
      </c>
      <c r="L28" s="88">
        <f>IF(D28&gt;0,K28/D28*100,"-")</f>
        <v>100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0</v>
      </c>
      <c r="Q28" s="87">
        <v>0</v>
      </c>
      <c r="R28" s="87">
        <v>0</v>
      </c>
      <c r="S28" s="87">
        <v>0</v>
      </c>
      <c r="T28" s="88">
        <f>IF(D28&gt;0,P28/D28*100,"-")</f>
        <v>0</v>
      </c>
      <c r="U28" s="87">
        <v>0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47</v>
      </c>
      <c r="B29" s="86" t="s">
        <v>304</v>
      </c>
      <c r="C29" s="85" t="s">
        <v>305</v>
      </c>
      <c r="D29" s="87">
        <f>+SUM(E29,+I29)</f>
        <v>3889</v>
      </c>
      <c r="E29" s="87">
        <f>+SUM(G29+H29)</f>
        <v>58</v>
      </c>
      <c r="F29" s="106">
        <f>IF(D29&gt;0,E29/D29*100,"-")</f>
        <v>1.4913859604011315</v>
      </c>
      <c r="G29" s="87">
        <v>58</v>
      </c>
      <c r="H29" s="87">
        <v>0</v>
      </c>
      <c r="I29" s="87">
        <f>+SUM(K29,+M29,O29+P29)</f>
        <v>3831</v>
      </c>
      <c r="J29" s="88">
        <f>IF(D29&gt;0,I29/D29*100,"-")</f>
        <v>98.508614039598868</v>
      </c>
      <c r="K29" s="87">
        <v>0</v>
      </c>
      <c r="L29" s="88">
        <f>IF(D29&gt;0,K29/D29*100,"-")</f>
        <v>0</v>
      </c>
      <c r="M29" s="87">
        <v>0</v>
      </c>
      <c r="N29" s="88">
        <f>IF(D29&gt;0,M29/D29*100,"-")</f>
        <v>0</v>
      </c>
      <c r="O29" s="87">
        <v>3098</v>
      </c>
      <c r="P29" s="87">
        <f>SUM(Q29:S29)</f>
        <v>733</v>
      </c>
      <c r="Q29" s="87">
        <v>0</v>
      </c>
      <c r="R29" s="87">
        <v>700</v>
      </c>
      <c r="S29" s="87">
        <v>33</v>
      </c>
      <c r="T29" s="88">
        <f>IF(D29&gt;0,P29/D29*100,"-")</f>
        <v>18.848032913345332</v>
      </c>
      <c r="U29" s="87">
        <v>51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47</v>
      </c>
      <c r="B30" s="86" t="s">
        <v>306</v>
      </c>
      <c r="C30" s="85" t="s">
        <v>307</v>
      </c>
      <c r="D30" s="87">
        <f>+SUM(E30,+I30)</f>
        <v>13464</v>
      </c>
      <c r="E30" s="87">
        <f>+SUM(G30+H30)</f>
        <v>2669</v>
      </c>
      <c r="F30" s="106">
        <f>IF(D30&gt;0,E30/D30*100,"-")</f>
        <v>19.823232323232322</v>
      </c>
      <c r="G30" s="87">
        <v>2669</v>
      </c>
      <c r="H30" s="87">
        <v>0</v>
      </c>
      <c r="I30" s="87">
        <f>+SUM(K30,+M30,O30+P30)</f>
        <v>10795</v>
      </c>
      <c r="J30" s="88">
        <f>IF(D30&gt;0,I30/D30*100,"-")</f>
        <v>80.176767676767682</v>
      </c>
      <c r="K30" s="87">
        <v>4368</v>
      </c>
      <c r="L30" s="88">
        <f>IF(D30&gt;0,K30/D30*100,"-")</f>
        <v>32.442067736185379</v>
      </c>
      <c r="M30" s="87">
        <v>0</v>
      </c>
      <c r="N30" s="88">
        <f>IF(D30&gt;0,M30/D30*100,"-")</f>
        <v>0</v>
      </c>
      <c r="O30" s="87">
        <v>1848</v>
      </c>
      <c r="P30" s="87">
        <f>SUM(Q30:S30)</f>
        <v>4579</v>
      </c>
      <c r="Q30" s="87">
        <v>1885</v>
      </c>
      <c r="R30" s="87">
        <v>2694</v>
      </c>
      <c r="S30" s="87">
        <v>0</v>
      </c>
      <c r="T30" s="88">
        <f>IF(D30&gt;0,P30/D30*100,"-")</f>
        <v>34.009209744503863</v>
      </c>
      <c r="U30" s="87">
        <v>149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47</v>
      </c>
      <c r="B31" s="86" t="s">
        <v>308</v>
      </c>
      <c r="C31" s="85" t="s">
        <v>309</v>
      </c>
      <c r="D31" s="87">
        <f>+SUM(E31,+I31)</f>
        <v>2386</v>
      </c>
      <c r="E31" s="87">
        <f>+SUM(G31+H31)</f>
        <v>139</v>
      </c>
      <c r="F31" s="106">
        <f>IF(D31&gt;0,E31/D31*100,"-")</f>
        <v>5.8256496227996646</v>
      </c>
      <c r="G31" s="87">
        <v>139</v>
      </c>
      <c r="H31" s="87">
        <v>0</v>
      </c>
      <c r="I31" s="87">
        <f>+SUM(K31,+M31,O31+P31)</f>
        <v>2247</v>
      </c>
      <c r="J31" s="88">
        <f>IF(D31&gt;0,I31/D31*100,"-")</f>
        <v>94.174350377200327</v>
      </c>
      <c r="K31" s="87">
        <v>1750</v>
      </c>
      <c r="L31" s="88">
        <f>IF(D31&gt;0,K31/D31*100,"-")</f>
        <v>73.344509639564123</v>
      </c>
      <c r="M31" s="87">
        <v>0</v>
      </c>
      <c r="N31" s="88">
        <f>IF(D31&gt;0,M31/D31*100,"-")</f>
        <v>0</v>
      </c>
      <c r="O31" s="87">
        <v>234</v>
      </c>
      <c r="P31" s="87">
        <f>SUM(Q31:S31)</f>
        <v>263</v>
      </c>
      <c r="Q31" s="87">
        <v>1</v>
      </c>
      <c r="R31" s="87">
        <v>262</v>
      </c>
      <c r="S31" s="87">
        <v>0</v>
      </c>
      <c r="T31" s="88">
        <f>IF(D31&gt;0,P31/D31*100,"-")</f>
        <v>11.022632020117351</v>
      </c>
      <c r="U31" s="87">
        <v>57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47</v>
      </c>
      <c r="B32" s="86" t="s">
        <v>310</v>
      </c>
      <c r="C32" s="85" t="s">
        <v>311</v>
      </c>
      <c r="D32" s="87">
        <f>+SUM(E32,+I32)</f>
        <v>5350</v>
      </c>
      <c r="E32" s="87">
        <f>+SUM(G32+H32)</f>
        <v>365</v>
      </c>
      <c r="F32" s="106">
        <f>IF(D32&gt;0,E32/D32*100,"-")</f>
        <v>6.8224299065420562</v>
      </c>
      <c r="G32" s="87">
        <v>365</v>
      </c>
      <c r="H32" s="87">
        <v>0</v>
      </c>
      <c r="I32" s="87">
        <f>+SUM(K32,+M32,O32+P32)</f>
        <v>4985</v>
      </c>
      <c r="J32" s="88">
        <f>IF(D32&gt;0,I32/D32*100,"-")</f>
        <v>93.177570093457945</v>
      </c>
      <c r="K32" s="87">
        <v>1574</v>
      </c>
      <c r="L32" s="88">
        <f>IF(D32&gt;0,K32/D32*100,"-")</f>
        <v>29.420560747663551</v>
      </c>
      <c r="M32" s="87">
        <v>0</v>
      </c>
      <c r="N32" s="88">
        <f>IF(D32&gt;0,M32/D32*100,"-")</f>
        <v>0</v>
      </c>
      <c r="O32" s="87">
        <v>1192</v>
      </c>
      <c r="P32" s="87">
        <f>SUM(Q32:S32)</f>
        <v>2219</v>
      </c>
      <c r="Q32" s="87">
        <v>596</v>
      </c>
      <c r="R32" s="87">
        <v>1061</v>
      </c>
      <c r="S32" s="87">
        <v>562</v>
      </c>
      <c r="T32" s="88">
        <f>IF(D32&gt;0,P32/D32*100,"-")</f>
        <v>41.476635514018689</v>
      </c>
      <c r="U32" s="87">
        <v>36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47</v>
      </c>
      <c r="B33" s="86" t="s">
        <v>312</v>
      </c>
      <c r="C33" s="85" t="s">
        <v>313</v>
      </c>
      <c r="D33" s="87">
        <f>+SUM(E33,+I33)</f>
        <v>3149</v>
      </c>
      <c r="E33" s="87">
        <f>+SUM(G33+H33)</f>
        <v>249</v>
      </c>
      <c r="F33" s="106">
        <f>IF(D33&gt;0,E33/D33*100,"-")</f>
        <v>7.9072721498888541</v>
      </c>
      <c r="G33" s="87">
        <v>249</v>
      </c>
      <c r="H33" s="87">
        <v>0</v>
      </c>
      <c r="I33" s="87">
        <f>+SUM(K33,+M33,O33+P33)</f>
        <v>2900</v>
      </c>
      <c r="J33" s="88">
        <f>IF(D33&gt;0,I33/D33*100,"-")</f>
        <v>92.092727850111146</v>
      </c>
      <c r="K33" s="87">
        <v>1682</v>
      </c>
      <c r="L33" s="88">
        <f>IF(D33&gt;0,K33/D33*100,"-")</f>
        <v>53.41378215306446</v>
      </c>
      <c r="M33" s="87">
        <v>0</v>
      </c>
      <c r="N33" s="88">
        <f>IF(D33&gt;0,M33/D33*100,"-")</f>
        <v>0</v>
      </c>
      <c r="O33" s="87">
        <v>807</v>
      </c>
      <c r="P33" s="87">
        <f>SUM(Q33:S33)</f>
        <v>411</v>
      </c>
      <c r="Q33" s="87">
        <v>142</v>
      </c>
      <c r="R33" s="87">
        <v>269</v>
      </c>
      <c r="S33" s="87">
        <v>0</v>
      </c>
      <c r="T33" s="88">
        <f>IF(D33&gt;0,P33/D33*100,"-")</f>
        <v>13.051762464274372</v>
      </c>
      <c r="U33" s="87">
        <v>13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47</v>
      </c>
      <c r="B34" s="86" t="s">
        <v>314</v>
      </c>
      <c r="C34" s="85" t="s">
        <v>315</v>
      </c>
      <c r="D34" s="87">
        <f>+SUM(E34,+I34)</f>
        <v>12595</v>
      </c>
      <c r="E34" s="87">
        <f>+SUM(G34+H34)</f>
        <v>2209</v>
      </c>
      <c r="F34" s="106">
        <f>IF(D34&gt;0,E34/D34*100,"-")</f>
        <v>17.538705835649068</v>
      </c>
      <c r="G34" s="87">
        <v>2209</v>
      </c>
      <c r="H34" s="87">
        <v>0</v>
      </c>
      <c r="I34" s="87">
        <f>+SUM(K34,+M34,O34+P34)</f>
        <v>10386</v>
      </c>
      <c r="J34" s="88">
        <f>IF(D34&gt;0,I34/D34*100,"-")</f>
        <v>82.461294164350932</v>
      </c>
      <c r="K34" s="87">
        <v>5375</v>
      </c>
      <c r="L34" s="88">
        <f>IF(D34&gt;0,K34/D34*100,"-")</f>
        <v>42.675664946407302</v>
      </c>
      <c r="M34" s="87">
        <v>0</v>
      </c>
      <c r="N34" s="88">
        <f>IF(D34&gt;0,M34/D34*100,"-")</f>
        <v>0</v>
      </c>
      <c r="O34" s="87">
        <v>1484</v>
      </c>
      <c r="P34" s="87">
        <f>SUM(Q34:S34)</f>
        <v>3527</v>
      </c>
      <c r="Q34" s="87">
        <v>1236</v>
      </c>
      <c r="R34" s="87">
        <v>2291</v>
      </c>
      <c r="S34" s="87">
        <v>0</v>
      </c>
      <c r="T34" s="88">
        <f>IF(D34&gt;0,P34/D34*100,"-")</f>
        <v>28.003175863437875</v>
      </c>
      <c r="U34" s="87">
        <v>104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47</v>
      </c>
      <c r="B35" s="86" t="s">
        <v>316</v>
      </c>
      <c r="C35" s="85" t="s">
        <v>317</v>
      </c>
      <c r="D35" s="87">
        <f>+SUM(E35,+I35)</f>
        <v>14285</v>
      </c>
      <c r="E35" s="87">
        <f>+SUM(G35+H35)</f>
        <v>4338</v>
      </c>
      <c r="F35" s="106">
        <f>IF(D35&gt;0,E35/D35*100,"-")</f>
        <v>30.367518375918795</v>
      </c>
      <c r="G35" s="87">
        <v>4338</v>
      </c>
      <c r="H35" s="87">
        <v>0</v>
      </c>
      <c r="I35" s="87">
        <f>+SUM(K35,+M35,O35+P35)</f>
        <v>9947</v>
      </c>
      <c r="J35" s="88">
        <f>IF(D35&gt;0,I35/D35*100,"-")</f>
        <v>69.632481624081194</v>
      </c>
      <c r="K35" s="87">
        <v>3130</v>
      </c>
      <c r="L35" s="88">
        <f>IF(D35&gt;0,K35/D35*100,"-")</f>
        <v>21.911095554777738</v>
      </c>
      <c r="M35" s="87">
        <v>0</v>
      </c>
      <c r="N35" s="88">
        <f>IF(D35&gt;0,M35/D35*100,"-")</f>
        <v>0</v>
      </c>
      <c r="O35" s="87">
        <v>859</v>
      </c>
      <c r="P35" s="87">
        <f>SUM(Q35:S35)</f>
        <v>5958</v>
      </c>
      <c r="Q35" s="87">
        <v>1898</v>
      </c>
      <c r="R35" s="87">
        <v>4060</v>
      </c>
      <c r="S35" s="87">
        <v>0</v>
      </c>
      <c r="T35" s="88">
        <f>IF(D35&gt;0,P35/D35*100,"-")</f>
        <v>41.708085404270214</v>
      </c>
      <c r="U35" s="87">
        <v>125</v>
      </c>
      <c r="V35" s="85"/>
      <c r="W35" s="85"/>
      <c r="X35" s="85"/>
      <c r="Y35" s="85" t="s">
        <v>263</v>
      </c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47</v>
      </c>
      <c r="B36" s="86" t="s">
        <v>318</v>
      </c>
      <c r="C36" s="85" t="s">
        <v>319</v>
      </c>
      <c r="D36" s="87">
        <f>+SUM(E36,+I36)</f>
        <v>2986</v>
      </c>
      <c r="E36" s="87">
        <f>+SUM(G36+H36)</f>
        <v>333</v>
      </c>
      <c r="F36" s="106">
        <f>IF(D36&gt;0,E36/D36*100,"-")</f>
        <v>11.152042866711319</v>
      </c>
      <c r="G36" s="87">
        <v>331</v>
      </c>
      <c r="H36" s="87">
        <v>2</v>
      </c>
      <c r="I36" s="87">
        <f>+SUM(K36,+M36,O36+P36)</f>
        <v>2653</v>
      </c>
      <c r="J36" s="88">
        <f>IF(D36&gt;0,I36/D36*100,"-")</f>
        <v>88.847957133288674</v>
      </c>
      <c r="K36" s="87">
        <v>1274</v>
      </c>
      <c r="L36" s="88">
        <f>IF(D36&gt;0,K36/D36*100,"-")</f>
        <v>42.66577361018085</v>
      </c>
      <c r="M36" s="87">
        <v>0</v>
      </c>
      <c r="N36" s="88">
        <f>IF(D36&gt;0,M36/D36*100,"-")</f>
        <v>0</v>
      </c>
      <c r="O36" s="87">
        <v>881</v>
      </c>
      <c r="P36" s="87">
        <f>SUM(Q36:S36)</f>
        <v>498</v>
      </c>
      <c r="Q36" s="87">
        <v>416</v>
      </c>
      <c r="R36" s="87">
        <v>82</v>
      </c>
      <c r="S36" s="87">
        <v>0</v>
      </c>
      <c r="T36" s="88">
        <f>IF(D36&gt;0,P36/D36*100,"-")</f>
        <v>16.677829872739451</v>
      </c>
      <c r="U36" s="87">
        <v>10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47</v>
      </c>
      <c r="B37" s="86" t="s">
        <v>320</v>
      </c>
      <c r="C37" s="85" t="s">
        <v>321</v>
      </c>
      <c r="D37" s="87">
        <f>+SUM(E37,+I37)</f>
        <v>2869</v>
      </c>
      <c r="E37" s="87">
        <f>+SUM(G37+H37)</f>
        <v>720</v>
      </c>
      <c r="F37" s="106">
        <f>IF(D37&gt;0,E37/D37*100,"-")</f>
        <v>25.095852213314746</v>
      </c>
      <c r="G37" s="87">
        <v>720</v>
      </c>
      <c r="H37" s="87">
        <v>0</v>
      </c>
      <c r="I37" s="87">
        <f>+SUM(K37,+M37,O37+P37)</f>
        <v>2149</v>
      </c>
      <c r="J37" s="88">
        <f>IF(D37&gt;0,I37/D37*100,"-")</f>
        <v>74.904147786685257</v>
      </c>
      <c r="K37" s="87">
        <v>853</v>
      </c>
      <c r="L37" s="88">
        <f>IF(D37&gt;0,K37/D37*100,"-")</f>
        <v>29.731613802718716</v>
      </c>
      <c r="M37" s="87">
        <v>0</v>
      </c>
      <c r="N37" s="88">
        <f>IF(D37&gt;0,M37/D37*100,"-")</f>
        <v>0</v>
      </c>
      <c r="O37" s="87">
        <v>765</v>
      </c>
      <c r="P37" s="87">
        <f>SUM(Q37:S37)</f>
        <v>531</v>
      </c>
      <c r="Q37" s="87">
        <v>260</v>
      </c>
      <c r="R37" s="87">
        <v>271</v>
      </c>
      <c r="S37" s="87">
        <v>0</v>
      </c>
      <c r="T37" s="88">
        <f>IF(D37&gt;0,P37/D37*100,"-")</f>
        <v>18.508191007319624</v>
      </c>
      <c r="U37" s="87">
        <v>9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47</v>
      </c>
      <c r="B38" s="86" t="s">
        <v>322</v>
      </c>
      <c r="C38" s="85" t="s">
        <v>323</v>
      </c>
      <c r="D38" s="87">
        <f>+SUM(E38,+I38)</f>
        <v>1327</v>
      </c>
      <c r="E38" s="87">
        <f>+SUM(G38+H38)</f>
        <v>61</v>
      </c>
      <c r="F38" s="106">
        <f>IF(D38&gt;0,E38/D38*100,"-")</f>
        <v>4.5968349660889221</v>
      </c>
      <c r="G38" s="87">
        <v>61</v>
      </c>
      <c r="H38" s="87">
        <v>0</v>
      </c>
      <c r="I38" s="87">
        <f>+SUM(K38,+M38,O38+P38)</f>
        <v>1266</v>
      </c>
      <c r="J38" s="88">
        <f>IF(D38&gt;0,I38/D38*100,"-")</f>
        <v>95.40316503391108</v>
      </c>
      <c r="K38" s="87">
        <v>0</v>
      </c>
      <c r="L38" s="88">
        <f>IF(D38&gt;0,K38/D38*100,"-")</f>
        <v>0</v>
      </c>
      <c r="M38" s="87">
        <v>0</v>
      </c>
      <c r="N38" s="88">
        <f>IF(D38&gt;0,M38/D38*100,"-")</f>
        <v>0</v>
      </c>
      <c r="O38" s="87">
        <v>413</v>
      </c>
      <c r="P38" s="87">
        <f>SUM(Q38:S38)</f>
        <v>853</v>
      </c>
      <c r="Q38" s="87">
        <v>82</v>
      </c>
      <c r="R38" s="87">
        <v>771</v>
      </c>
      <c r="S38" s="87">
        <v>0</v>
      </c>
      <c r="T38" s="88">
        <f>IF(D38&gt;0,P38/D38*100,"-")</f>
        <v>64.280331574981162</v>
      </c>
      <c r="U38" s="87">
        <v>8</v>
      </c>
      <c r="V38" s="85"/>
      <c r="W38" s="85" t="s">
        <v>263</v>
      </c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47</v>
      </c>
      <c r="B39" s="86" t="s">
        <v>324</v>
      </c>
      <c r="C39" s="85" t="s">
        <v>325</v>
      </c>
      <c r="D39" s="87">
        <f>+SUM(E39,+I39)</f>
        <v>1720</v>
      </c>
      <c r="E39" s="87">
        <f>+SUM(G39+H39)</f>
        <v>331</v>
      </c>
      <c r="F39" s="106">
        <f>IF(D39&gt;0,E39/D39*100,"-")</f>
        <v>19.244186046511626</v>
      </c>
      <c r="G39" s="87">
        <v>331</v>
      </c>
      <c r="H39" s="87">
        <v>0</v>
      </c>
      <c r="I39" s="87">
        <f>+SUM(K39,+M39,O39+P39)</f>
        <v>1389</v>
      </c>
      <c r="J39" s="88">
        <f>IF(D39&gt;0,I39/D39*100,"-")</f>
        <v>80.755813953488371</v>
      </c>
      <c r="K39" s="87">
        <v>130</v>
      </c>
      <c r="L39" s="88">
        <f>IF(D39&gt;0,K39/D39*100,"-")</f>
        <v>7.5581395348837201</v>
      </c>
      <c r="M39" s="87">
        <v>0</v>
      </c>
      <c r="N39" s="88">
        <f>IF(D39&gt;0,M39/D39*100,"-")</f>
        <v>0</v>
      </c>
      <c r="O39" s="87">
        <v>34</v>
      </c>
      <c r="P39" s="87">
        <f>SUM(Q39:S39)</f>
        <v>1225</v>
      </c>
      <c r="Q39" s="87">
        <v>127</v>
      </c>
      <c r="R39" s="87">
        <v>1098</v>
      </c>
      <c r="S39" s="87">
        <v>0</v>
      </c>
      <c r="T39" s="88">
        <f>IF(D39&gt;0,P39/D39*100,"-")</f>
        <v>71.220930232558146</v>
      </c>
      <c r="U39" s="87">
        <v>16</v>
      </c>
      <c r="V39" s="85"/>
      <c r="W39" s="85"/>
      <c r="X39" s="85"/>
      <c r="Y39" s="85" t="s">
        <v>263</v>
      </c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47</v>
      </c>
      <c r="B40" s="86" t="s">
        <v>326</v>
      </c>
      <c r="C40" s="85" t="s">
        <v>327</v>
      </c>
      <c r="D40" s="87">
        <f>+SUM(E40,+I40)</f>
        <v>1097</v>
      </c>
      <c r="E40" s="87">
        <f>+SUM(G40+H40)</f>
        <v>50</v>
      </c>
      <c r="F40" s="106">
        <f>IF(D40&gt;0,E40/D40*100,"-")</f>
        <v>4.557885141294439</v>
      </c>
      <c r="G40" s="87">
        <v>50</v>
      </c>
      <c r="H40" s="87">
        <v>0</v>
      </c>
      <c r="I40" s="87">
        <f>+SUM(K40,+M40,O40+P40)</f>
        <v>1047</v>
      </c>
      <c r="J40" s="88">
        <f>IF(D40&gt;0,I40/D40*100,"-")</f>
        <v>95.442114858705565</v>
      </c>
      <c r="K40" s="87">
        <v>655</v>
      </c>
      <c r="L40" s="88">
        <f>IF(D40&gt;0,K40/D40*100,"-")</f>
        <v>59.708295350957151</v>
      </c>
      <c r="M40" s="87">
        <v>0</v>
      </c>
      <c r="N40" s="88">
        <f>IF(D40&gt;0,M40/D40*100,"-")</f>
        <v>0</v>
      </c>
      <c r="O40" s="87">
        <v>295</v>
      </c>
      <c r="P40" s="87">
        <f>SUM(Q40:S40)</f>
        <v>97</v>
      </c>
      <c r="Q40" s="87">
        <v>20</v>
      </c>
      <c r="R40" s="87">
        <v>77</v>
      </c>
      <c r="S40" s="87">
        <v>0</v>
      </c>
      <c r="T40" s="88">
        <f>IF(D40&gt;0,P40/D40*100,"-")</f>
        <v>8.8422971741112111</v>
      </c>
      <c r="U40" s="87">
        <v>5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47</v>
      </c>
      <c r="B41" s="86" t="s">
        <v>328</v>
      </c>
      <c r="C41" s="85" t="s">
        <v>329</v>
      </c>
      <c r="D41" s="87">
        <f>+SUM(E41,+I41)</f>
        <v>18199</v>
      </c>
      <c r="E41" s="87">
        <f>+SUM(G41+H41)</f>
        <v>4895</v>
      </c>
      <c r="F41" s="106">
        <f>IF(D41&gt;0,E41/D41*100,"-")</f>
        <v>26.897082257266884</v>
      </c>
      <c r="G41" s="87">
        <v>4895</v>
      </c>
      <c r="H41" s="87">
        <v>0</v>
      </c>
      <c r="I41" s="87">
        <f>+SUM(K41,+M41,O41+P41)</f>
        <v>13304</v>
      </c>
      <c r="J41" s="88">
        <f>IF(D41&gt;0,I41/D41*100,"-")</f>
        <v>73.102917742733126</v>
      </c>
      <c r="K41" s="87">
        <v>4667</v>
      </c>
      <c r="L41" s="88">
        <f>IF(D41&gt;0,K41/D41*100,"-")</f>
        <v>25.644266168470796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8637</v>
      </c>
      <c r="Q41" s="87">
        <v>3917</v>
      </c>
      <c r="R41" s="87">
        <v>4720</v>
      </c>
      <c r="S41" s="87">
        <v>0</v>
      </c>
      <c r="T41" s="88">
        <f>IF(D41&gt;0,P41/D41*100,"-")</f>
        <v>47.458651574262319</v>
      </c>
      <c r="U41" s="87">
        <v>56</v>
      </c>
      <c r="V41" s="85"/>
      <c r="W41" s="85"/>
      <c r="X41" s="85"/>
      <c r="Y41" s="85" t="s">
        <v>263</v>
      </c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 t="s">
        <v>47</v>
      </c>
      <c r="B42" s="86" t="s">
        <v>330</v>
      </c>
      <c r="C42" s="85" t="s">
        <v>331</v>
      </c>
      <c r="D42" s="87">
        <f>+SUM(E42,+I42)</f>
        <v>20543</v>
      </c>
      <c r="E42" s="87">
        <f>+SUM(G42+H42)</f>
        <v>691</v>
      </c>
      <c r="F42" s="106">
        <f>IF(D42&gt;0,E42/D42*100,"-")</f>
        <v>3.3636761914033975</v>
      </c>
      <c r="G42" s="87">
        <v>691</v>
      </c>
      <c r="H42" s="87">
        <v>0</v>
      </c>
      <c r="I42" s="87">
        <f>+SUM(K42,+M42,O42+P42)</f>
        <v>19852</v>
      </c>
      <c r="J42" s="88">
        <f>IF(D42&gt;0,I42/D42*100,"-")</f>
        <v>96.6363238085966</v>
      </c>
      <c r="K42" s="87">
        <v>15641</v>
      </c>
      <c r="L42" s="88">
        <f>IF(D42&gt;0,K42/D42*100,"-")</f>
        <v>76.13785717762741</v>
      </c>
      <c r="M42" s="87">
        <v>0</v>
      </c>
      <c r="N42" s="88">
        <f>IF(D42&gt;0,M42/D42*100,"-")</f>
        <v>0</v>
      </c>
      <c r="O42" s="87">
        <v>1062</v>
      </c>
      <c r="P42" s="87">
        <f>SUM(Q42:S42)</f>
        <v>3149</v>
      </c>
      <c r="Q42" s="87">
        <v>1515</v>
      </c>
      <c r="R42" s="87">
        <v>1634</v>
      </c>
      <c r="S42" s="87">
        <v>0</v>
      </c>
      <c r="T42" s="88">
        <f>IF(D42&gt;0,P42/D42*100,"-")</f>
        <v>15.3288224699411</v>
      </c>
      <c r="U42" s="87">
        <v>373</v>
      </c>
      <c r="V42" s="85"/>
      <c r="W42" s="85"/>
      <c r="X42" s="85"/>
      <c r="Y42" s="85" t="s">
        <v>263</v>
      </c>
      <c r="Z42" s="85"/>
      <c r="AA42" s="85"/>
      <c r="AB42" s="85"/>
      <c r="AC42" s="85" t="s">
        <v>263</v>
      </c>
      <c r="AD42" s="184" t="s">
        <v>262</v>
      </c>
    </row>
    <row r="43" spans="1:30" ht="13.5" customHeight="1">
      <c r="A43" s="85" t="s">
        <v>47</v>
      </c>
      <c r="B43" s="86" t="s">
        <v>332</v>
      </c>
      <c r="C43" s="85" t="s">
        <v>333</v>
      </c>
      <c r="D43" s="87">
        <f>+SUM(E43,+I43)</f>
        <v>6118</v>
      </c>
      <c r="E43" s="87">
        <f>+SUM(G43+H43)</f>
        <v>73</v>
      </c>
      <c r="F43" s="106">
        <f>IF(D43&gt;0,E43/D43*100,"-")</f>
        <v>1.1932003922850605</v>
      </c>
      <c r="G43" s="87">
        <v>73</v>
      </c>
      <c r="H43" s="87">
        <v>0</v>
      </c>
      <c r="I43" s="87">
        <f>+SUM(K43,+M43,O43+P43)</f>
        <v>6045</v>
      </c>
      <c r="J43" s="88">
        <f>IF(D43&gt;0,I43/D43*100,"-")</f>
        <v>98.806799607714936</v>
      </c>
      <c r="K43" s="87">
        <v>0</v>
      </c>
      <c r="L43" s="88">
        <f>IF(D43&gt;0,K43/D43*100,"-")</f>
        <v>0</v>
      </c>
      <c r="M43" s="87">
        <v>0</v>
      </c>
      <c r="N43" s="88">
        <f>IF(D43&gt;0,M43/D43*100,"-")</f>
        <v>0</v>
      </c>
      <c r="O43" s="87">
        <v>5660</v>
      </c>
      <c r="P43" s="87">
        <f>SUM(Q43:S43)</f>
        <v>385</v>
      </c>
      <c r="Q43" s="87">
        <v>0</v>
      </c>
      <c r="R43" s="87">
        <v>385</v>
      </c>
      <c r="S43" s="87">
        <v>0</v>
      </c>
      <c r="T43" s="88">
        <f>IF(D43&gt;0,P43/D43*100,"-")</f>
        <v>6.2929061784897034</v>
      </c>
      <c r="U43" s="87">
        <v>161</v>
      </c>
      <c r="V43" s="85"/>
      <c r="W43" s="85"/>
      <c r="X43" s="85"/>
      <c r="Y43" s="85" t="s">
        <v>263</v>
      </c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47</v>
      </c>
      <c r="B44" s="86" t="s">
        <v>334</v>
      </c>
      <c r="C44" s="85" t="s">
        <v>335</v>
      </c>
      <c r="D44" s="87">
        <f>+SUM(E44,+I44)</f>
        <v>4737</v>
      </c>
      <c r="E44" s="87">
        <f>+SUM(G44+H44)</f>
        <v>49</v>
      </c>
      <c r="F44" s="106">
        <f>IF(D44&gt;0,E44/D44*100,"-")</f>
        <v>1.0344099641123075</v>
      </c>
      <c r="G44" s="87">
        <v>49</v>
      </c>
      <c r="H44" s="87">
        <v>0</v>
      </c>
      <c r="I44" s="87">
        <f>+SUM(K44,+M44,O44+P44)</f>
        <v>4688</v>
      </c>
      <c r="J44" s="88">
        <f>IF(D44&gt;0,I44/D44*100,"-")</f>
        <v>98.965590035887701</v>
      </c>
      <c r="K44" s="87">
        <v>0</v>
      </c>
      <c r="L44" s="88">
        <f>IF(D44&gt;0,K44/D44*100,"-")</f>
        <v>0</v>
      </c>
      <c r="M44" s="87">
        <v>0</v>
      </c>
      <c r="N44" s="88">
        <f>IF(D44&gt;0,M44/D44*100,"-")</f>
        <v>0</v>
      </c>
      <c r="O44" s="87">
        <v>3271</v>
      </c>
      <c r="P44" s="87">
        <f>SUM(Q44:S44)</f>
        <v>1417</v>
      </c>
      <c r="Q44" s="87">
        <v>34</v>
      </c>
      <c r="R44" s="87">
        <v>1383</v>
      </c>
      <c r="S44" s="87">
        <v>0</v>
      </c>
      <c r="T44" s="88">
        <f>IF(D44&gt;0,P44/D44*100,"-")</f>
        <v>29.913447329533462</v>
      </c>
      <c r="U44" s="87">
        <v>71</v>
      </c>
      <c r="V44" s="85"/>
      <c r="W44" s="85"/>
      <c r="X44" s="85"/>
      <c r="Y44" s="85" t="s">
        <v>263</v>
      </c>
      <c r="Z44" s="85"/>
      <c r="AA44" s="85"/>
      <c r="AB44" s="85"/>
      <c r="AC44" s="85" t="s">
        <v>263</v>
      </c>
      <c r="AD44" s="184" t="s">
        <v>262</v>
      </c>
    </row>
    <row r="45" spans="1:30" ht="13.5" customHeight="1">
      <c r="A45" s="85" t="s">
        <v>47</v>
      </c>
      <c r="B45" s="86" t="s">
        <v>336</v>
      </c>
      <c r="C45" s="85" t="s">
        <v>337</v>
      </c>
      <c r="D45" s="87">
        <f>+SUM(E45,+I45)</f>
        <v>16820</v>
      </c>
      <c r="E45" s="87">
        <f>+SUM(G45+H45)</f>
        <v>732</v>
      </c>
      <c r="F45" s="106">
        <f>IF(D45&gt;0,E45/D45*100,"-")</f>
        <v>4.3519619500594535</v>
      </c>
      <c r="G45" s="87">
        <v>732</v>
      </c>
      <c r="H45" s="87">
        <v>0</v>
      </c>
      <c r="I45" s="87">
        <f>+SUM(K45,+M45,O45+P45)</f>
        <v>16088</v>
      </c>
      <c r="J45" s="88">
        <f>IF(D45&gt;0,I45/D45*100,"-")</f>
        <v>95.648038049940538</v>
      </c>
      <c r="K45" s="87">
        <v>10262</v>
      </c>
      <c r="L45" s="88">
        <f>IF(D45&gt;0,K45/D45*100,"-")</f>
        <v>61.010701545778836</v>
      </c>
      <c r="M45" s="87">
        <v>0</v>
      </c>
      <c r="N45" s="88">
        <f>IF(D45&gt;0,M45/D45*100,"-")</f>
        <v>0</v>
      </c>
      <c r="O45" s="87">
        <v>2630</v>
      </c>
      <c r="P45" s="87">
        <f>SUM(Q45:S45)</f>
        <v>3196</v>
      </c>
      <c r="Q45" s="87">
        <v>1598</v>
      </c>
      <c r="R45" s="87">
        <v>1598</v>
      </c>
      <c r="S45" s="87">
        <v>0</v>
      </c>
      <c r="T45" s="88">
        <f>IF(D45&gt;0,P45/D45*100,"-")</f>
        <v>19.001189060642094</v>
      </c>
      <c r="U45" s="87">
        <v>310</v>
      </c>
      <c r="V45" s="85"/>
      <c r="W45" s="85"/>
      <c r="X45" s="85"/>
      <c r="Y45" s="85" t="s">
        <v>263</v>
      </c>
      <c r="Z45" s="85"/>
      <c r="AA45" s="85"/>
      <c r="AB45" s="85"/>
      <c r="AC45" s="85" t="s">
        <v>263</v>
      </c>
      <c r="AD45" s="184" t="s">
        <v>262</v>
      </c>
    </row>
    <row r="46" spans="1:30" ht="13.5" customHeight="1">
      <c r="A46" s="85" t="s">
        <v>47</v>
      </c>
      <c r="B46" s="86" t="s">
        <v>338</v>
      </c>
      <c r="C46" s="85" t="s">
        <v>339</v>
      </c>
      <c r="D46" s="87">
        <f>+SUM(E46,+I46)</f>
        <v>12812</v>
      </c>
      <c r="E46" s="87">
        <f>+SUM(G46+H46)</f>
        <v>1203</v>
      </c>
      <c r="F46" s="106">
        <f>IF(D46&gt;0,E46/D46*100,"-")</f>
        <v>9.3896347174523882</v>
      </c>
      <c r="G46" s="87">
        <v>1203</v>
      </c>
      <c r="H46" s="87">
        <v>0</v>
      </c>
      <c r="I46" s="87">
        <f>+SUM(K46,+M46,O46+P46)</f>
        <v>11609</v>
      </c>
      <c r="J46" s="88">
        <f>IF(D46&gt;0,I46/D46*100,"-")</f>
        <v>90.610365282547605</v>
      </c>
      <c r="K46" s="87">
        <v>3952</v>
      </c>
      <c r="L46" s="88">
        <f>IF(D46&gt;0,K46/D46*100,"-")</f>
        <v>30.846081798314078</v>
      </c>
      <c r="M46" s="87">
        <v>0</v>
      </c>
      <c r="N46" s="88">
        <f>IF(D46&gt;0,M46/D46*100,"-")</f>
        <v>0</v>
      </c>
      <c r="O46" s="87">
        <v>1129</v>
      </c>
      <c r="P46" s="87">
        <f>SUM(Q46:S46)</f>
        <v>6528</v>
      </c>
      <c r="Q46" s="87">
        <v>2104</v>
      </c>
      <c r="R46" s="87">
        <v>4424</v>
      </c>
      <c r="S46" s="87">
        <v>0</v>
      </c>
      <c r="T46" s="88">
        <f>IF(D46&gt;0,P46/D46*100,"-")</f>
        <v>50.9522322822354</v>
      </c>
      <c r="U46" s="87">
        <v>170</v>
      </c>
      <c r="V46" s="85" t="s">
        <v>263</v>
      </c>
      <c r="W46" s="85"/>
      <c r="X46" s="85"/>
      <c r="Y46" s="85"/>
      <c r="Z46" s="85" t="s">
        <v>263</v>
      </c>
      <c r="AA46" s="85"/>
      <c r="AB46" s="85"/>
      <c r="AC46" s="85"/>
      <c r="AD46" s="184" t="s">
        <v>262</v>
      </c>
    </row>
    <row r="47" spans="1:30" ht="13.5" customHeight="1">
      <c r="A47" s="85" t="s">
        <v>47</v>
      </c>
      <c r="B47" s="86" t="s">
        <v>340</v>
      </c>
      <c r="C47" s="85" t="s">
        <v>341</v>
      </c>
      <c r="D47" s="87">
        <f>+SUM(E47,+I47)</f>
        <v>5187</v>
      </c>
      <c r="E47" s="87">
        <f>+SUM(G47+H47)</f>
        <v>317</v>
      </c>
      <c r="F47" s="106">
        <f>IF(D47&gt;0,E47/D47*100,"-")</f>
        <v>6.1114324272219012</v>
      </c>
      <c r="G47" s="87">
        <v>317</v>
      </c>
      <c r="H47" s="87">
        <v>0</v>
      </c>
      <c r="I47" s="87">
        <f>+SUM(K47,+M47,O47+P47)</f>
        <v>4870</v>
      </c>
      <c r="J47" s="88">
        <f>IF(D47&gt;0,I47/D47*100,"-")</f>
        <v>93.888567572778101</v>
      </c>
      <c r="K47" s="87">
        <v>0</v>
      </c>
      <c r="L47" s="88">
        <f>IF(D47&gt;0,K47/D47*100,"-")</f>
        <v>0</v>
      </c>
      <c r="M47" s="87">
        <v>0</v>
      </c>
      <c r="N47" s="88">
        <f>IF(D47&gt;0,M47/D47*100,"-")</f>
        <v>0</v>
      </c>
      <c r="O47" s="87">
        <v>478</v>
      </c>
      <c r="P47" s="87">
        <f>SUM(Q47:S47)</f>
        <v>4392</v>
      </c>
      <c r="Q47" s="87">
        <v>1560</v>
      </c>
      <c r="R47" s="87">
        <v>2832</v>
      </c>
      <c r="S47" s="87">
        <v>0</v>
      </c>
      <c r="T47" s="88">
        <f>IF(D47&gt;0,P47/D47*100,"-")</f>
        <v>84.673221515326773</v>
      </c>
      <c r="U47" s="87">
        <v>60</v>
      </c>
      <c r="V47" s="85" t="s">
        <v>263</v>
      </c>
      <c r="W47" s="85"/>
      <c r="X47" s="85"/>
      <c r="Y47" s="85"/>
      <c r="Z47" s="85" t="s">
        <v>263</v>
      </c>
      <c r="AA47" s="85"/>
      <c r="AB47" s="85"/>
      <c r="AC47" s="85"/>
      <c r="AD47" s="184" t="s">
        <v>262</v>
      </c>
    </row>
    <row r="48" spans="1:30" ht="13.5" customHeight="1">
      <c r="A48" s="85" t="s">
        <v>47</v>
      </c>
      <c r="B48" s="86" t="s">
        <v>342</v>
      </c>
      <c r="C48" s="85" t="s">
        <v>343</v>
      </c>
      <c r="D48" s="87">
        <f>+SUM(E48,+I48)</f>
        <v>7838</v>
      </c>
      <c r="E48" s="87">
        <f>+SUM(G48+H48)</f>
        <v>180</v>
      </c>
      <c r="F48" s="106">
        <f>IF(D48&gt;0,E48/D48*100,"-")</f>
        <v>2.2965042102577189</v>
      </c>
      <c r="G48" s="87">
        <v>180</v>
      </c>
      <c r="H48" s="87">
        <v>0</v>
      </c>
      <c r="I48" s="87">
        <f>+SUM(K48,+M48,O48+P48)</f>
        <v>7658</v>
      </c>
      <c r="J48" s="88">
        <f>IF(D48&gt;0,I48/D48*100,"-")</f>
        <v>97.703495789742277</v>
      </c>
      <c r="K48" s="87">
        <v>2743</v>
      </c>
      <c r="L48" s="88">
        <f>IF(D48&gt;0,K48/D48*100,"-")</f>
        <v>34.9961724929829</v>
      </c>
      <c r="M48" s="87">
        <v>0</v>
      </c>
      <c r="N48" s="88">
        <f>IF(D48&gt;0,M48/D48*100,"-")</f>
        <v>0</v>
      </c>
      <c r="O48" s="87">
        <v>2352</v>
      </c>
      <c r="P48" s="87">
        <f>SUM(Q48:S48)</f>
        <v>2563</v>
      </c>
      <c r="Q48" s="87">
        <v>0</v>
      </c>
      <c r="R48" s="87">
        <v>2563</v>
      </c>
      <c r="S48" s="87">
        <v>0</v>
      </c>
      <c r="T48" s="88">
        <f>IF(D48&gt;0,P48/D48*100,"-")</f>
        <v>32.699668282725185</v>
      </c>
      <c r="U48" s="87">
        <v>124</v>
      </c>
      <c r="V48" s="85" t="s">
        <v>263</v>
      </c>
      <c r="W48" s="85"/>
      <c r="X48" s="85"/>
      <c r="Y48" s="85"/>
      <c r="Z48" s="85" t="s">
        <v>263</v>
      </c>
      <c r="AA48" s="85"/>
      <c r="AB48" s="85"/>
      <c r="AC48" s="85"/>
      <c r="AD48" s="184" t="s">
        <v>262</v>
      </c>
    </row>
    <row r="49" spans="1:30" ht="13.5" customHeight="1">
      <c r="A49" s="85" t="s">
        <v>47</v>
      </c>
      <c r="B49" s="86" t="s">
        <v>344</v>
      </c>
      <c r="C49" s="85" t="s">
        <v>345</v>
      </c>
      <c r="D49" s="87">
        <f>+SUM(E49,+I49)</f>
        <v>2855</v>
      </c>
      <c r="E49" s="87">
        <f>+SUM(G49+H49)</f>
        <v>163</v>
      </c>
      <c r="F49" s="106">
        <f>IF(D49&gt;0,E49/D49*100,"-")</f>
        <v>5.7092819614711035</v>
      </c>
      <c r="G49" s="87">
        <v>163</v>
      </c>
      <c r="H49" s="87">
        <v>0</v>
      </c>
      <c r="I49" s="87">
        <f>+SUM(K49,+M49,O49+P49)</f>
        <v>2692</v>
      </c>
      <c r="J49" s="88">
        <f>IF(D49&gt;0,I49/D49*100,"-")</f>
        <v>94.290718038528894</v>
      </c>
      <c r="K49" s="87">
        <v>0</v>
      </c>
      <c r="L49" s="88">
        <f>IF(D49&gt;0,K49/D49*100,"-")</f>
        <v>0</v>
      </c>
      <c r="M49" s="87">
        <v>0</v>
      </c>
      <c r="N49" s="88">
        <f>IF(D49&gt;0,M49/D49*100,"-")</f>
        <v>0</v>
      </c>
      <c r="O49" s="87">
        <v>552</v>
      </c>
      <c r="P49" s="87">
        <f>SUM(Q49:S49)</f>
        <v>2140</v>
      </c>
      <c r="Q49" s="87">
        <v>229</v>
      </c>
      <c r="R49" s="87">
        <v>1911</v>
      </c>
      <c r="S49" s="87">
        <v>0</v>
      </c>
      <c r="T49" s="88">
        <f>IF(D49&gt;0,P49/D49*100,"-")</f>
        <v>74.95621716287215</v>
      </c>
      <c r="U49" s="87">
        <v>27</v>
      </c>
      <c r="V49" s="85" t="s">
        <v>263</v>
      </c>
      <c r="W49" s="85"/>
      <c r="X49" s="85"/>
      <c r="Y49" s="85"/>
      <c r="Z49" s="85" t="s">
        <v>263</v>
      </c>
      <c r="AA49" s="85"/>
      <c r="AB49" s="85"/>
      <c r="AC49" s="85"/>
      <c r="AD49" s="184" t="s">
        <v>262</v>
      </c>
    </row>
    <row r="50" spans="1:30" ht="13.5" customHeight="1">
      <c r="A50" s="85" t="s">
        <v>47</v>
      </c>
      <c r="B50" s="86" t="s">
        <v>346</v>
      </c>
      <c r="C50" s="85" t="s">
        <v>347</v>
      </c>
      <c r="D50" s="87">
        <f>+SUM(E50,+I50)</f>
        <v>13756</v>
      </c>
      <c r="E50" s="87">
        <f>+SUM(G50+H50)</f>
        <v>530</v>
      </c>
      <c r="F50" s="106">
        <f>IF(D50&gt;0,E50/D50*100,"-")</f>
        <v>3.8528642047106718</v>
      </c>
      <c r="G50" s="87">
        <v>530</v>
      </c>
      <c r="H50" s="87">
        <v>0</v>
      </c>
      <c r="I50" s="87">
        <f>+SUM(K50,+M50,O50+P50)</f>
        <v>13226</v>
      </c>
      <c r="J50" s="88">
        <f>IF(D50&gt;0,I50/D50*100,"-")</f>
        <v>96.14713579528933</v>
      </c>
      <c r="K50" s="87">
        <v>0</v>
      </c>
      <c r="L50" s="88">
        <f>IF(D50&gt;0,K50/D50*100,"-")</f>
        <v>0</v>
      </c>
      <c r="M50" s="87">
        <v>0</v>
      </c>
      <c r="N50" s="88">
        <f>IF(D50&gt;0,M50/D50*100,"-")</f>
        <v>0</v>
      </c>
      <c r="O50" s="87">
        <v>0</v>
      </c>
      <c r="P50" s="87">
        <f>SUM(Q50:S50)</f>
        <v>13226</v>
      </c>
      <c r="Q50" s="87">
        <v>3105</v>
      </c>
      <c r="R50" s="87">
        <v>10121</v>
      </c>
      <c r="S50" s="87">
        <v>0</v>
      </c>
      <c r="T50" s="88">
        <f>IF(D50&gt;0,P50/D50*100,"-")</f>
        <v>96.14713579528933</v>
      </c>
      <c r="U50" s="87">
        <v>91</v>
      </c>
      <c r="V50" s="85" t="s">
        <v>263</v>
      </c>
      <c r="W50" s="85"/>
      <c r="X50" s="85"/>
      <c r="Y50" s="85"/>
      <c r="Z50" s="85" t="s">
        <v>263</v>
      </c>
      <c r="AA50" s="85"/>
      <c r="AB50" s="85"/>
      <c r="AC50" s="85"/>
      <c r="AD50" s="184" t="s">
        <v>262</v>
      </c>
    </row>
    <row r="51" spans="1:30" ht="13.5" customHeight="1">
      <c r="A51" s="85" t="s">
        <v>47</v>
      </c>
      <c r="B51" s="86" t="s">
        <v>348</v>
      </c>
      <c r="C51" s="85" t="s">
        <v>349</v>
      </c>
      <c r="D51" s="87">
        <f>+SUM(E51,+I51)</f>
        <v>6088</v>
      </c>
      <c r="E51" s="87">
        <f>+SUM(G51+H51)</f>
        <v>197</v>
      </c>
      <c r="F51" s="106">
        <f>IF(D51&gt;0,E51/D51*100,"-")</f>
        <v>3.2358738501971089</v>
      </c>
      <c r="G51" s="87">
        <v>197</v>
      </c>
      <c r="H51" s="87">
        <v>0</v>
      </c>
      <c r="I51" s="87">
        <f>+SUM(K51,+M51,O51+P51)</f>
        <v>5891</v>
      </c>
      <c r="J51" s="88">
        <f>IF(D51&gt;0,I51/D51*100,"-")</f>
        <v>96.764126149802891</v>
      </c>
      <c r="K51" s="87">
        <v>0</v>
      </c>
      <c r="L51" s="88">
        <f>IF(D51&gt;0,K51/D51*100,"-")</f>
        <v>0</v>
      </c>
      <c r="M51" s="87">
        <v>0</v>
      </c>
      <c r="N51" s="88">
        <f>IF(D51&gt;0,M51/D51*100,"-")</f>
        <v>0</v>
      </c>
      <c r="O51" s="87">
        <v>2681</v>
      </c>
      <c r="P51" s="87">
        <f>SUM(Q51:S51)</f>
        <v>3210</v>
      </c>
      <c r="Q51" s="87">
        <v>1087</v>
      </c>
      <c r="R51" s="87">
        <v>2123</v>
      </c>
      <c r="S51" s="87">
        <v>0</v>
      </c>
      <c r="T51" s="88">
        <f>IF(D51&gt;0,P51/D51*100,"-")</f>
        <v>52.726675427069644</v>
      </c>
      <c r="U51" s="87">
        <v>68</v>
      </c>
      <c r="V51" s="85" t="s">
        <v>263</v>
      </c>
      <c r="W51" s="85"/>
      <c r="X51" s="85"/>
      <c r="Y51" s="85"/>
      <c r="Z51" s="85" t="s">
        <v>263</v>
      </c>
      <c r="AA51" s="85"/>
      <c r="AB51" s="85"/>
      <c r="AC51" s="85"/>
      <c r="AD51" s="184" t="s">
        <v>262</v>
      </c>
    </row>
    <row r="52" spans="1:30" ht="13.5" customHeight="1">
      <c r="A52" s="85" t="s">
        <v>47</v>
      </c>
      <c r="B52" s="86" t="s">
        <v>350</v>
      </c>
      <c r="C52" s="85" t="s">
        <v>351</v>
      </c>
      <c r="D52" s="87">
        <f>+SUM(E52,+I52)</f>
        <v>5389</v>
      </c>
      <c r="E52" s="87">
        <f>+SUM(G52+H52)</f>
        <v>587</v>
      </c>
      <c r="F52" s="106">
        <f>IF(D52&gt;0,E52/D52*100,"-")</f>
        <v>10.892558916311005</v>
      </c>
      <c r="G52" s="87">
        <v>587</v>
      </c>
      <c r="H52" s="87">
        <v>0</v>
      </c>
      <c r="I52" s="87">
        <f>+SUM(K52,+M52,O52+P52)</f>
        <v>4802</v>
      </c>
      <c r="J52" s="88">
        <f>IF(D52&gt;0,I52/D52*100,"-")</f>
        <v>89.107441083688997</v>
      </c>
      <c r="K52" s="87">
        <v>0</v>
      </c>
      <c r="L52" s="88">
        <f>IF(D52&gt;0,K52/D52*100,"-")</f>
        <v>0</v>
      </c>
      <c r="M52" s="87">
        <v>0</v>
      </c>
      <c r="N52" s="88">
        <f>IF(D52&gt;0,M52/D52*100,"-")</f>
        <v>0</v>
      </c>
      <c r="O52" s="87">
        <v>1725</v>
      </c>
      <c r="P52" s="87">
        <f>SUM(Q52:S52)</f>
        <v>3077</v>
      </c>
      <c r="Q52" s="87">
        <v>1150</v>
      </c>
      <c r="R52" s="87">
        <v>1927</v>
      </c>
      <c r="S52" s="87">
        <v>0</v>
      </c>
      <c r="T52" s="88">
        <f>IF(D52&gt;0,P52/D52*100,"-")</f>
        <v>57.097791798107252</v>
      </c>
      <c r="U52" s="87">
        <v>112</v>
      </c>
      <c r="V52" s="85" t="s">
        <v>263</v>
      </c>
      <c r="W52" s="85"/>
      <c r="X52" s="85"/>
      <c r="Y52" s="85"/>
      <c r="Z52" s="85" t="s">
        <v>263</v>
      </c>
      <c r="AA52" s="85"/>
      <c r="AB52" s="85"/>
      <c r="AC52" s="85"/>
      <c r="AD52" s="184" t="s">
        <v>262</v>
      </c>
    </row>
    <row r="53" spans="1:30" ht="13.5" customHeight="1">
      <c r="A53" s="85" t="s">
        <v>47</v>
      </c>
      <c r="B53" s="86" t="s">
        <v>352</v>
      </c>
      <c r="C53" s="85" t="s">
        <v>353</v>
      </c>
      <c r="D53" s="87">
        <f>+SUM(E53,+I53)</f>
        <v>5795</v>
      </c>
      <c r="E53" s="87">
        <f>+SUM(G53+H53)</f>
        <v>414</v>
      </c>
      <c r="F53" s="106">
        <f>IF(D53&gt;0,E53/D53*100,"-")</f>
        <v>7.1440897325280419</v>
      </c>
      <c r="G53" s="87">
        <v>414</v>
      </c>
      <c r="H53" s="87">
        <v>0</v>
      </c>
      <c r="I53" s="87">
        <f>+SUM(K53,+M53,O53+P53)</f>
        <v>5381</v>
      </c>
      <c r="J53" s="88">
        <f>IF(D53&gt;0,I53/D53*100,"-")</f>
        <v>92.85591026747197</v>
      </c>
      <c r="K53" s="87">
        <v>1592</v>
      </c>
      <c r="L53" s="88">
        <f>IF(D53&gt;0,K53/D53*100,"-")</f>
        <v>27.471958584987057</v>
      </c>
      <c r="M53" s="87">
        <v>0</v>
      </c>
      <c r="N53" s="88">
        <f>IF(D53&gt;0,M53/D53*100,"-")</f>
        <v>0</v>
      </c>
      <c r="O53" s="87">
        <v>58</v>
      </c>
      <c r="P53" s="87">
        <f>SUM(Q53:S53)</f>
        <v>3731</v>
      </c>
      <c r="Q53" s="87">
        <v>1936</v>
      </c>
      <c r="R53" s="87">
        <v>1795</v>
      </c>
      <c r="S53" s="87">
        <v>0</v>
      </c>
      <c r="T53" s="88">
        <f>IF(D53&gt;0,P53/D53*100,"-")</f>
        <v>64.38308886971528</v>
      </c>
      <c r="U53" s="87">
        <v>51</v>
      </c>
      <c r="V53" s="85" t="s">
        <v>263</v>
      </c>
      <c r="W53" s="85"/>
      <c r="X53" s="85"/>
      <c r="Y53" s="85"/>
      <c r="Z53" s="85" t="s">
        <v>263</v>
      </c>
      <c r="AA53" s="85"/>
      <c r="AB53" s="85"/>
      <c r="AC53" s="85"/>
      <c r="AD53" s="184" t="s">
        <v>262</v>
      </c>
    </row>
    <row r="54" spans="1:30" ht="13.5" customHeight="1">
      <c r="A54" s="85" t="s">
        <v>47</v>
      </c>
      <c r="B54" s="86" t="s">
        <v>354</v>
      </c>
      <c r="C54" s="85" t="s">
        <v>355</v>
      </c>
      <c r="D54" s="87">
        <f>+SUM(E54,+I54)</f>
        <v>4537</v>
      </c>
      <c r="E54" s="87">
        <f>+SUM(G54+H54)</f>
        <v>1424</v>
      </c>
      <c r="F54" s="106">
        <f>IF(D54&gt;0,E54/D54*100,"-")</f>
        <v>31.386378664315629</v>
      </c>
      <c r="G54" s="87">
        <v>1424</v>
      </c>
      <c r="H54" s="87">
        <v>0</v>
      </c>
      <c r="I54" s="87">
        <f>+SUM(K54,+M54,O54+P54)</f>
        <v>3113</v>
      </c>
      <c r="J54" s="88">
        <f>IF(D54&gt;0,I54/D54*100,"-")</f>
        <v>68.613621335684371</v>
      </c>
      <c r="K54" s="87">
        <v>0</v>
      </c>
      <c r="L54" s="88">
        <f>IF(D54&gt;0,K54/D54*100,"-")</f>
        <v>0</v>
      </c>
      <c r="M54" s="87">
        <v>0</v>
      </c>
      <c r="N54" s="88">
        <f>IF(D54&gt;0,M54/D54*100,"-")</f>
        <v>0</v>
      </c>
      <c r="O54" s="87">
        <v>1816</v>
      </c>
      <c r="P54" s="87">
        <f>SUM(Q54:S54)</f>
        <v>1297</v>
      </c>
      <c r="Q54" s="87">
        <v>88</v>
      </c>
      <c r="R54" s="87">
        <v>1209</v>
      </c>
      <c r="S54" s="87">
        <v>0</v>
      </c>
      <c r="T54" s="88">
        <f>IF(D54&gt;0,P54/D54*100,"-")</f>
        <v>28.587172140180741</v>
      </c>
      <c r="U54" s="87">
        <v>90</v>
      </c>
      <c r="V54" s="85" t="s">
        <v>263</v>
      </c>
      <c r="W54" s="85"/>
      <c r="X54" s="85"/>
      <c r="Y54" s="85"/>
      <c r="Z54" s="85" t="s">
        <v>263</v>
      </c>
      <c r="AA54" s="85"/>
      <c r="AB54" s="85"/>
      <c r="AC54" s="85"/>
      <c r="AD54" s="184" t="s">
        <v>262</v>
      </c>
    </row>
    <row r="55" spans="1:30" ht="13.5" customHeight="1">
      <c r="A55" s="85" t="s">
        <v>47</v>
      </c>
      <c r="B55" s="86" t="s">
        <v>356</v>
      </c>
      <c r="C55" s="85" t="s">
        <v>357</v>
      </c>
      <c r="D55" s="87">
        <f>+SUM(E55,+I55)</f>
        <v>16119</v>
      </c>
      <c r="E55" s="87">
        <f>+SUM(G55+H55)</f>
        <v>2983</v>
      </c>
      <c r="F55" s="106">
        <f>IF(D55&gt;0,E55/D55*100,"-")</f>
        <v>18.506110800918172</v>
      </c>
      <c r="G55" s="87">
        <v>2983</v>
      </c>
      <c r="H55" s="87">
        <v>0</v>
      </c>
      <c r="I55" s="87">
        <f>+SUM(K55,+M55,O55+P55)</f>
        <v>13136</v>
      </c>
      <c r="J55" s="88">
        <f>IF(D55&gt;0,I55/D55*100,"-")</f>
        <v>81.493889199081821</v>
      </c>
      <c r="K55" s="87">
        <v>2077</v>
      </c>
      <c r="L55" s="88">
        <f>IF(D55&gt;0,K55/D55*100,"-")</f>
        <v>12.885414727960793</v>
      </c>
      <c r="M55" s="87">
        <v>0</v>
      </c>
      <c r="N55" s="88">
        <f>IF(D55&gt;0,M55/D55*100,"-")</f>
        <v>0</v>
      </c>
      <c r="O55" s="87">
        <v>2024</v>
      </c>
      <c r="P55" s="87">
        <f>SUM(Q55:S55)</f>
        <v>9035</v>
      </c>
      <c r="Q55" s="87">
        <v>0</v>
      </c>
      <c r="R55" s="87">
        <v>3507</v>
      </c>
      <c r="S55" s="87">
        <v>5528</v>
      </c>
      <c r="T55" s="88">
        <f>IF(D55&gt;0,P55/D55*100,"-")</f>
        <v>56.051864259569449</v>
      </c>
      <c r="U55" s="87">
        <v>93</v>
      </c>
      <c r="V55" s="85" t="s">
        <v>263</v>
      </c>
      <c r="W55" s="85"/>
      <c r="X55" s="85"/>
      <c r="Y55" s="85"/>
      <c r="Z55" s="85" t="s">
        <v>263</v>
      </c>
      <c r="AA55" s="85"/>
      <c r="AB55" s="85"/>
      <c r="AC55" s="85"/>
      <c r="AD55" s="184" t="s">
        <v>262</v>
      </c>
    </row>
    <row r="56" spans="1:30" ht="13.5" customHeight="1">
      <c r="A56" s="85" t="s">
        <v>47</v>
      </c>
      <c r="B56" s="86" t="s">
        <v>358</v>
      </c>
      <c r="C56" s="85" t="s">
        <v>359</v>
      </c>
      <c r="D56" s="87">
        <f>+SUM(E56,+I56)</f>
        <v>8916</v>
      </c>
      <c r="E56" s="87">
        <f>+SUM(G56+H56)</f>
        <v>410</v>
      </c>
      <c r="F56" s="106">
        <f>IF(D56&gt;0,E56/D56*100,"-")</f>
        <v>4.5984746523104532</v>
      </c>
      <c r="G56" s="87">
        <v>410</v>
      </c>
      <c r="H56" s="87">
        <v>0</v>
      </c>
      <c r="I56" s="87">
        <f>+SUM(K56,+M56,O56+P56)</f>
        <v>8506</v>
      </c>
      <c r="J56" s="88">
        <f>IF(D56&gt;0,I56/D56*100,"-")</f>
        <v>95.401525347689542</v>
      </c>
      <c r="K56" s="87">
        <v>0</v>
      </c>
      <c r="L56" s="88">
        <f>IF(D56&gt;0,K56/D56*100,"-")</f>
        <v>0</v>
      </c>
      <c r="M56" s="87">
        <v>0</v>
      </c>
      <c r="N56" s="88">
        <f>IF(D56&gt;0,M56/D56*100,"-")</f>
        <v>0</v>
      </c>
      <c r="O56" s="87">
        <v>0</v>
      </c>
      <c r="P56" s="87">
        <f>SUM(Q56:S56)</f>
        <v>8506</v>
      </c>
      <c r="Q56" s="87">
        <v>3290</v>
      </c>
      <c r="R56" s="87">
        <v>5216</v>
      </c>
      <c r="S56" s="87">
        <v>0</v>
      </c>
      <c r="T56" s="88">
        <f>IF(D56&gt;0,P56/D56*100,"-")</f>
        <v>95.401525347689542</v>
      </c>
      <c r="U56" s="87">
        <v>189</v>
      </c>
      <c r="V56" s="85" t="s">
        <v>263</v>
      </c>
      <c r="W56" s="85"/>
      <c r="X56" s="85"/>
      <c r="Y56" s="85"/>
      <c r="Z56" s="85" t="s">
        <v>263</v>
      </c>
      <c r="AA56" s="85"/>
      <c r="AB56" s="85"/>
      <c r="AC56" s="85"/>
      <c r="AD56" s="184" t="s">
        <v>262</v>
      </c>
    </row>
    <row r="57" spans="1:30" ht="13.5" customHeight="1">
      <c r="A57" s="85" t="s">
        <v>47</v>
      </c>
      <c r="B57" s="86" t="s">
        <v>360</v>
      </c>
      <c r="C57" s="85" t="s">
        <v>361</v>
      </c>
      <c r="D57" s="87">
        <f>+SUM(E57,+I57)</f>
        <v>4542</v>
      </c>
      <c r="E57" s="87">
        <f>+SUM(G57+H57)</f>
        <v>356</v>
      </c>
      <c r="F57" s="106">
        <f>IF(D57&gt;0,E57/D57*100,"-")</f>
        <v>7.8379568472038752</v>
      </c>
      <c r="G57" s="87">
        <v>356</v>
      </c>
      <c r="H57" s="87">
        <v>0</v>
      </c>
      <c r="I57" s="87">
        <f>+SUM(K57,+M57,O57+P57)</f>
        <v>4186</v>
      </c>
      <c r="J57" s="88">
        <f>IF(D57&gt;0,I57/D57*100,"-")</f>
        <v>92.16204315279613</v>
      </c>
      <c r="K57" s="87">
        <v>2859</v>
      </c>
      <c r="L57" s="88">
        <f>IF(D57&gt;0,K57/D57*100,"-")</f>
        <v>62.945838837516511</v>
      </c>
      <c r="M57" s="87">
        <v>0</v>
      </c>
      <c r="N57" s="88">
        <f>IF(D57&gt;0,M57/D57*100,"-")</f>
        <v>0</v>
      </c>
      <c r="O57" s="87">
        <v>312</v>
      </c>
      <c r="P57" s="87">
        <f>SUM(Q57:S57)</f>
        <v>1015</v>
      </c>
      <c r="Q57" s="87">
        <v>146</v>
      </c>
      <c r="R57" s="87">
        <v>869</v>
      </c>
      <c r="S57" s="87">
        <v>0</v>
      </c>
      <c r="T57" s="88">
        <f>IF(D57&gt;0,P57/D57*100,"-")</f>
        <v>22.346983707617792</v>
      </c>
      <c r="U57" s="87">
        <v>0</v>
      </c>
      <c r="V57" s="85" t="s">
        <v>263</v>
      </c>
      <c r="W57" s="85"/>
      <c r="X57" s="85"/>
      <c r="Y57" s="85"/>
      <c r="Z57" s="85" t="s">
        <v>263</v>
      </c>
      <c r="AA57" s="85"/>
      <c r="AB57" s="85"/>
      <c r="AC57" s="85"/>
      <c r="AD57" s="184" t="s">
        <v>262</v>
      </c>
    </row>
    <row r="58" spans="1:30" ht="13.5" customHeight="1">
      <c r="A58" s="85" t="s">
        <v>47</v>
      </c>
      <c r="B58" s="86" t="s">
        <v>362</v>
      </c>
      <c r="C58" s="85" t="s">
        <v>363</v>
      </c>
      <c r="D58" s="87">
        <f>+SUM(E58,+I58)</f>
        <v>6439</v>
      </c>
      <c r="E58" s="87">
        <f>+SUM(G58+H58)</f>
        <v>0</v>
      </c>
      <c r="F58" s="106">
        <f>IF(D58&gt;0,E58/D58*100,"-")</f>
        <v>0</v>
      </c>
      <c r="G58" s="87">
        <v>0</v>
      </c>
      <c r="H58" s="87">
        <v>0</v>
      </c>
      <c r="I58" s="87">
        <f>+SUM(K58,+M58,O58+P58)</f>
        <v>6439</v>
      </c>
      <c r="J58" s="88">
        <f>IF(D58&gt;0,I58/D58*100,"-")</f>
        <v>100</v>
      </c>
      <c r="K58" s="87">
        <v>5075</v>
      </c>
      <c r="L58" s="88">
        <f>IF(D58&gt;0,K58/D58*100,"-")</f>
        <v>78.816586426463743</v>
      </c>
      <c r="M58" s="87">
        <v>0</v>
      </c>
      <c r="N58" s="88">
        <f>IF(D58&gt;0,M58/D58*100,"-")</f>
        <v>0</v>
      </c>
      <c r="O58" s="87">
        <v>0</v>
      </c>
      <c r="P58" s="87">
        <f>SUM(Q58:S58)</f>
        <v>1364</v>
      </c>
      <c r="Q58" s="87">
        <v>472</v>
      </c>
      <c r="R58" s="87">
        <v>892</v>
      </c>
      <c r="S58" s="87">
        <v>0</v>
      </c>
      <c r="T58" s="88">
        <f>IF(D58&gt;0,P58/D58*100,"-")</f>
        <v>21.183413573536264</v>
      </c>
      <c r="U58" s="87">
        <v>153</v>
      </c>
      <c r="V58" s="85" t="s">
        <v>263</v>
      </c>
      <c r="W58" s="85"/>
      <c r="X58" s="85"/>
      <c r="Y58" s="85"/>
      <c r="Z58" s="85" t="s">
        <v>263</v>
      </c>
      <c r="AA58" s="85"/>
      <c r="AB58" s="85"/>
      <c r="AC58" s="85"/>
      <c r="AD58" s="184" t="s">
        <v>262</v>
      </c>
    </row>
    <row r="59" spans="1:30" ht="13.5" customHeight="1">
      <c r="A59" s="85" t="s">
        <v>47</v>
      </c>
      <c r="B59" s="86" t="s">
        <v>364</v>
      </c>
      <c r="C59" s="85" t="s">
        <v>365</v>
      </c>
      <c r="D59" s="87">
        <f>+SUM(E59,+I59)</f>
        <v>11160</v>
      </c>
      <c r="E59" s="87">
        <f>+SUM(G59+H59)</f>
        <v>0</v>
      </c>
      <c r="F59" s="106">
        <f>IF(D59&gt;0,E59/D59*100,"-")</f>
        <v>0</v>
      </c>
      <c r="G59" s="87">
        <v>0</v>
      </c>
      <c r="H59" s="87">
        <v>0</v>
      </c>
      <c r="I59" s="87">
        <f>+SUM(K59,+M59,O59+P59)</f>
        <v>11160</v>
      </c>
      <c r="J59" s="88">
        <f>IF(D59&gt;0,I59/D59*100,"-")</f>
        <v>100</v>
      </c>
      <c r="K59" s="87">
        <v>5950</v>
      </c>
      <c r="L59" s="88">
        <f>IF(D59&gt;0,K59/D59*100,"-")</f>
        <v>53.31541218637993</v>
      </c>
      <c r="M59" s="87">
        <v>0</v>
      </c>
      <c r="N59" s="88">
        <f>IF(D59&gt;0,M59/D59*100,"-")</f>
        <v>0</v>
      </c>
      <c r="O59" s="87">
        <v>2735</v>
      </c>
      <c r="P59" s="87">
        <f>SUM(Q59:S59)</f>
        <v>2475</v>
      </c>
      <c r="Q59" s="87">
        <v>117</v>
      </c>
      <c r="R59" s="87">
        <v>2358</v>
      </c>
      <c r="S59" s="87">
        <v>0</v>
      </c>
      <c r="T59" s="88">
        <f>IF(D59&gt;0,P59/D59*100,"-")</f>
        <v>22.177419354838708</v>
      </c>
      <c r="U59" s="87">
        <v>134</v>
      </c>
      <c r="V59" s="85" t="s">
        <v>263</v>
      </c>
      <c r="W59" s="85"/>
      <c r="X59" s="85"/>
      <c r="Y59" s="85"/>
      <c r="Z59" s="85" t="s">
        <v>263</v>
      </c>
      <c r="AA59" s="85"/>
      <c r="AB59" s="85"/>
      <c r="AC59" s="85"/>
      <c r="AD59" s="184" t="s">
        <v>262</v>
      </c>
    </row>
    <row r="60" spans="1:30" ht="13.5" customHeight="1">
      <c r="A60" s="85" t="s">
        <v>47</v>
      </c>
      <c r="B60" s="86" t="s">
        <v>366</v>
      </c>
      <c r="C60" s="85" t="s">
        <v>367</v>
      </c>
      <c r="D60" s="87">
        <f>+SUM(E60,+I60)</f>
        <v>2241</v>
      </c>
      <c r="E60" s="87">
        <f>+SUM(G60+H60)</f>
        <v>361</v>
      </c>
      <c r="F60" s="106">
        <f>IF(D60&gt;0,E60/D60*100,"-")</f>
        <v>16.10887996430165</v>
      </c>
      <c r="G60" s="87">
        <v>361</v>
      </c>
      <c r="H60" s="87">
        <v>0</v>
      </c>
      <c r="I60" s="87">
        <f>+SUM(K60,+M60,O60+P60)</f>
        <v>1880</v>
      </c>
      <c r="J60" s="88">
        <f>IF(D60&gt;0,I60/D60*100,"-")</f>
        <v>83.89112003569835</v>
      </c>
      <c r="K60" s="87">
        <v>0</v>
      </c>
      <c r="L60" s="88">
        <f>IF(D60&gt;0,K60/D60*100,"-")</f>
        <v>0</v>
      </c>
      <c r="M60" s="87">
        <v>0</v>
      </c>
      <c r="N60" s="88">
        <f>IF(D60&gt;0,M60/D60*100,"-")</f>
        <v>0</v>
      </c>
      <c r="O60" s="87">
        <v>0</v>
      </c>
      <c r="P60" s="87">
        <f>SUM(Q60:S60)</f>
        <v>1880</v>
      </c>
      <c r="Q60" s="87">
        <v>163</v>
      </c>
      <c r="R60" s="87">
        <v>1717</v>
      </c>
      <c r="S60" s="87">
        <v>0</v>
      </c>
      <c r="T60" s="88">
        <f>IF(D60&gt;0,P60/D60*100,"-")</f>
        <v>83.89112003569835</v>
      </c>
      <c r="U60" s="87">
        <v>29</v>
      </c>
      <c r="V60" s="85" t="s">
        <v>263</v>
      </c>
      <c r="W60" s="85"/>
      <c r="X60" s="85"/>
      <c r="Y60" s="85"/>
      <c r="Z60" s="85" t="s">
        <v>263</v>
      </c>
      <c r="AA60" s="85"/>
      <c r="AB60" s="85"/>
      <c r="AC60" s="85"/>
      <c r="AD60" s="184" t="s">
        <v>262</v>
      </c>
    </row>
    <row r="61" spans="1:30" ht="13.5" customHeight="1">
      <c r="A61" s="85" t="s">
        <v>47</v>
      </c>
      <c r="B61" s="86" t="s">
        <v>368</v>
      </c>
      <c r="C61" s="85" t="s">
        <v>369</v>
      </c>
      <c r="D61" s="87">
        <f>+SUM(E61,+I61)</f>
        <v>9963</v>
      </c>
      <c r="E61" s="87">
        <f>+SUM(G61+H61)</f>
        <v>0</v>
      </c>
      <c r="F61" s="106">
        <f>IF(D61&gt;0,E61/D61*100,"-")</f>
        <v>0</v>
      </c>
      <c r="G61" s="87">
        <v>0</v>
      </c>
      <c r="H61" s="87">
        <v>0</v>
      </c>
      <c r="I61" s="87">
        <f>+SUM(K61,+M61,O61+P61)</f>
        <v>9963</v>
      </c>
      <c r="J61" s="88">
        <f>IF(D61&gt;0,I61/D61*100,"-")</f>
        <v>100</v>
      </c>
      <c r="K61" s="87">
        <v>6418</v>
      </c>
      <c r="L61" s="88">
        <f>IF(D61&gt;0,K61/D61*100,"-")</f>
        <v>64.418347887182577</v>
      </c>
      <c r="M61" s="87">
        <v>0</v>
      </c>
      <c r="N61" s="88">
        <f>IF(D61&gt;0,M61/D61*100,"-")</f>
        <v>0</v>
      </c>
      <c r="O61" s="87">
        <v>1745</v>
      </c>
      <c r="P61" s="87">
        <f>SUM(Q61:S61)</f>
        <v>1800</v>
      </c>
      <c r="Q61" s="87">
        <v>1409</v>
      </c>
      <c r="R61" s="87">
        <v>391</v>
      </c>
      <c r="S61" s="87">
        <v>0</v>
      </c>
      <c r="T61" s="88">
        <f>IF(D61&gt;0,P61/D61*100,"-")</f>
        <v>18.066847335140018</v>
      </c>
      <c r="U61" s="87">
        <v>52</v>
      </c>
      <c r="V61" s="85"/>
      <c r="W61" s="85"/>
      <c r="X61" s="85"/>
      <c r="Y61" s="85" t="s">
        <v>263</v>
      </c>
      <c r="Z61" s="85"/>
      <c r="AA61" s="85"/>
      <c r="AB61" s="85"/>
      <c r="AC61" s="85" t="s">
        <v>263</v>
      </c>
      <c r="AD61" s="184" t="s">
        <v>262</v>
      </c>
    </row>
    <row r="62" spans="1:30" ht="13.5" customHeight="1">
      <c r="A62" s="85" t="s">
        <v>47</v>
      </c>
      <c r="B62" s="86" t="s">
        <v>370</v>
      </c>
      <c r="C62" s="85" t="s">
        <v>371</v>
      </c>
      <c r="D62" s="87">
        <f>+SUM(E62,+I62)</f>
        <v>5188</v>
      </c>
      <c r="E62" s="87">
        <f>+SUM(G62+H62)</f>
        <v>0</v>
      </c>
      <c r="F62" s="106">
        <f>IF(D62&gt;0,E62/D62*100,"-")</f>
        <v>0</v>
      </c>
      <c r="G62" s="87">
        <v>0</v>
      </c>
      <c r="H62" s="87">
        <v>0</v>
      </c>
      <c r="I62" s="87">
        <f>+SUM(K62,+M62,O62+P62)</f>
        <v>5188</v>
      </c>
      <c r="J62" s="88">
        <f>IF(D62&gt;0,I62/D62*100,"-")</f>
        <v>100</v>
      </c>
      <c r="K62" s="87">
        <v>3179</v>
      </c>
      <c r="L62" s="88">
        <f>IF(D62&gt;0,K62/D62*100,"-")</f>
        <v>61.276021588280649</v>
      </c>
      <c r="M62" s="87">
        <v>0</v>
      </c>
      <c r="N62" s="88">
        <f>IF(D62&gt;0,M62/D62*100,"-")</f>
        <v>0</v>
      </c>
      <c r="O62" s="87">
        <v>0</v>
      </c>
      <c r="P62" s="87">
        <f>SUM(Q62:S62)</f>
        <v>2009</v>
      </c>
      <c r="Q62" s="87">
        <v>1296</v>
      </c>
      <c r="R62" s="87">
        <v>713</v>
      </c>
      <c r="S62" s="87">
        <v>0</v>
      </c>
      <c r="T62" s="88">
        <f>IF(D62&gt;0,P62/D62*100,"-")</f>
        <v>38.723978411719351</v>
      </c>
      <c r="U62" s="87">
        <v>0</v>
      </c>
      <c r="V62" s="85" t="s">
        <v>263</v>
      </c>
      <c r="W62" s="85"/>
      <c r="X62" s="85"/>
      <c r="Y62" s="85"/>
      <c r="Z62" s="85" t="s">
        <v>263</v>
      </c>
      <c r="AA62" s="85"/>
      <c r="AB62" s="85"/>
      <c r="AC62" s="85"/>
      <c r="AD62" s="184" t="s">
        <v>262</v>
      </c>
    </row>
    <row r="63" spans="1:30" ht="13.5" customHeight="1">
      <c r="A63" s="85" t="s">
        <v>47</v>
      </c>
      <c r="B63" s="86" t="s">
        <v>372</v>
      </c>
      <c r="C63" s="85" t="s">
        <v>373</v>
      </c>
      <c r="D63" s="87">
        <f>+SUM(E63,+I63)</f>
        <v>14662</v>
      </c>
      <c r="E63" s="87">
        <f>+SUM(G63+H63)</f>
        <v>1678</v>
      </c>
      <c r="F63" s="106">
        <f>IF(D63&gt;0,E63/D63*100,"-")</f>
        <v>11.444550538807803</v>
      </c>
      <c r="G63" s="87">
        <v>1678</v>
      </c>
      <c r="H63" s="87">
        <v>0</v>
      </c>
      <c r="I63" s="87">
        <f>+SUM(K63,+M63,O63+P63)</f>
        <v>12984</v>
      </c>
      <c r="J63" s="88">
        <f>IF(D63&gt;0,I63/D63*100,"-")</f>
        <v>88.555449461192197</v>
      </c>
      <c r="K63" s="87">
        <v>5886</v>
      </c>
      <c r="L63" s="88">
        <f>IF(D63&gt;0,K63/D63*100,"-")</f>
        <v>40.144591460919379</v>
      </c>
      <c r="M63" s="87">
        <v>0</v>
      </c>
      <c r="N63" s="88">
        <f>IF(D63&gt;0,M63/D63*100,"-")</f>
        <v>0</v>
      </c>
      <c r="O63" s="87">
        <v>0</v>
      </c>
      <c r="P63" s="87">
        <f>SUM(Q63:S63)</f>
        <v>7098</v>
      </c>
      <c r="Q63" s="87">
        <v>1657</v>
      </c>
      <c r="R63" s="87">
        <v>5441</v>
      </c>
      <c r="S63" s="87">
        <v>0</v>
      </c>
      <c r="T63" s="88">
        <f>IF(D63&gt;0,P63/D63*100,"-")</f>
        <v>48.410858000272817</v>
      </c>
      <c r="U63" s="87">
        <v>78</v>
      </c>
      <c r="V63" s="85" t="s">
        <v>263</v>
      </c>
      <c r="W63" s="85"/>
      <c r="X63" s="85"/>
      <c r="Y63" s="85"/>
      <c r="Z63" s="85" t="s">
        <v>263</v>
      </c>
      <c r="AA63" s="85"/>
      <c r="AB63" s="85"/>
      <c r="AC63" s="85"/>
      <c r="AD63" s="184" t="s">
        <v>262</v>
      </c>
    </row>
    <row r="64" spans="1:30" ht="13.5" customHeight="1">
      <c r="A64" s="85" t="s">
        <v>47</v>
      </c>
      <c r="B64" s="86" t="s">
        <v>374</v>
      </c>
      <c r="C64" s="85" t="s">
        <v>375</v>
      </c>
      <c r="D64" s="87">
        <f>+SUM(E64,+I64)</f>
        <v>1226</v>
      </c>
      <c r="E64" s="87">
        <f>+SUM(G64+H64)</f>
        <v>291</v>
      </c>
      <c r="F64" s="106">
        <f>IF(D64&gt;0,E64/D64*100,"-")</f>
        <v>23.735725938009789</v>
      </c>
      <c r="G64" s="87">
        <v>291</v>
      </c>
      <c r="H64" s="87">
        <v>0</v>
      </c>
      <c r="I64" s="87">
        <f>+SUM(K64,+M64,O64+P64)</f>
        <v>935</v>
      </c>
      <c r="J64" s="88">
        <f>IF(D64&gt;0,I64/D64*100,"-")</f>
        <v>76.264274061990207</v>
      </c>
      <c r="K64" s="87">
        <v>0</v>
      </c>
      <c r="L64" s="88">
        <f>IF(D64&gt;0,K64/D64*100,"-")</f>
        <v>0</v>
      </c>
      <c r="M64" s="87">
        <v>0</v>
      </c>
      <c r="N64" s="88">
        <f>IF(D64&gt;0,M64/D64*100,"-")</f>
        <v>0</v>
      </c>
      <c r="O64" s="87">
        <v>0</v>
      </c>
      <c r="P64" s="87">
        <f>SUM(Q64:S64)</f>
        <v>935</v>
      </c>
      <c r="Q64" s="87">
        <v>122</v>
      </c>
      <c r="R64" s="87">
        <v>813</v>
      </c>
      <c r="S64" s="87">
        <v>0</v>
      </c>
      <c r="T64" s="88">
        <f>IF(D64&gt;0,P64/D64*100,"-")</f>
        <v>76.264274061990207</v>
      </c>
      <c r="U64" s="87">
        <v>18</v>
      </c>
      <c r="V64" s="85" t="s">
        <v>263</v>
      </c>
      <c r="W64" s="85"/>
      <c r="X64" s="85"/>
      <c r="Y64" s="85"/>
      <c r="Z64" s="85" t="s">
        <v>263</v>
      </c>
      <c r="AA64" s="85"/>
      <c r="AB64" s="85"/>
      <c r="AC64" s="85"/>
      <c r="AD64" s="184" t="s">
        <v>262</v>
      </c>
    </row>
    <row r="65" spans="1:30" ht="13.5" customHeight="1">
      <c r="A65" s="85" t="s">
        <v>47</v>
      </c>
      <c r="B65" s="86" t="s">
        <v>376</v>
      </c>
      <c r="C65" s="85" t="s">
        <v>377</v>
      </c>
      <c r="D65" s="87">
        <f>+SUM(E65,+I65)</f>
        <v>7508</v>
      </c>
      <c r="E65" s="87">
        <f>+SUM(G65+H65)</f>
        <v>439</v>
      </c>
      <c r="F65" s="106">
        <f>IF(D65&gt;0,E65/D65*100,"-")</f>
        <v>5.8470964304741608</v>
      </c>
      <c r="G65" s="87">
        <v>439</v>
      </c>
      <c r="H65" s="87">
        <v>0</v>
      </c>
      <c r="I65" s="87">
        <f>+SUM(K65,+M65,O65+P65)</f>
        <v>7069</v>
      </c>
      <c r="J65" s="88">
        <f>IF(D65&gt;0,I65/D65*100,"-")</f>
        <v>94.152903569525833</v>
      </c>
      <c r="K65" s="87">
        <v>3273</v>
      </c>
      <c r="L65" s="88">
        <f>IF(D65&gt;0,K65/D65*100,"-")</f>
        <v>43.59350026638252</v>
      </c>
      <c r="M65" s="87">
        <v>0</v>
      </c>
      <c r="N65" s="88">
        <f>IF(D65&gt;0,M65/D65*100,"-")</f>
        <v>0</v>
      </c>
      <c r="O65" s="87">
        <v>893</v>
      </c>
      <c r="P65" s="87">
        <f>SUM(Q65:S65)</f>
        <v>2903</v>
      </c>
      <c r="Q65" s="87">
        <v>517</v>
      </c>
      <c r="R65" s="87">
        <v>2386</v>
      </c>
      <c r="S65" s="87">
        <v>0</v>
      </c>
      <c r="T65" s="88">
        <f>IF(D65&gt;0,P65/D65*100,"-")</f>
        <v>38.665423548215237</v>
      </c>
      <c r="U65" s="87">
        <v>66</v>
      </c>
      <c r="V65" s="85"/>
      <c r="W65" s="85"/>
      <c r="X65" s="85"/>
      <c r="Y65" s="85" t="s">
        <v>263</v>
      </c>
      <c r="Z65" s="85"/>
      <c r="AA65" s="85"/>
      <c r="AB65" s="85"/>
      <c r="AC65" s="85" t="s">
        <v>263</v>
      </c>
      <c r="AD65" s="184" t="s">
        <v>262</v>
      </c>
    </row>
    <row r="66" spans="1:30" ht="13.5" customHeight="1">
      <c r="A66" s="85" t="s">
        <v>47</v>
      </c>
      <c r="B66" s="86" t="s">
        <v>378</v>
      </c>
      <c r="C66" s="85" t="s">
        <v>379</v>
      </c>
      <c r="D66" s="87">
        <f>+SUM(E66,+I66)</f>
        <v>4566</v>
      </c>
      <c r="E66" s="87">
        <f>+SUM(G66+H66)</f>
        <v>1148</v>
      </c>
      <c r="F66" s="106">
        <f>IF(D66&gt;0,E66/D66*100,"-")</f>
        <v>25.142356548401228</v>
      </c>
      <c r="G66" s="87">
        <v>1148</v>
      </c>
      <c r="H66" s="87">
        <v>0</v>
      </c>
      <c r="I66" s="87">
        <f>+SUM(K66,+M66,O66+P66)</f>
        <v>3418</v>
      </c>
      <c r="J66" s="88">
        <f>IF(D66&gt;0,I66/D66*100,"-")</f>
        <v>74.857643451598776</v>
      </c>
      <c r="K66" s="87">
        <v>0</v>
      </c>
      <c r="L66" s="88">
        <f>IF(D66&gt;0,K66/D66*100,"-")</f>
        <v>0</v>
      </c>
      <c r="M66" s="87">
        <v>0</v>
      </c>
      <c r="N66" s="88">
        <f>IF(D66&gt;0,M66/D66*100,"-")</f>
        <v>0</v>
      </c>
      <c r="O66" s="87">
        <v>363</v>
      </c>
      <c r="P66" s="87">
        <f>SUM(Q66:S66)</f>
        <v>3055</v>
      </c>
      <c r="Q66" s="87">
        <v>140</v>
      </c>
      <c r="R66" s="87">
        <v>2915</v>
      </c>
      <c r="S66" s="87">
        <v>0</v>
      </c>
      <c r="T66" s="88">
        <f>IF(D66&gt;0,P66/D66*100,"-")</f>
        <v>66.907577748576429</v>
      </c>
      <c r="U66" s="87">
        <v>67</v>
      </c>
      <c r="V66" s="85" t="s">
        <v>263</v>
      </c>
      <c r="W66" s="85"/>
      <c r="X66" s="85"/>
      <c r="Y66" s="85"/>
      <c r="Z66" s="85" t="s">
        <v>263</v>
      </c>
      <c r="AA66" s="85"/>
      <c r="AB66" s="85"/>
      <c r="AC66" s="85"/>
      <c r="AD66" s="184" t="s">
        <v>262</v>
      </c>
    </row>
    <row r="67" spans="1:30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30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30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30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30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30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30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30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30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30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30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30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30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30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66">
    <sortCondition ref="A8:A66"/>
    <sortCondition ref="B8:B66"/>
    <sortCondition ref="C8:C6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福島県</v>
      </c>
      <c r="B7" s="90" t="str">
        <f>水洗化人口等!B7</f>
        <v>07000</v>
      </c>
      <c r="C7" s="89" t="s">
        <v>198</v>
      </c>
      <c r="D7" s="91">
        <f>SUM(E7,+H7,+K7)</f>
        <v>569422</v>
      </c>
      <c r="E7" s="91">
        <f>SUM(F7:G7)</f>
        <v>31619</v>
      </c>
      <c r="F7" s="91">
        <f>SUM(F$8:F$207)</f>
        <v>4514</v>
      </c>
      <c r="G7" s="91">
        <f>SUM(G$8:G$207)</f>
        <v>27105</v>
      </c>
      <c r="H7" s="91">
        <f>SUM(I7:J7)</f>
        <v>29568</v>
      </c>
      <c r="I7" s="91">
        <f>SUM(I$8:I$207)</f>
        <v>13280</v>
      </c>
      <c r="J7" s="91">
        <f>SUM(J$8:J$207)</f>
        <v>16288</v>
      </c>
      <c r="K7" s="91">
        <f>SUM(L7:M7)</f>
        <v>508235</v>
      </c>
      <c r="L7" s="91">
        <f>SUM(L$8:L$207)</f>
        <v>77325</v>
      </c>
      <c r="M7" s="91">
        <f>SUM(M$8:M$207)</f>
        <v>430910</v>
      </c>
      <c r="N7" s="91">
        <f>SUM(O7,+V7,+AC7)</f>
        <v>569425</v>
      </c>
      <c r="O7" s="91">
        <f>SUM(P7:U7)</f>
        <v>95119</v>
      </c>
      <c r="P7" s="91">
        <f t="shared" ref="P7:U7" si="0">SUM(P$8:P$207)</f>
        <v>95106</v>
      </c>
      <c r="Q7" s="91">
        <f t="shared" si="0"/>
        <v>0</v>
      </c>
      <c r="R7" s="91">
        <f t="shared" si="0"/>
        <v>0</v>
      </c>
      <c r="S7" s="91">
        <f t="shared" si="0"/>
        <v>13</v>
      </c>
      <c r="T7" s="91">
        <f t="shared" si="0"/>
        <v>0</v>
      </c>
      <c r="U7" s="91">
        <f t="shared" si="0"/>
        <v>0</v>
      </c>
      <c r="V7" s="91">
        <f>SUM(W7:AB7)</f>
        <v>474303</v>
      </c>
      <c r="W7" s="91">
        <f t="shared" ref="W7:AB7" si="1">SUM(W$8:W$207)</f>
        <v>474218</v>
      </c>
      <c r="X7" s="91">
        <f t="shared" si="1"/>
        <v>0</v>
      </c>
      <c r="Y7" s="91">
        <f t="shared" si="1"/>
        <v>0</v>
      </c>
      <c r="Z7" s="91">
        <f t="shared" si="1"/>
        <v>85</v>
      </c>
      <c r="AA7" s="91">
        <f t="shared" si="1"/>
        <v>0</v>
      </c>
      <c r="AB7" s="91">
        <f t="shared" si="1"/>
        <v>0</v>
      </c>
      <c r="AC7" s="91">
        <f>SUM(AD7:AE7)</f>
        <v>3</v>
      </c>
      <c r="AD7" s="91">
        <f>SUM(AD$8:AD$207)</f>
        <v>3</v>
      </c>
      <c r="AE7" s="91">
        <f>SUM(AE$8:AE$207)</f>
        <v>0</v>
      </c>
      <c r="AF7" s="91">
        <f>SUM(AG7:AI7)</f>
        <v>9606</v>
      </c>
      <c r="AG7" s="91">
        <f>SUM(AG$8:AG$207)</f>
        <v>9606</v>
      </c>
      <c r="AH7" s="91">
        <f>SUM(AH$8:AH$207)</f>
        <v>0</v>
      </c>
      <c r="AI7" s="91">
        <f>SUM(AI$8:AI$207)</f>
        <v>0</v>
      </c>
      <c r="AJ7" s="91">
        <f>SUM(AK7:AS7)</f>
        <v>11897</v>
      </c>
      <c r="AK7" s="91">
        <f t="shared" ref="AK7:AS7" si="2">SUM(AK$8:AK$207)</f>
        <v>2412</v>
      </c>
      <c r="AL7" s="91">
        <f t="shared" si="2"/>
        <v>0</v>
      </c>
      <c r="AM7" s="91">
        <f t="shared" si="2"/>
        <v>8890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0</v>
      </c>
      <c r="AS7" s="91">
        <f t="shared" si="2"/>
        <v>595</v>
      </c>
      <c r="AT7" s="91">
        <f>SUM(AU7:AY7)</f>
        <v>270</v>
      </c>
      <c r="AU7" s="91">
        <f>SUM(AU$8:AU$207)</f>
        <v>121</v>
      </c>
      <c r="AV7" s="91">
        <f>SUM(AV$8:AV$207)</f>
        <v>0</v>
      </c>
      <c r="AW7" s="91">
        <f>SUM(AW$8:AW$207)</f>
        <v>149</v>
      </c>
      <c r="AX7" s="91">
        <f>SUM(AX$8:AX$207)</f>
        <v>0</v>
      </c>
      <c r="AY7" s="91">
        <f>SUM(AY$8:AY$207)</f>
        <v>0</v>
      </c>
      <c r="AZ7" s="91">
        <f>SUM(BA7:BC7)</f>
        <v>2819</v>
      </c>
      <c r="BA7" s="91">
        <f>SUM(BA$8:BA$207)</f>
        <v>2819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47</v>
      </c>
      <c r="B8" s="96" t="s">
        <v>260</v>
      </c>
      <c r="C8" s="85" t="s">
        <v>261</v>
      </c>
      <c r="D8" s="87">
        <f>SUM(E8,+H8,+K8)</f>
        <v>59025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59025</v>
      </c>
      <c r="L8" s="87">
        <v>9088</v>
      </c>
      <c r="M8" s="87">
        <v>49937</v>
      </c>
      <c r="N8" s="87">
        <f>SUM(O8,+V8,+AC8)</f>
        <v>59025</v>
      </c>
      <c r="O8" s="87">
        <f>SUM(P8:U8)</f>
        <v>9088</v>
      </c>
      <c r="P8" s="87">
        <v>9088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49937</v>
      </c>
      <c r="W8" s="87">
        <v>49937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743</v>
      </c>
      <c r="AG8" s="87">
        <v>743</v>
      </c>
      <c r="AH8" s="87">
        <v>0</v>
      </c>
      <c r="AI8" s="87">
        <v>0</v>
      </c>
      <c r="AJ8" s="87">
        <f>SUM(AK8:AS8)</f>
        <v>743</v>
      </c>
      <c r="AK8" s="87">
        <v>0</v>
      </c>
      <c r="AL8" s="87">
        <v>0</v>
      </c>
      <c r="AM8" s="87">
        <v>278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465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47</v>
      </c>
      <c r="B9" s="96" t="s">
        <v>264</v>
      </c>
      <c r="C9" s="85" t="s">
        <v>265</v>
      </c>
      <c r="D9" s="87">
        <f>SUM(E9,+H9,+K9)</f>
        <v>34262</v>
      </c>
      <c r="E9" s="87">
        <f>SUM(F9:G9)</f>
        <v>0</v>
      </c>
      <c r="F9" s="87">
        <v>0</v>
      </c>
      <c r="G9" s="87">
        <v>0</v>
      </c>
      <c r="H9" s="87">
        <f>SUM(I9:J9)</f>
        <v>9489</v>
      </c>
      <c r="I9" s="87">
        <v>9489</v>
      </c>
      <c r="J9" s="87">
        <v>0</v>
      </c>
      <c r="K9" s="87">
        <f>SUM(L9:M9)</f>
        <v>24773</v>
      </c>
      <c r="L9" s="87">
        <v>1979</v>
      </c>
      <c r="M9" s="87">
        <v>22794</v>
      </c>
      <c r="N9" s="87">
        <f>SUM(O9,+V9,+AC9)</f>
        <v>34262</v>
      </c>
      <c r="O9" s="87">
        <f>SUM(P9:U9)</f>
        <v>11468</v>
      </c>
      <c r="P9" s="87">
        <v>11468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22794</v>
      </c>
      <c r="W9" s="87">
        <v>22794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1195</v>
      </c>
      <c r="BA9" s="87">
        <v>1195</v>
      </c>
      <c r="BB9" s="87">
        <v>0</v>
      </c>
      <c r="BC9" s="87">
        <v>0</v>
      </c>
    </row>
    <row r="10" spans="1:55" ht="13.5" customHeight="1">
      <c r="A10" s="98" t="s">
        <v>47</v>
      </c>
      <c r="B10" s="96" t="s">
        <v>266</v>
      </c>
      <c r="C10" s="85" t="s">
        <v>267</v>
      </c>
      <c r="D10" s="87">
        <f>SUM(E10,+H10,+K10)</f>
        <v>59256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59256</v>
      </c>
      <c r="L10" s="87">
        <v>8125</v>
      </c>
      <c r="M10" s="87">
        <v>51131</v>
      </c>
      <c r="N10" s="87">
        <f>SUM(O10,+V10,+AC10)</f>
        <v>59256</v>
      </c>
      <c r="O10" s="87">
        <f>SUM(P10:U10)</f>
        <v>8125</v>
      </c>
      <c r="P10" s="87">
        <v>8125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51131</v>
      </c>
      <c r="W10" s="87">
        <v>51131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2325</v>
      </c>
      <c r="AG10" s="87">
        <v>2325</v>
      </c>
      <c r="AH10" s="87">
        <v>0</v>
      </c>
      <c r="AI10" s="87">
        <v>0</v>
      </c>
      <c r="AJ10" s="87">
        <f>SUM(AK10:AS10)</f>
        <v>2325</v>
      </c>
      <c r="AK10" s="87">
        <v>0</v>
      </c>
      <c r="AL10" s="87">
        <v>0</v>
      </c>
      <c r="AM10" s="87">
        <v>2325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47</v>
      </c>
      <c r="B11" s="96" t="s">
        <v>268</v>
      </c>
      <c r="C11" s="85" t="s">
        <v>269</v>
      </c>
      <c r="D11" s="87">
        <f>SUM(E11,+H11,+K11)</f>
        <v>118978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118978</v>
      </c>
      <c r="L11" s="87">
        <v>15493</v>
      </c>
      <c r="M11" s="87">
        <v>103485</v>
      </c>
      <c r="N11" s="87">
        <f>SUM(O11,+V11,+AC11)</f>
        <v>118979</v>
      </c>
      <c r="O11" s="87">
        <f>SUM(P11:U11)</f>
        <v>15493</v>
      </c>
      <c r="P11" s="87">
        <v>15493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103485</v>
      </c>
      <c r="W11" s="87">
        <v>103485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1</v>
      </c>
      <c r="AD11" s="87">
        <v>1</v>
      </c>
      <c r="AE11" s="87">
        <v>0</v>
      </c>
      <c r="AF11" s="87">
        <f>SUM(AG11:AI11)</f>
        <v>1525</v>
      </c>
      <c r="AG11" s="87">
        <v>1525</v>
      </c>
      <c r="AH11" s="87">
        <v>0</v>
      </c>
      <c r="AI11" s="87">
        <v>0</v>
      </c>
      <c r="AJ11" s="87">
        <f>SUM(AK11:AS11)</f>
        <v>1525</v>
      </c>
      <c r="AK11" s="87">
        <v>0</v>
      </c>
      <c r="AL11" s="87">
        <v>0</v>
      </c>
      <c r="AM11" s="87">
        <v>1525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47</v>
      </c>
      <c r="B12" s="96" t="s">
        <v>270</v>
      </c>
      <c r="C12" s="85" t="s">
        <v>271</v>
      </c>
      <c r="D12" s="87">
        <f>SUM(E12,+H12,+K12)</f>
        <v>16683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16683</v>
      </c>
      <c r="L12" s="87">
        <v>1504</v>
      </c>
      <c r="M12" s="87">
        <v>15179</v>
      </c>
      <c r="N12" s="87">
        <f>SUM(O12,+V12,+AC12)</f>
        <v>16683</v>
      </c>
      <c r="O12" s="87">
        <f>SUM(P12:U12)</f>
        <v>1504</v>
      </c>
      <c r="P12" s="87">
        <v>1504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15179</v>
      </c>
      <c r="W12" s="87">
        <v>15179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957</v>
      </c>
      <c r="AG12" s="87">
        <v>957</v>
      </c>
      <c r="AH12" s="87">
        <v>0</v>
      </c>
      <c r="AI12" s="87">
        <v>0</v>
      </c>
      <c r="AJ12" s="87">
        <f>SUM(AK12:AS12)</f>
        <v>957</v>
      </c>
      <c r="AK12" s="87">
        <v>0</v>
      </c>
      <c r="AL12" s="87">
        <v>0</v>
      </c>
      <c r="AM12" s="87">
        <v>957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47</v>
      </c>
      <c r="B13" s="96" t="s">
        <v>272</v>
      </c>
      <c r="C13" s="85" t="s">
        <v>273</v>
      </c>
      <c r="D13" s="87">
        <f>SUM(E13,+H13,+K13)</f>
        <v>16896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16896</v>
      </c>
      <c r="L13" s="87">
        <v>1615</v>
      </c>
      <c r="M13" s="87">
        <v>15281</v>
      </c>
      <c r="N13" s="87">
        <f>SUM(O13,+V13,+AC13)</f>
        <v>16896</v>
      </c>
      <c r="O13" s="87">
        <f>SUM(P13:U13)</f>
        <v>1615</v>
      </c>
      <c r="P13" s="87">
        <v>1615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15281</v>
      </c>
      <c r="W13" s="87">
        <v>15281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959</v>
      </c>
      <c r="AG13" s="87">
        <v>959</v>
      </c>
      <c r="AH13" s="87">
        <v>0</v>
      </c>
      <c r="AI13" s="87">
        <v>0</v>
      </c>
      <c r="AJ13" s="87">
        <f>SUM(AK13:AS13)</f>
        <v>953</v>
      </c>
      <c r="AK13" s="87">
        <v>0</v>
      </c>
      <c r="AL13" s="87">
        <v>0</v>
      </c>
      <c r="AM13" s="87">
        <v>953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6</v>
      </c>
      <c r="AU13" s="87">
        <v>6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47</v>
      </c>
      <c r="B14" s="96" t="s">
        <v>274</v>
      </c>
      <c r="C14" s="85" t="s">
        <v>275</v>
      </c>
      <c r="D14" s="87">
        <f>SUM(E14,+H14,+K14)</f>
        <v>22090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22090</v>
      </c>
      <c r="L14" s="87">
        <v>7413</v>
      </c>
      <c r="M14" s="87">
        <v>14677</v>
      </c>
      <c r="N14" s="87">
        <f>SUM(O14,+V14,+AC14)</f>
        <v>22090</v>
      </c>
      <c r="O14" s="87">
        <f>SUM(P14:U14)</f>
        <v>7413</v>
      </c>
      <c r="P14" s="87">
        <v>7413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14677</v>
      </c>
      <c r="W14" s="87">
        <v>14677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43</v>
      </c>
      <c r="AG14" s="87">
        <v>43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43</v>
      </c>
      <c r="AU14" s="87">
        <v>43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47</v>
      </c>
      <c r="B15" s="96" t="s">
        <v>276</v>
      </c>
      <c r="C15" s="85" t="s">
        <v>277</v>
      </c>
      <c r="D15" s="87">
        <f>SUM(E15,+H15,+K15)</f>
        <v>10128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10128</v>
      </c>
      <c r="L15" s="87">
        <v>1438</v>
      </c>
      <c r="M15" s="87">
        <v>8690</v>
      </c>
      <c r="N15" s="87">
        <f>SUM(O15,+V15,+AC15)</f>
        <v>10128</v>
      </c>
      <c r="O15" s="87">
        <f>SUM(P15:U15)</f>
        <v>1438</v>
      </c>
      <c r="P15" s="87">
        <v>1438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8690</v>
      </c>
      <c r="W15" s="87">
        <v>8690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126</v>
      </c>
      <c r="AG15" s="87">
        <v>126</v>
      </c>
      <c r="AH15" s="87">
        <v>0</v>
      </c>
      <c r="AI15" s="87">
        <v>0</v>
      </c>
      <c r="AJ15" s="87">
        <f>SUM(AK15:AS15)</f>
        <v>126</v>
      </c>
      <c r="AK15" s="87">
        <v>0</v>
      </c>
      <c r="AL15" s="87">
        <v>0</v>
      </c>
      <c r="AM15" s="87">
        <v>126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47</v>
      </c>
      <c r="B16" s="96" t="s">
        <v>278</v>
      </c>
      <c r="C16" s="85" t="s">
        <v>279</v>
      </c>
      <c r="D16" s="87">
        <f>SUM(E16,+H16,+K16)</f>
        <v>24727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24727</v>
      </c>
      <c r="L16" s="87">
        <v>2907</v>
      </c>
      <c r="M16" s="87">
        <v>21820</v>
      </c>
      <c r="N16" s="87">
        <f>SUM(O16,+V16,+AC16)</f>
        <v>24727</v>
      </c>
      <c r="O16" s="87">
        <f>SUM(P16:U16)</f>
        <v>2907</v>
      </c>
      <c r="P16" s="87">
        <v>2907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21820</v>
      </c>
      <c r="W16" s="87">
        <v>21820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23</v>
      </c>
      <c r="AG16" s="87">
        <v>23</v>
      </c>
      <c r="AH16" s="87">
        <v>0</v>
      </c>
      <c r="AI16" s="87">
        <v>0</v>
      </c>
      <c r="AJ16" s="87">
        <f>SUM(AK16:AS16)</f>
        <v>23</v>
      </c>
      <c r="AK16" s="87">
        <v>0</v>
      </c>
      <c r="AL16" s="87">
        <v>0</v>
      </c>
      <c r="AM16" s="87">
        <v>23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9</v>
      </c>
      <c r="AU16" s="87">
        <v>0</v>
      </c>
      <c r="AV16" s="87">
        <v>0</v>
      </c>
      <c r="AW16" s="87">
        <v>9</v>
      </c>
      <c r="AX16" s="87">
        <v>0</v>
      </c>
      <c r="AY16" s="87">
        <v>0</v>
      </c>
      <c r="AZ16" s="87">
        <f>SUM(BA16:BC16)</f>
        <v>58</v>
      </c>
      <c r="BA16" s="87">
        <v>58</v>
      </c>
      <c r="BB16" s="87">
        <v>0</v>
      </c>
      <c r="BC16" s="87">
        <v>0</v>
      </c>
    </row>
    <row r="17" spans="1:55" ht="13.5" customHeight="1">
      <c r="A17" s="98" t="s">
        <v>47</v>
      </c>
      <c r="B17" s="96" t="s">
        <v>280</v>
      </c>
      <c r="C17" s="85" t="s">
        <v>281</v>
      </c>
      <c r="D17" s="87">
        <f>SUM(E17,+H17,+K17)</f>
        <v>12746</v>
      </c>
      <c r="E17" s="87">
        <f>SUM(F17:G17)</f>
        <v>0</v>
      </c>
      <c r="F17" s="87">
        <v>0</v>
      </c>
      <c r="G17" s="87">
        <v>0</v>
      </c>
      <c r="H17" s="87">
        <f>SUM(I17:J17)</f>
        <v>12746</v>
      </c>
      <c r="I17" s="87">
        <v>2844</v>
      </c>
      <c r="J17" s="87">
        <v>9902</v>
      </c>
      <c r="K17" s="87">
        <f>SUM(L17:M17)</f>
        <v>0</v>
      </c>
      <c r="L17" s="87">
        <v>0</v>
      </c>
      <c r="M17" s="87">
        <v>0</v>
      </c>
      <c r="N17" s="87">
        <f>SUM(O17,+V17,+AC17)</f>
        <v>12746</v>
      </c>
      <c r="O17" s="87">
        <f>SUM(P17:U17)</f>
        <v>2844</v>
      </c>
      <c r="P17" s="87">
        <v>2844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9902</v>
      </c>
      <c r="W17" s="87">
        <v>9902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413</v>
      </c>
      <c r="AG17" s="87">
        <v>413</v>
      </c>
      <c r="AH17" s="87">
        <v>0</v>
      </c>
      <c r="AI17" s="87">
        <v>0</v>
      </c>
      <c r="AJ17" s="87">
        <f>SUM(AK17:AS17)</f>
        <v>413</v>
      </c>
      <c r="AK17" s="87">
        <v>0</v>
      </c>
      <c r="AL17" s="87">
        <v>0</v>
      </c>
      <c r="AM17" s="87">
        <v>413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47</v>
      </c>
      <c r="B18" s="96" t="s">
        <v>282</v>
      </c>
      <c r="C18" s="85" t="s">
        <v>283</v>
      </c>
      <c r="D18" s="87">
        <f>SUM(E18,+H18,+K18)</f>
        <v>22041</v>
      </c>
      <c r="E18" s="87">
        <f>SUM(F18:G18)</f>
        <v>22041</v>
      </c>
      <c r="F18" s="87">
        <v>893</v>
      </c>
      <c r="G18" s="87">
        <v>21148</v>
      </c>
      <c r="H18" s="87">
        <f>SUM(I18:J18)</f>
        <v>0</v>
      </c>
      <c r="I18" s="87">
        <v>0</v>
      </c>
      <c r="J18" s="87">
        <v>0</v>
      </c>
      <c r="K18" s="87">
        <f>SUM(L18:M18)</f>
        <v>0</v>
      </c>
      <c r="L18" s="87">
        <v>0</v>
      </c>
      <c r="M18" s="87">
        <v>0</v>
      </c>
      <c r="N18" s="87">
        <f>SUM(O18,+V18,+AC18)</f>
        <v>22041</v>
      </c>
      <c r="O18" s="87">
        <f>SUM(P18:U18)</f>
        <v>893</v>
      </c>
      <c r="P18" s="87">
        <v>893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21148</v>
      </c>
      <c r="W18" s="87">
        <v>21148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46</v>
      </c>
      <c r="AG18" s="87">
        <v>46</v>
      </c>
      <c r="AH18" s="87">
        <v>0</v>
      </c>
      <c r="AI18" s="87">
        <v>0</v>
      </c>
      <c r="AJ18" s="87">
        <f>SUM(AK18:AS18)</f>
        <v>460</v>
      </c>
      <c r="AK18" s="87">
        <v>460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46</v>
      </c>
      <c r="AU18" s="87">
        <v>46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47</v>
      </c>
      <c r="B19" s="96" t="s">
        <v>284</v>
      </c>
      <c r="C19" s="85" t="s">
        <v>285</v>
      </c>
      <c r="D19" s="87">
        <f>SUM(E19,+H19,+K19)</f>
        <v>13025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13025</v>
      </c>
      <c r="L19" s="87">
        <v>3760</v>
      </c>
      <c r="M19" s="87">
        <v>9265</v>
      </c>
      <c r="N19" s="87">
        <f>SUM(O19,+V19,+AC19)</f>
        <v>13025</v>
      </c>
      <c r="O19" s="87">
        <f>SUM(P19:U19)</f>
        <v>3760</v>
      </c>
      <c r="P19" s="87">
        <v>3760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9265</v>
      </c>
      <c r="W19" s="87">
        <v>9265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739</v>
      </c>
      <c r="AG19" s="87">
        <v>739</v>
      </c>
      <c r="AH19" s="87">
        <v>0</v>
      </c>
      <c r="AI19" s="87">
        <v>0</v>
      </c>
      <c r="AJ19" s="87">
        <f>SUM(AK19:AS19)</f>
        <v>739</v>
      </c>
      <c r="AK19" s="87">
        <v>0</v>
      </c>
      <c r="AL19" s="87">
        <v>0</v>
      </c>
      <c r="AM19" s="87">
        <v>739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82</v>
      </c>
      <c r="AU19" s="87">
        <v>0</v>
      </c>
      <c r="AV19" s="87">
        <v>0</v>
      </c>
      <c r="AW19" s="87">
        <v>82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47</v>
      </c>
      <c r="B20" s="96" t="s">
        <v>286</v>
      </c>
      <c r="C20" s="85" t="s">
        <v>287</v>
      </c>
      <c r="D20" s="87">
        <f>SUM(E20,+H20,+K20)</f>
        <v>12429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12429</v>
      </c>
      <c r="L20" s="87">
        <v>1025</v>
      </c>
      <c r="M20" s="87">
        <v>11404</v>
      </c>
      <c r="N20" s="87">
        <f>SUM(O20,+V20,+AC20)</f>
        <v>12429</v>
      </c>
      <c r="O20" s="87">
        <f>SUM(P20:U20)</f>
        <v>1025</v>
      </c>
      <c r="P20" s="87">
        <v>1025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11404</v>
      </c>
      <c r="W20" s="87">
        <v>11404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11</v>
      </c>
      <c r="AG20" s="87">
        <v>11</v>
      </c>
      <c r="AH20" s="87">
        <v>0</v>
      </c>
      <c r="AI20" s="87">
        <v>0</v>
      </c>
      <c r="AJ20" s="87">
        <f>SUM(AK20:AS20)</f>
        <v>11</v>
      </c>
      <c r="AK20" s="87">
        <v>0</v>
      </c>
      <c r="AL20" s="87">
        <v>0</v>
      </c>
      <c r="AM20" s="87">
        <v>11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5</v>
      </c>
      <c r="AU20" s="87">
        <v>0</v>
      </c>
      <c r="AV20" s="87">
        <v>0</v>
      </c>
      <c r="AW20" s="87">
        <v>5</v>
      </c>
      <c r="AX20" s="87">
        <v>0</v>
      </c>
      <c r="AY20" s="87">
        <v>0</v>
      </c>
      <c r="AZ20" s="87">
        <f>SUM(BA20:BC20)</f>
        <v>29</v>
      </c>
      <c r="BA20" s="87">
        <v>29</v>
      </c>
      <c r="BB20" s="87">
        <v>0</v>
      </c>
      <c r="BC20" s="87">
        <v>0</v>
      </c>
    </row>
    <row r="21" spans="1:55" ht="13.5" customHeight="1">
      <c r="A21" s="98" t="s">
        <v>47</v>
      </c>
      <c r="B21" s="96" t="s">
        <v>288</v>
      </c>
      <c r="C21" s="85" t="s">
        <v>289</v>
      </c>
      <c r="D21" s="87">
        <f>SUM(E21,+H21,+K21)</f>
        <v>2501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2501</v>
      </c>
      <c r="L21" s="87">
        <v>467</v>
      </c>
      <c r="M21" s="87">
        <v>2034</v>
      </c>
      <c r="N21" s="87">
        <f>SUM(O21,+V21,+AC21)</f>
        <v>2501</v>
      </c>
      <c r="O21" s="87">
        <f>SUM(P21:U21)</f>
        <v>467</v>
      </c>
      <c r="P21" s="87">
        <v>467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2034</v>
      </c>
      <c r="W21" s="87">
        <v>2034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142</v>
      </c>
      <c r="AG21" s="87">
        <v>142</v>
      </c>
      <c r="AH21" s="87">
        <v>0</v>
      </c>
      <c r="AI21" s="87">
        <v>0</v>
      </c>
      <c r="AJ21" s="87">
        <f>SUM(AK21:AS21)</f>
        <v>142</v>
      </c>
      <c r="AK21" s="87">
        <v>0</v>
      </c>
      <c r="AL21" s="87">
        <v>0</v>
      </c>
      <c r="AM21" s="87">
        <v>142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16</v>
      </c>
      <c r="AU21" s="87">
        <v>0</v>
      </c>
      <c r="AV21" s="87">
        <v>0</v>
      </c>
      <c r="AW21" s="87">
        <v>16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47</v>
      </c>
      <c r="B22" s="96" t="s">
        <v>290</v>
      </c>
      <c r="C22" s="85" t="s">
        <v>291</v>
      </c>
      <c r="D22" s="87">
        <f>SUM(E22,+H22,+K22)</f>
        <v>1895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1895</v>
      </c>
      <c r="L22" s="87">
        <v>323</v>
      </c>
      <c r="M22" s="87">
        <v>1572</v>
      </c>
      <c r="N22" s="87">
        <f>SUM(O22,+V22,+AC22)</f>
        <v>1895</v>
      </c>
      <c r="O22" s="87">
        <f>SUM(P22:U22)</f>
        <v>323</v>
      </c>
      <c r="P22" s="87">
        <v>323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1572</v>
      </c>
      <c r="W22" s="87">
        <v>1572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108</v>
      </c>
      <c r="AG22" s="87">
        <v>108</v>
      </c>
      <c r="AH22" s="87">
        <v>0</v>
      </c>
      <c r="AI22" s="87">
        <v>0</v>
      </c>
      <c r="AJ22" s="87">
        <f>SUM(AK22:AS22)</f>
        <v>108</v>
      </c>
      <c r="AK22" s="87">
        <v>0</v>
      </c>
      <c r="AL22" s="87">
        <v>0</v>
      </c>
      <c r="AM22" s="87">
        <v>108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12</v>
      </c>
      <c r="AU22" s="87">
        <v>0</v>
      </c>
      <c r="AV22" s="87">
        <v>0</v>
      </c>
      <c r="AW22" s="87">
        <v>12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47</v>
      </c>
      <c r="B23" s="96" t="s">
        <v>292</v>
      </c>
      <c r="C23" s="85" t="s">
        <v>293</v>
      </c>
      <c r="D23" s="87">
        <f>SUM(E23,+H23,+K23)</f>
        <v>8507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8507</v>
      </c>
      <c r="L23" s="87">
        <v>1249</v>
      </c>
      <c r="M23" s="87">
        <v>7258</v>
      </c>
      <c r="N23" s="87">
        <f>SUM(O23,+V23,+AC23)</f>
        <v>8507</v>
      </c>
      <c r="O23" s="87">
        <f>SUM(P23:U23)</f>
        <v>1249</v>
      </c>
      <c r="P23" s="87">
        <v>1249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7258</v>
      </c>
      <c r="W23" s="87">
        <v>7258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240</v>
      </c>
      <c r="AG23" s="87">
        <v>240</v>
      </c>
      <c r="AH23" s="87">
        <v>0</v>
      </c>
      <c r="AI23" s="87">
        <v>0</v>
      </c>
      <c r="AJ23" s="87">
        <f>SUM(AK23:AS23)</f>
        <v>240</v>
      </c>
      <c r="AK23" s="87">
        <v>0</v>
      </c>
      <c r="AL23" s="87">
        <v>0</v>
      </c>
      <c r="AM23" s="87">
        <v>236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4</v>
      </c>
      <c r="AT23" s="87">
        <f>SUM(AU23:AY23)</f>
        <v>24</v>
      </c>
      <c r="AU23" s="87">
        <v>0</v>
      </c>
      <c r="AV23" s="87">
        <v>0</v>
      </c>
      <c r="AW23" s="87">
        <v>24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47</v>
      </c>
      <c r="B24" s="96" t="s">
        <v>294</v>
      </c>
      <c r="C24" s="85" t="s">
        <v>295</v>
      </c>
      <c r="D24" s="87">
        <f>SUM(E24,+H24,+K24)</f>
        <v>3992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3992</v>
      </c>
      <c r="L24" s="87">
        <v>262</v>
      </c>
      <c r="M24" s="87">
        <v>3730</v>
      </c>
      <c r="N24" s="87">
        <f>SUM(O24,+V24,+AC24)</f>
        <v>3992</v>
      </c>
      <c r="O24" s="87">
        <f>SUM(P24:U24)</f>
        <v>262</v>
      </c>
      <c r="P24" s="87">
        <v>262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3730</v>
      </c>
      <c r="W24" s="87">
        <v>3730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4</v>
      </c>
      <c r="AG24" s="87">
        <v>4</v>
      </c>
      <c r="AH24" s="87">
        <v>0</v>
      </c>
      <c r="AI24" s="87">
        <v>0</v>
      </c>
      <c r="AJ24" s="87">
        <f>SUM(AK24:AS24)</f>
        <v>4</v>
      </c>
      <c r="AK24" s="87">
        <v>0</v>
      </c>
      <c r="AL24" s="87">
        <v>0</v>
      </c>
      <c r="AM24" s="87">
        <v>4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1</v>
      </c>
      <c r="AU24" s="87">
        <v>0</v>
      </c>
      <c r="AV24" s="87">
        <v>0</v>
      </c>
      <c r="AW24" s="87">
        <v>1</v>
      </c>
      <c r="AX24" s="87">
        <v>0</v>
      </c>
      <c r="AY24" s="87">
        <v>0</v>
      </c>
      <c r="AZ24" s="87">
        <f>SUM(BA24:BC24)</f>
        <v>9</v>
      </c>
      <c r="BA24" s="87">
        <v>9</v>
      </c>
      <c r="BB24" s="87">
        <v>0</v>
      </c>
      <c r="BC24" s="87">
        <v>0</v>
      </c>
    </row>
    <row r="25" spans="1:55" ht="13.5" customHeight="1">
      <c r="A25" s="98" t="s">
        <v>47</v>
      </c>
      <c r="B25" s="96" t="s">
        <v>296</v>
      </c>
      <c r="C25" s="85" t="s">
        <v>297</v>
      </c>
      <c r="D25" s="87">
        <f>SUM(E25,+H25,+K25)</f>
        <v>1746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1746</v>
      </c>
      <c r="L25" s="87">
        <v>103</v>
      </c>
      <c r="M25" s="87">
        <v>1643</v>
      </c>
      <c r="N25" s="87">
        <f>SUM(O25,+V25,+AC25)</f>
        <v>1746</v>
      </c>
      <c r="O25" s="87">
        <f>SUM(P25:U25)</f>
        <v>103</v>
      </c>
      <c r="P25" s="87">
        <v>103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1643</v>
      </c>
      <c r="W25" s="87">
        <v>1643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100</v>
      </c>
      <c r="AG25" s="87">
        <v>100</v>
      </c>
      <c r="AH25" s="87">
        <v>0</v>
      </c>
      <c r="AI25" s="87">
        <v>0</v>
      </c>
      <c r="AJ25" s="87">
        <f>SUM(AK25:AS25)</f>
        <v>99</v>
      </c>
      <c r="AK25" s="87">
        <v>0</v>
      </c>
      <c r="AL25" s="87">
        <v>0</v>
      </c>
      <c r="AM25" s="87">
        <v>99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1</v>
      </c>
      <c r="AU25" s="87">
        <v>1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47</v>
      </c>
      <c r="B26" s="96" t="s">
        <v>298</v>
      </c>
      <c r="C26" s="85" t="s">
        <v>299</v>
      </c>
      <c r="D26" s="87">
        <f>SUM(E26,+H26,+K26)</f>
        <v>2499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2499</v>
      </c>
      <c r="L26" s="87">
        <v>104</v>
      </c>
      <c r="M26" s="87">
        <v>2395</v>
      </c>
      <c r="N26" s="87">
        <f>SUM(O26,+V26,+AC26)</f>
        <v>2499</v>
      </c>
      <c r="O26" s="87">
        <f>SUM(P26:U26)</f>
        <v>104</v>
      </c>
      <c r="P26" s="87">
        <v>104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2395</v>
      </c>
      <c r="W26" s="87">
        <v>2395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142</v>
      </c>
      <c r="AG26" s="87">
        <v>142</v>
      </c>
      <c r="AH26" s="87">
        <v>0</v>
      </c>
      <c r="AI26" s="87">
        <v>0</v>
      </c>
      <c r="AJ26" s="87">
        <f>SUM(AK26:AS26)</f>
        <v>141</v>
      </c>
      <c r="AK26" s="87">
        <v>0</v>
      </c>
      <c r="AL26" s="87">
        <v>0</v>
      </c>
      <c r="AM26" s="87">
        <v>141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1</v>
      </c>
      <c r="AU26" s="87">
        <v>1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47</v>
      </c>
      <c r="B27" s="96" t="s">
        <v>300</v>
      </c>
      <c r="C27" s="85" t="s">
        <v>301</v>
      </c>
      <c r="D27" s="87">
        <f>SUM(E27,+H27,+K27)</f>
        <v>5220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5220</v>
      </c>
      <c r="L27" s="87">
        <v>1028</v>
      </c>
      <c r="M27" s="87">
        <v>4192</v>
      </c>
      <c r="N27" s="87">
        <f>SUM(O27,+V27,+AC27)</f>
        <v>5220</v>
      </c>
      <c r="O27" s="87">
        <f>SUM(P27:U27)</f>
        <v>1028</v>
      </c>
      <c r="P27" s="87">
        <v>1028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4192</v>
      </c>
      <c r="W27" s="87">
        <v>4192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8</v>
      </c>
      <c r="AG27" s="87">
        <v>8</v>
      </c>
      <c r="AH27" s="87">
        <v>0</v>
      </c>
      <c r="AI27" s="87">
        <v>0</v>
      </c>
      <c r="AJ27" s="87">
        <f>SUM(AK27:AS27)</f>
        <v>265</v>
      </c>
      <c r="AK27" s="87">
        <v>265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8</v>
      </c>
      <c r="AU27" s="87">
        <v>8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47</v>
      </c>
      <c r="B28" s="96" t="s">
        <v>302</v>
      </c>
      <c r="C28" s="85" t="s">
        <v>303</v>
      </c>
      <c r="D28" s="87">
        <f>SUM(E28,+H28,+K28)</f>
        <v>98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98</v>
      </c>
      <c r="L28" s="87">
        <v>13</v>
      </c>
      <c r="M28" s="87">
        <v>85</v>
      </c>
      <c r="N28" s="87">
        <f>SUM(O28,+V28,+AC28)</f>
        <v>98</v>
      </c>
      <c r="O28" s="87">
        <f>SUM(P28:U28)</f>
        <v>13</v>
      </c>
      <c r="P28" s="87">
        <v>0</v>
      </c>
      <c r="Q28" s="87">
        <v>0</v>
      </c>
      <c r="R28" s="87">
        <v>0</v>
      </c>
      <c r="S28" s="87">
        <v>13</v>
      </c>
      <c r="T28" s="87">
        <v>0</v>
      </c>
      <c r="U28" s="87">
        <v>0</v>
      </c>
      <c r="V28" s="87">
        <f>SUM(W28:AB28)</f>
        <v>85</v>
      </c>
      <c r="W28" s="87">
        <v>0</v>
      </c>
      <c r="X28" s="87">
        <v>0</v>
      </c>
      <c r="Y28" s="87">
        <v>0</v>
      </c>
      <c r="Z28" s="87">
        <v>85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47</v>
      </c>
      <c r="B29" s="96" t="s">
        <v>304</v>
      </c>
      <c r="C29" s="85" t="s">
        <v>305</v>
      </c>
      <c r="D29" s="87">
        <f>SUM(E29,+H29,+K29)</f>
        <v>1273</v>
      </c>
      <c r="E29" s="87">
        <f>SUM(F29:G29)</f>
        <v>1273</v>
      </c>
      <c r="F29" s="87">
        <v>133</v>
      </c>
      <c r="G29" s="87">
        <v>1140</v>
      </c>
      <c r="H29" s="87">
        <f>SUM(I29:J29)</f>
        <v>0</v>
      </c>
      <c r="I29" s="87">
        <v>0</v>
      </c>
      <c r="J29" s="87">
        <v>0</v>
      </c>
      <c r="K29" s="87">
        <f>SUM(L29:M29)</f>
        <v>0</v>
      </c>
      <c r="L29" s="87">
        <v>0</v>
      </c>
      <c r="M29" s="87">
        <v>0</v>
      </c>
      <c r="N29" s="87">
        <f>SUM(O29,+V29,+AC29)</f>
        <v>1273</v>
      </c>
      <c r="O29" s="87">
        <f>SUM(P29:U29)</f>
        <v>133</v>
      </c>
      <c r="P29" s="87">
        <v>133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1140</v>
      </c>
      <c r="W29" s="87">
        <v>1140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0</v>
      </c>
      <c r="AG29" s="87">
        <v>0</v>
      </c>
      <c r="AH29" s="87">
        <v>0</v>
      </c>
      <c r="AI29" s="87">
        <v>0</v>
      </c>
      <c r="AJ29" s="87">
        <f>SUM(AK29:AS29)</f>
        <v>1273</v>
      </c>
      <c r="AK29" s="87">
        <v>1273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47</v>
      </c>
      <c r="B30" s="96" t="s">
        <v>306</v>
      </c>
      <c r="C30" s="85" t="s">
        <v>307</v>
      </c>
      <c r="D30" s="87">
        <f>SUM(E30,+H30,+K30)</f>
        <v>10406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10406</v>
      </c>
      <c r="L30" s="87">
        <v>2197</v>
      </c>
      <c r="M30" s="87">
        <v>8209</v>
      </c>
      <c r="N30" s="87">
        <f>SUM(O30,+V30,+AC30)</f>
        <v>10406</v>
      </c>
      <c r="O30" s="87">
        <f>SUM(P30:U30)</f>
        <v>2197</v>
      </c>
      <c r="P30" s="87">
        <v>2197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8209</v>
      </c>
      <c r="W30" s="87">
        <v>8209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47</v>
      </c>
      <c r="B31" s="96" t="s">
        <v>308</v>
      </c>
      <c r="C31" s="85" t="s">
        <v>309</v>
      </c>
      <c r="D31" s="87">
        <f>SUM(E31,+H31,+K31)</f>
        <v>414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414</v>
      </c>
      <c r="L31" s="87">
        <v>142</v>
      </c>
      <c r="M31" s="87">
        <v>272</v>
      </c>
      <c r="N31" s="87">
        <f>SUM(O31,+V31,+AC31)</f>
        <v>414</v>
      </c>
      <c r="O31" s="87">
        <f>SUM(P31:U31)</f>
        <v>142</v>
      </c>
      <c r="P31" s="87">
        <v>142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272</v>
      </c>
      <c r="W31" s="87">
        <v>272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</v>
      </c>
      <c r="AG31" s="87">
        <v>1</v>
      </c>
      <c r="AH31" s="87">
        <v>0</v>
      </c>
      <c r="AI31" s="87">
        <v>0</v>
      </c>
      <c r="AJ31" s="87">
        <f>SUM(AK31:AS31)</f>
        <v>414</v>
      </c>
      <c r="AK31" s="87">
        <v>414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1</v>
      </c>
      <c r="AU31" s="87">
        <v>1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47</v>
      </c>
      <c r="B32" s="96" t="s">
        <v>310</v>
      </c>
      <c r="C32" s="85" t="s">
        <v>311</v>
      </c>
      <c r="D32" s="87">
        <f>SUM(E32,+H32,+K32)</f>
        <v>3407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3407</v>
      </c>
      <c r="L32" s="87">
        <v>1229</v>
      </c>
      <c r="M32" s="87">
        <v>2178</v>
      </c>
      <c r="N32" s="87">
        <f>SUM(O32,+V32,+AC32)</f>
        <v>3407</v>
      </c>
      <c r="O32" s="87">
        <f>SUM(P32:U32)</f>
        <v>1229</v>
      </c>
      <c r="P32" s="87">
        <v>1229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2178</v>
      </c>
      <c r="W32" s="87">
        <v>2178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7</v>
      </c>
      <c r="AG32" s="87">
        <v>7</v>
      </c>
      <c r="AH32" s="87">
        <v>0</v>
      </c>
      <c r="AI32" s="87">
        <v>0</v>
      </c>
      <c r="AJ32" s="87">
        <f>SUM(AK32:AS32)</f>
        <v>0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7</v>
      </c>
      <c r="AU32" s="87">
        <v>7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47</v>
      </c>
      <c r="B33" s="96" t="s">
        <v>312</v>
      </c>
      <c r="C33" s="85" t="s">
        <v>313</v>
      </c>
      <c r="D33" s="87">
        <f>SUM(E33,+H33,+K33)</f>
        <v>1152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1152</v>
      </c>
      <c r="L33" s="87">
        <v>275</v>
      </c>
      <c r="M33" s="87">
        <v>877</v>
      </c>
      <c r="N33" s="87">
        <f>SUM(O33,+V33,+AC33)</f>
        <v>1152</v>
      </c>
      <c r="O33" s="87">
        <f>SUM(P33:U33)</f>
        <v>275</v>
      </c>
      <c r="P33" s="87">
        <v>275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877</v>
      </c>
      <c r="W33" s="87">
        <v>877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0</v>
      </c>
      <c r="AG33" s="87">
        <v>0</v>
      </c>
      <c r="AH33" s="87">
        <v>0</v>
      </c>
      <c r="AI33" s="87">
        <v>0</v>
      </c>
      <c r="AJ33" s="87">
        <f>SUM(AK33:AS33)</f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40</v>
      </c>
      <c r="BA33" s="87">
        <v>40</v>
      </c>
      <c r="BB33" s="87">
        <v>0</v>
      </c>
      <c r="BC33" s="87">
        <v>0</v>
      </c>
    </row>
    <row r="34" spans="1:55" ht="13.5" customHeight="1">
      <c r="A34" s="98" t="s">
        <v>47</v>
      </c>
      <c r="B34" s="96" t="s">
        <v>314</v>
      </c>
      <c r="C34" s="85" t="s">
        <v>315</v>
      </c>
      <c r="D34" s="87">
        <f>SUM(E34,+H34,+K34)</f>
        <v>3815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3815</v>
      </c>
      <c r="L34" s="87">
        <v>1653</v>
      </c>
      <c r="M34" s="87">
        <v>2162</v>
      </c>
      <c r="N34" s="87">
        <f>SUM(O34,+V34,+AC34)</f>
        <v>3815</v>
      </c>
      <c r="O34" s="87">
        <f>SUM(P34:U34)</f>
        <v>1653</v>
      </c>
      <c r="P34" s="87">
        <v>1653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2162</v>
      </c>
      <c r="W34" s="87">
        <v>2162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0</v>
      </c>
      <c r="AG34" s="87">
        <v>0</v>
      </c>
      <c r="AH34" s="87">
        <v>0</v>
      </c>
      <c r="AI34" s="87">
        <v>0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133</v>
      </c>
      <c r="BA34" s="87">
        <v>133</v>
      </c>
      <c r="BB34" s="87">
        <v>0</v>
      </c>
      <c r="BC34" s="87">
        <v>0</v>
      </c>
    </row>
    <row r="35" spans="1:55" ht="13.5" customHeight="1">
      <c r="A35" s="98" t="s">
        <v>47</v>
      </c>
      <c r="B35" s="96" t="s">
        <v>316</v>
      </c>
      <c r="C35" s="85" t="s">
        <v>317</v>
      </c>
      <c r="D35" s="87">
        <f>SUM(E35,+H35,+K35)</f>
        <v>8673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8673</v>
      </c>
      <c r="L35" s="87">
        <v>3728</v>
      </c>
      <c r="M35" s="87">
        <v>4945</v>
      </c>
      <c r="N35" s="87">
        <f>SUM(O35,+V35,+AC35)</f>
        <v>8673</v>
      </c>
      <c r="O35" s="87">
        <f>SUM(P35:U35)</f>
        <v>3728</v>
      </c>
      <c r="P35" s="87">
        <v>3728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4945</v>
      </c>
      <c r="W35" s="87">
        <v>4945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0</v>
      </c>
      <c r="AG35" s="87">
        <v>0</v>
      </c>
      <c r="AH35" s="87">
        <v>0</v>
      </c>
      <c r="AI35" s="87">
        <v>0</v>
      </c>
      <c r="AJ35" s="87">
        <f>SUM(AK35:AS35)</f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302</v>
      </c>
      <c r="BA35" s="87">
        <v>302</v>
      </c>
      <c r="BB35" s="87">
        <v>0</v>
      </c>
      <c r="BC35" s="87">
        <v>0</v>
      </c>
    </row>
    <row r="36" spans="1:55" ht="13.5" customHeight="1">
      <c r="A36" s="98" t="s">
        <v>47</v>
      </c>
      <c r="B36" s="96" t="s">
        <v>318</v>
      </c>
      <c r="C36" s="85" t="s">
        <v>319</v>
      </c>
      <c r="D36" s="87">
        <f>SUM(E36,+H36,+K36)</f>
        <v>1279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1279</v>
      </c>
      <c r="L36" s="87">
        <v>426</v>
      </c>
      <c r="M36" s="87">
        <v>853</v>
      </c>
      <c r="N36" s="87">
        <f>SUM(O36,+V36,+AC36)</f>
        <v>1281</v>
      </c>
      <c r="O36" s="87">
        <f>SUM(P36:U36)</f>
        <v>426</v>
      </c>
      <c r="P36" s="87">
        <v>426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853</v>
      </c>
      <c r="W36" s="87">
        <v>853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2</v>
      </c>
      <c r="AD36" s="87">
        <v>2</v>
      </c>
      <c r="AE36" s="87">
        <v>0</v>
      </c>
      <c r="AF36" s="87">
        <f>SUM(AG36:AI36)</f>
        <v>0</v>
      </c>
      <c r="AG36" s="87">
        <v>0</v>
      </c>
      <c r="AH36" s="87">
        <v>0</v>
      </c>
      <c r="AI36" s="87">
        <v>0</v>
      </c>
      <c r="AJ36" s="87">
        <f>SUM(AK36:AS36)</f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45</v>
      </c>
      <c r="BA36" s="87">
        <v>45</v>
      </c>
      <c r="BB36" s="87">
        <v>0</v>
      </c>
      <c r="BC36" s="87">
        <v>0</v>
      </c>
    </row>
    <row r="37" spans="1:55" ht="13.5" customHeight="1">
      <c r="A37" s="98" t="s">
        <v>47</v>
      </c>
      <c r="B37" s="96" t="s">
        <v>320</v>
      </c>
      <c r="C37" s="85" t="s">
        <v>321</v>
      </c>
      <c r="D37" s="87">
        <f>SUM(E37,+H37,+K37)</f>
        <v>1106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1106</v>
      </c>
      <c r="L37" s="87">
        <v>419</v>
      </c>
      <c r="M37" s="87">
        <v>687</v>
      </c>
      <c r="N37" s="87">
        <f>SUM(O37,+V37,+AC37)</f>
        <v>1106</v>
      </c>
      <c r="O37" s="87">
        <f>SUM(P37:U37)</f>
        <v>419</v>
      </c>
      <c r="P37" s="87">
        <v>419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687</v>
      </c>
      <c r="W37" s="87">
        <v>687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39</v>
      </c>
      <c r="BA37" s="87">
        <v>39</v>
      </c>
      <c r="BB37" s="87">
        <v>0</v>
      </c>
      <c r="BC37" s="87">
        <v>0</v>
      </c>
    </row>
    <row r="38" spans="1:55" ht="13.5" customHeight="1">
      <c r="A38" s="98" t="s">
        <v>47</v>
      </c>
      <c r="B38" s="96" t="s">
        <v>322</v>
      </c>
      <c r="C38" s="85" t="s">
        <v>323</v>
      </c>
      <c r="D38" s="87">
        <f>SUM(E38,+H38,+K38)</f>
        <v>1489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1489</v>
      </c>
      <c r="L38" s="87">
        <v>139</v>
      </c>
      <c r="M38" s="87">
        <v>1350</v>
      </c>
      <c r="N38" s="87">
        <f>SUM(O38,+V38,+AC38)</f>
        <v>1489</v>
      </c>
      <c r="O38" s="87">
        <f>SUM(P38:U38)</f>
        <v>139</v>
      </c>
      <c r="P38" s="87">
        <v>139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1350</v>
      </c>
      <c r="W38" s="87">
        <v>1350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0</v>
      </c>
      <c r="AG38" s="87">
        <v>0</v>
      </c>
      <c r="AH38" s="87">
        <v>0</v>
      </c>
      <c r="AI38" s="87">
        <v>0</v>
      </c>
      <c r="AJ38" s="87">
        <f>SUM(AK38:AS38)</f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52</v>
      </c>
      <c r="BA38" s="87">
        <v>52</v>
      </c>
      <c r="BB38" s="87">
        <v>0</v>
      </c>
      <c r="BC38" s="87">
        <v>0</v>
      </c>
    </row>
    <row r="39" spans="1:55" ht="13.5" customHeight="1">
      <c r="A39" s="98" t="s">
        <v>47</v>
      </c>
      <c r="B39" s="96" t="s">
        <v>324</v>
      </c>
      <c r="C39" s="85" t="s">
        <v>325</v>
      </c>
      <c r="D39" s="87">
        <f>SUM(E39,+H39,+K39)</f>
        <v>2024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2024</v>
      </c>
      <c r="L39" s="87">
        <v>369</v>
      </c>
      <c r="M39" s="87">
        <v>1655</v>
      </c>
      <c r="N39" s="87">
        <f>SUM(O39,+V39,+AC39)</f>
        <v>2024</v>
      </c>
      <c r="O39" s="87">
        <f>SUM(P39:U39)</f>
        <v>369</v>
      </c>
      <c r="P39" s="87">
        <v>369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1655</v>
      </c>
      <c r="W39" s="87">
        <v>1655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0</v>
      </c>
      <c r="AG39" s="87">
        <v>0</v>
      </c>
      <c r="AH39" s="87">
        <v>0</v>
      </c>
      <c r="AI39" s="87">
        <v>0</v>
      </c>
      <c r="AJ39" s="87">
        <f>SUM(AK39:AS39)</f>
        <v>0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71</v>
      </c>
      <c r="BA39" s="87">
        <v>71</v>
      </c>
      <c r="BB39" s="87">
        <v>0</v>
      </c>
      <c r="BC39" s="87">
        <v>0</v>
      </c>
    </row>
    <row r="40" spans="1:55" ht="13.5" customHeight="1">
      <c r="A40" s="98" t="s">
        <v>47</v>
      </c>
      <c r="B40" s="96" t="s">
        <v>326</v>
      </c>
      <c r="C40" s="85" t="s">
        <v>327</v>
      </c>
      <c r="D40" s="87">
        <f>SUM(E40,+H40,+K40)</f>
        <v>386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386</v>
      </c>
      <c r="L40" s="87">
        <v>79</v>
      </c>
      <c r="M40" s="87">
        <v>307</v>
      </c>
      <c r="N40" s="87">
        <f>SUM(O40,+V40,+AC40)</f>
        <v>386</v>
      </c>
      <c r="O40" s="87">
        <f>SUM(P40:U40)</f>
        <v>79</v>
      </c>
      <c r="P40" s="87">
        <v>79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307</v>
      </c>
      <c r="W40" s="87">
        <v>307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13</v>
      </c>
      <c r="BA40" s="87">
        <v>13</v>
      </c>
      <c r="BB40" s="87">
        <v>0</v>
      </c>
      <c r="BC40" s="87">
        <v>0</v>
      </c>
    </row>
    <row r="41" spans="1:55" ht="13.5" customHeight="1">
      <c r="A41" s="98" t="s">
        <v>47</v>
      </c>
      <c r="B41" s="96" t="s">
        <v>328</v>
      </c>
      <c r="C41" s="85" t="s">
        <v>329</v>
      </c>
      <c r="D41" s="87">
        <f>SUM(E41,+H41,+K41)</f>
        <v>9173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9173</v>
      </c>
      <c r="L41" s="87">
        <v>3898</v>
      </c>
      <c r="M41" s="87">
        <v>5275</v>
      </c>
      <c r="N41" s="87">
        <f>SUM(O41,+V41,+AC41)</f>
        <v>9173</v>
      </c>
      <c r="O41" s="87">
        <f>SUM(P41:U41)</f>
        <v>3898</v>
      </c>
      <c r="P41" s="87">
        <v>3898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5275</v>
      </c>
      <c r="W41" s="87">
        <v>5275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320</v>
      </c>
      <c r="BA41" s="87">
        <v>320</v>
      </c>
      <c r="BB41" s="87">
        <v>0</v>
      </c>
      <c r="BC41" s="87">
        <v>0</v>
      </c>
    </row>
    <row r="42" spans="1:55" ht="13.5" customHeight="1">
      <c r="A42" s="98" t="s">
        <v>47</v>
      </c>
      <c r="B42" s="96" t="s">
        <v>330</v>
      </c>
      <c r="C42" s="85" t="s">
        <v>331</v>
      </c>
      <c r="D42" s="87">
        <f>SUM(E42,+H42,+K42)</f>
        <v>3268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3268</v>
      </c>
      <c r="L42" s="87">
        <v>634</v>
      </c>
      <c r="M42" s="87">
        <v>2634</v>
      </c>
      <c r="N42" s="87">
        <f>SUM(O42,+V42,+AC42)</f>
        <v>3268</v>
      </c>
      <c r="O42" s="87">
        <f>SUM(P42:U42)</f>
        <v>634</v>
      </c>
      <c r="P42" s="87">
        <v>634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2634</v>
      </c>
      <c r="W42" s="87">
        <v>2634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187</v>
      </c>
      <c r="AG42" s="87">
        <v>187</v>
      </c>
      <c r="AH42" s="87">
        <v>0</v>
      </c>
      <c r="AI42" s="87">
        <v>0</v>
      </c>
      <c r="AJ42" s="87">
        <f>SUM(AK42:AS42)</f>
        <v>187</v>
      </c>
      <c r="AK42" s="87">
        <v>0</v>
      </c>
      <c r="AL42" s="87">
        <v>0</v>
      </c>
      <c r="AM42" s="87">
        <v>187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47</v>
      </c>
      <c r="B43" s="96" t="s">
        <v>332</v>
      </c>
      <c r="C43" s="85" t="s">
        <v>333</v>
      </c>
      <c r="D43" s="87">
        <f>SUM(E43,+H43,+K43)</f>
        <v>1512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1512</v>
      </c>
      <c r="L43" s="87">
        <v>277</v>
      </c>
      <c r="M43" s="87">
        <v>1235</v>
      </c>
      <c r="N43" s="87">
        <f>SUM(O43,+V43,+AC43)</f>
        <v>1512</v>
      </c>
      <c r="O43" s="87">
        <f>SUM(P43:U43)</f>
        <v>277</v>
      </c>
      <c r="P43" s="87">
        <v>277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1235</v>
      </c>
      <c r="W43" s="87">
        <v>1235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87</v>
      </c>
      <c r="AG43" s="87">
        <v>87</v>
      </c>
      <c r="AH43" s="87">
        <v>0</v>
      </c>
      <c r="AI43" s="87">
        <v>0</v>
      </c>
      <c r="AJ43" s="87">
        <f>SUM(AK43:AS43)</f>
        <v>87</v>
      </c>
      <c r="AK43" s="87">
        <v>0</v>
      </c>
      <c r="AL43" s="87">
        <v>0</v>
      </c>
      <c r="AM43" s="87">
        <v>87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47</v>
      </c>
      <c r="B44" s="96" t="s">
        <v>334</v>
      </c>
      <c r="C44" s="85" t="s">
        <v>335</v>
      </c>
      <c r="D44" s="87">
        <f>SUM(E44,+H44,+K44)</f>
        <v>2710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2710</v>
      </c>
      <c r="L44" s="87">
        <v>125</v>
      </c>
      <c r="M44" s="87">
        <v>2585</v>
      </c>
      <c r="N44" s="87">
        <f>SUM(O44,+V44,+AC44)</f>
        <v>2710</v>
      </c>
      <c r="O44" s="87">
        <f>SUM(P44:U44)</f>
        <v>125</v>
      </c>
      <c r="P44" s="87">
        <v>125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2585</v>
      </c>
      <c r="W44" s="87">
        <v>2585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155</v>
      </c>
      <c r="AG44" s="87">
        <v>155</v>
      </c>
      <c r="AH44" s="87">
        <v>0</v>
      </c>
      <c r="AI44" s="87">
        <v>0</v>
      </c>
      <c r="AJ44" s="87">
        <f>SUM(AK44:AS44)</f>
        <v>155</v>
      </c>
      <c r="AK44" s="87">
        <v>0</v>
      </c>
      <c r="AL44" s="87">
        <v>0</v>
      </c>
      <c r="AM44" s="87">
        <v>155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47</v>
      </c>
      <c r="B45" s="96" t="s">
        <v>336</v>
      </c>
      <c r="C45" s="85" t="s">
        <v>337</v>
      </c>
      <c r="D45" s="87">
        <f>SUM(E45,+H45,+K45)</f>
        <v>4639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4639</v>
      </c>
      <c r="L45" s="87">
        <v>717</v>
      </c>
      <c r="M45" s="87">
        <v>3922</v>
      </c>
      <c r="N45" s="87">
        <f>SUM(O45,+V45,+AC45)</f>
        <v>4639</v>
      </c>
      <c r="O45" s="87">
        <f>SUM(P45:U45)</f>
        <v>717</v>
      </c>
      <c r="P45" s="87">
        <v>717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3922</v>
      </c>
      <c r="W45" s="87">
        <v>3922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266</v>
      </c>
      <c r="AG45" s="87">
        <v>266</v>
      </c>
      <c r="AH45" s="87">
        <v>0</v>
      </c>
      <c r="AI45" s="87">
        <v>0</v>
      </c>
      <c r="AJ45" s="87">
        <f>SUM(AK45:AS45)</f>
        <v>266</v>
      </c>
      <c r="AK45" s="87">
        <v>0</v>
      </c>
      <c r="AL45" s="87">
        <v>0</v>
      </c>
      <c r="AM45" s="87">
        <v>266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47</v>
      </c>
      <c r="B46" s="96" t="s">
        <v>338</v>
      </c>
      <c r="C46" s="85" t="s">
        <v>339</v>
      </c>
      <c r="D46" s="87">
        <f>SUM(E46,+H46,+K46)</f>
        <v>7494</v>
      </c>
      <c r="E46" s="87">
        <f>SUM(F46:G46)</f>
        <v>296</v>
      </c>
      <c r="F46" s="87">
        <v>0</v>
      </c>
      <c r="G46" s="87">
        <v>296</v>
      </c>
      <c r="H46" s="87">
        <f>SUM(I46:J46)</f>
        <v>0</v>
      </c>
      <c r="I46" s="87">
        <v>0</v>
      </c>
      <c r="J46" s="87">
        <v>0</v>
      </c>
      <c r="K46" s="87">
        <f>SUM(L46:M46)</f>
        <v>7198</v>
      </c>
      <c r="L46" s="87">
        <v>651</v>
      </c>
      <c r="M46" s="87">
        <v>6547</v>
      </c>
      <c r="N46" s="87">
        <f>SUM(O46,+V46,+AC46)</f>
        <v>7494</v>
      </c>
      <c r="O46" s="87">
        <f>SUM(P46:U46)</f>
        <v>651</v>
      </c>
      <c r="P46" s="87">
        <v>651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6843</v>
      </c>
      <c r="W46" s="87">
        <v>6843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0</v>
      </c>
      <c r="AG46" s="87">
        <v>0</v>
      </c>
      <c r="AH46" s="87">
        <v>0</v>
      </c>
      <c r="AI46" s="87">
        <v>0</v>
      </c>
      <c r="AJ46" s="87">
        <f>SUM(AK46:AS46)</f>
        <v>0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231</v>
      </c>
      <c r="BA46" s="87">
        <v>231</v>
      </c>
      <c r="BB46" s="87">
        <v>0</v>
      </c>
      <c r="BC46" s="87">
        <v>0</v>
      </c>
    </row>
    <row r="47" spans="1:55" ht="13.5" customHeight="1">
      <c r="A47" s="98" t="s">
        <v>47</v>
      </c>
      <c r="B47" s="96" t="s">
        <v>340</v>
      </c>
      <c r="C47" s="85" t="s">
        <v>341</v>
      </c>
      <c r="D47" s="87">
        <f>SUM(E47,+H47,+K47)</f>
        <v>4198</v>
      </c>
      <c r="E47" s="87">
        <f>SUM(F47:G47)</f>
        <v>594</v>
      </c>
      <c r="F47" s="87">
        <v>316</v>
      </c>
      <c r="G47" s="87">
        <v>278</v>
      </c>
      <c r="H47" s="87">
        <f>SUM(I47:J47)</f>
        <v>0</v>
      </c>
      <c r="I47" s="87">
        <v>0</v>
      </c>
      <c r="J47" s="87">
        <v>0</v>
      </c>
      <c r="K47" s="87">
        <f>SUM(L47:M47)</f>
        <v>3604</v>
      </c>
      <c r="L47" s="87">
        <v>0</v>
      </c>
      <c r="M47" s="87">
        <v>3604</v>
      </c>
      <c r="N47" s="87">
        <f>SUM(O47,+V47,+AC47)</f>
        <v>4198</v>
      </c>
      <c r="O47" s="87">
        <f>SUM(P47:U47)</f>
        <v>316</v>
      </c>
      <c r="P47" s="87">
        <v>316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3882</v>
      </c>
      <c r="W47" s="87">
        <v>3882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0</v>
      </c>
      <c r="AG47" s="87">
        <v>0</v>
      </c>
      <c r="AH47" s="87">
        <v>0</v>
      </c>
      <c r="AI47" s="87">
        <v>0</v>
      </c>
      <c r="AJ47" s="87">
        <f>SUM(AK47:AS47)</f>
        <v>0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103</v>
      </c>
      <c r="BA47" s="87">
        <v>103</v>
      </c>
      <c r="BB47" s="87">
        <v>0</v>
      </c>
      <c r="BC47" s="87">
        <v>0</v>
      </c>
    </row>
    <row r="48" spans="1:55" ht="13.5" customHeight="1">
      <c r="A48" s="98" t="s">
        <v>47</v>
      </c>
      <c r="B48" s="96" t="s">
        <v>342</v>
      </c>
      <c r="C48" s="85" t="s">
        <v>343</v>
      </c>
      <c r="D48" s="87">
        <f>SUM(E48,+H48,+K48)</f>
        <v>3838</v>
      </c>
      <c r="E48" s="87">
        <f>SUM(F48:G48)</f>
        <v>361</v>
      </c>
      <c r="F48" s="87">
        <v>337</v>
      </c>
      <c r="G48" s="87">
        <v>24</v>
      </c>
      <c r="H48" s="87">
        <f>SUM(I48:J48)</f>
        <v>0</v>
      </c>
      <c r="I48" s="87">
        <v>0</v>
      </c>
      <c r="J48" s="87">
        <v>0</v>
      </c>
      <c r="K48" s="87">
        <f>SUM(L48:M48)</f>
        <v>3477</v>
      </c>
      <c r="L48" s="87">
        <v>0</v>
      </c>
      <c r="M48" s="87">
        <v>3477</v>
      </c>
      <c r="N48" s="87">
        <f>SUM(O48,+V48,+AC48)</f>
        <v>3838</v>
      </c>
      <c r="O48" s="87">
        <f>SUM(P48:U48)</f>
        <v>337</v>
      </c>
      <c r="P48" s="87">
        <v>337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3501</v>
      </c>
      <c r="W48" s="87">
        <v>3501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0</v>
      </c>
      <c r="AG48" s="87">
        <v>0</v>
      </c>
      <c r="AH48" s="87">
        <v>0</v>
      </c>
      <c r="AI48" s="87">
        <v>0</v>
      </c>
      <c r="AJ48" s="87">
        <f>SUM(AK48:AS48)</f>
        <v>0</v>
      </c>
      <c r="AK48" s="87">
        <v>0</v>
      </c>
      <c r="AL48" s="87">
        <v>0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132</v>
      </c>
      <c r="BA48" s="87">
        <v>132</v>
      </c>
      <c r="BB48" s="87">
        <v>0</v>
      </c>
      <c r="BC48" s="87">
        <v>0</v>
      </c>
    </row>
    <row r="49" spans="1:55" ht="13.5" customHeight="1">
      <c r="A49" s="98" t="s">
        <v>47</v>
      </c>
      <c r="B49" s="96" t="s">
        <v>344</v>
      </c>
      <c r="C49" s="85" t="s">
        <v>345</v>
      </c>
      <c r="D49" s="87">
        <f>SUM(E49,+H49,+K49)</f>
        <v>1607</v>
      </c>
      <c r="E49" s="87">
        <f>SUM(F49:G49)</f>
        <v>12</v>
      </c>
      <c r="F49" s="87">
        <v>0</v>
      </c>
      <c r="G49" s="87">
        <v>12</v>
      </c>
      <c r="H49" s="87">
        <f>SUM(I49:J49)</f>
        <v>0</v>
      </c>
      <c r="I49" s="87">
        <v>0</v>
      </c>
      <c r="J49" s="87">
        <v>0</v>
      </c>
      <c r="K49" s="87">
        <f>SUM(L49:M49)</f>
        <v>1595</v>
      </c>
      <c r="L49" s="87">
        <v>96</v>
      </c>
      <c r="M49" s="87">
        <v>1499</v>
      </c>
      <c r="N49" s="87">
        <f>SUM(O49,+V49,+AC49)</f>
        <v>1607</v>
      </c>
      <c r="O49" s="87">
        <f>SUM(P49:U49)</f>
        <v>96</v>
      </c>
      <c r="P49" s="87">
        <v>96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1511</v>
      </c>
      <c r="W49" s="87">
        <v>1511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0</v>
      </c>
      <c r="AG49" s="87">
        <v>0</v>
      </c>
      <c r="AH49" s="87">
        <v>0</v>
      </c>
      <c r="AI49" s="87">
        <v>0</v>
      </c>
      <c r="AJ49" s="87">
        <f>SUM(AK49:AS49)</f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47</v>
      </c>
      <c r="BA49" s="87">
        <v>47</v>
      </c>
      <c r="BB49" s="87">
        <v>0</v>
      </c>
      <c r="BC49" s="87">
        <v>0</v>
      </c>
    </row>
    <row r="50" spans="1:55" ht="13.5" customHeight="1">
      <c r="A50" s="98" t="s">
        <v>47</v>
      </c>
      <c r="B50" s="96" t="s">
        <v>346</v>
      </c>
      <c r="C50" s="85" t="s">
        <v>347</v>
      </c>
      <c r="D50" s="87">
        <f>SUM(E50,+H50,+K50)</f>
        <v>9839</v>
      </c>
      <c r="E50" s="87">
        <f>SUM(F50:G50)</f>
        <v>1420</v>
      </c>
      <c r="F50" s="87">
        <v>1379</v>
      </c>
      <c r="G50" s="87">
        <v>41</v>
      </c>
      <c r="H50" s="87">
        <f>SUM(I50:J50)</f>
        <v>0</v>
      </c>
      <c r="I50" s="87">
        <v>0</v>
      </c>
      <c r="J50" s="87">
        <v>0</v>
      </c>
      <c r="K50" s="87">
        <f>SUM(L50:M50)</f>
        <v>8419</v>
      </c>
      <c r="L50" s="87">
        <v>0</v>
      </c>
      <c r="M50" s="87">
        <v>8419</v>
      </c>
      <c r="N50" s="87">
        <f>SUM(O50,+V50,+AC50)</f>
        <v>9839</v>
      </c>
      <c r="O50" s="87">
        <f>SUM(P50:U50)</f>
        <v>1379</v>
      </c>
      <c r="P50" s="87">
        <v>1379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8460</v>
      </c>
      <c r="W50" s="87">
        <v>8460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64</v>
      </c>
      <c r="AG50" s="87">
        <v>64</v>
      </c>
      <c r="AH50" s="87">
        <v>0</v>
      </c>
      <c r="AI50" s="87">
        <v>0</v>
      </c>
      <c r="AJ50" s="87">
        <f>SUM(AK50:AS50)</f>
        <v>60</v>
      </c>
      <c r="AK50" s="87">
        <v>0</v>
      </c>
      <c r="AL50" s="87">
        <v>0</v>
      </c>
      <c r="AM50" s="87">
        <v>0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60</v>
      </c>
      <c r="AT50" s="87">
        <f>SUM(AU50:AY50)</f>
        <v>4</v>
      </c>
      <c r="AU50" s="87">
        <v>4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0</v>
      </c>
      <c r="BA50" s="87">
        <v>0</v>
      </c>
      <c r="BB50" s="87">
        <v>0</v>
      </c>
      <c r="BC50" s="87">
        <v>0</v>
      </c>
    </row>
    <row r="51" spans="1:55" ht="13.5" customHeight="1">
      <c r="A51" s="98" t="s">
        <v>47</v>
      </c>
      <c r="B51" s="96" t="s">
        <v>348</v>
      </c>
      <c r="C51" s="85" t="s">
        <v>349</v>
      </c>
      <c r="D51" s="87">
        <f>SUM(E51,+H51,+K51)</f>
        <v>3012</v>
      </c>
      <c r="E51" s="87">
        <f>SUM(F51:G51)</f>
        <v>240</v>
      </c>
      <c r="F51" s="87">
        <v>240</v>
      </c>
      <c r="G51" s="87">
        <v>0</v>
      </c>
      <c r="H51" s="87">
        <f>SUM(I51:J51)</f>
        <v>0</v>
      </c>
      <c r="I51" s="87">
        <v>0</v>
      </c>
      <c r="J51" s="87">
        <v>0</v>
      </c>
      <c r="K51" s="87">
        <f>SUM(L51:M51)</f>
        <v>2772</v>
      </c>
      <c r="L51" s="87">
        <v>0</v>
      </c>
      <c r="M51" s="87">
        <v>2772</v>
      </c>
      <c r="N51" s="87">
        <f>SUM(O51,+V51,+AC51)</f>
        <v>3012</v>
      </c>
      <c r="O51" s="87">
        <f>SUM(P51:U51)</f>
        <v>240</v>
      </c>
      <c r="P51" s="87">
        <v>240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2772</v>
      </c>
      <c r="W51" s="87">
        <v>2772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19</v>
      </c>
      <c r="AG51" s="87">
        <v>19</v>
      </c>
      <c r="AH51" s="87">
        <v>0</v>
      </c>
      <c r="AI51" s="87">
        <v>0</v>
      </c>
      <c r="AJ51" s="87">
        <f>SUM(AK51:AS51)</f>
        <v>18</v>
      </c>
      <c r="AK51" s="87">
        <v>0</v>
      </c>
      <c r="AL51" s="87">
        <v>0</v>
      </c>
      <c r="AM51" s="87">
        <v>0</v>
      </c>
      <c r="AN51" s="87">
        <v>0</v>
      </c>
      <c r="AO51" s="87">
        <v>0</v>
      </c>
      <c r="AP51" s="87">
        <v>0</v>
      </c>
      <c r="AQ51" s="87">
        <v>0</v>
      </c>
      <c r="AR51" s="87">
        <v>0</v>
      </c>
      <c r="AS51" s="87">
        <v>18</v>
      </c>
      <c r="AT51" s="87">
        <f>SUM(AU51:AY51)</f>
        <v>1</v>
      </c>
      <c r="AU51" s="87">
        <v>1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0</v>
      </c>
      <c r="BA51" s="87">
        <v>0</v>
      </c>
      <c r="BB51" s="87">
        <v>0</v>
      </c>
      <c r="BC51" s="87">
        <v>0</v>
      </c>
    </row>
    <row r="52" spans="1:55" ht="13.5" customHeight="1">
      <c r="A52" s="98" t="s">
        <v>47</v>
      </c>
      <c r="B52" s="96" t="s">
        <v>350</v>
      </c>
      <c r="C52" s="85" t="s">
        <v>351</v>
      </c>
      <c r="D52" s="87">
        <f>SUM(E52,+H52,+K52)</f>
        <v>2845</v>
      </c>
      <c r="E52" s="87">
        <f>SUM(F52:G52)</f>
        <v>246</v>
      </c>
      <c r="F52" s="87">
        <v>246</v>
      </c>
      <c r="G52" s="87">
        <v>0</v>
      </c>
      <c r="H52" s="87">
        <f>SUM(I52:J52)</f>
        <v>0</v>
      </c>
      <c r="I52" s="87">
        <v>0</v>
      </c>
      <c r="J52" s="87">
        <v>0</v>
      </c>
      <c r="K52" s="87">
        <f>SUM(L52:M52)</f>
        <v>2599</v>
      </c>
      <c r="L52" s="87">
        <v>0</v>
      </c>
      <c r="M52" s="87">
        <v>2599</v>
      </c>
      <c r="N52" s="87">
        <f>SUM(O52,+V52,+AC52)</f>
        <v>2845</v>
      </c>
      <c r="O52" s="87">
        <f>SUM(P52:U52)</f>
        <v>246</v>
      </c>
      <c r="P52" s="87">
        <v>246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f>SUM(W52:AB52)</f>
        <v>2599</v>
      </c>
      <c r="W52" s="87">
        <v>2599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87">
        <f>SUM(AD52:AE52)</f>
        <v>0</v>
      </c>
      <c r="AD52" s="87">
        <v>0</v>
      </c>
      <c r="AE52" s="87">
        <v>0</v>
      </c>
      <c r="AF52" s="87">
        <f>SUM(AG52:AI52)</f>
        <v>18</v>
      </c>
      <c r="AG52" s="87">
        <v>18</v>
      </c>
      <c r="AH52" s="87">
        <v>0</v>
      </c>
      <c r="AI52" s="87">
        <v>0</v>
      </c>
      <c r="AJ52" s="87">
        <f>SUM(AK52:AS52)</f>
        <v>17</v>
      </c>
      <c r="AK52" s="87">
        <v>0</v>
      </c>
      <c r="AL52" s="87">
        <v>0</v>
      </c>
      <c r="AM52" s="87">
        <v>0</v>
      </c>
      <c r="AN52" s="87">
        <v>0</v>
      </c>
      <c r="AO52" s="87">
        <v>0</v>
      </c>
      <c r="AP52" s="87">
        <v>0</v>
      </c>
      <c r="AQ52" s="87">
        <v>0</v>
      </c>
      <c r="AR52" s="87">
        <v>0</v>
      </c>
      <c r="AS52" s="87">
        <v>17</v>
      </c>
      <c r="AT52" s="87">
        <f>SUM(AU52:AY52)</f>
        <v>1</v>
      </c>
      <c r="AU52" s="87">
        <v>1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0</v>
      </c>
      <c r="BA52" s="87">
        <v>0</v>
      </c>
      <c r="BB52" s="87">
        <v>0</v>
      </c>
      <c r="BC52" s="87">
        <v>0</v>
      </c>
    </row>
    <row r="53" spans="1:55" ht="13.5" customHeight="1">
      <c r="A53" s="98" t="s">
        <v>47</v>
      </c>
      <c r="B53" s="96" t="s">
        <v>352</v>
      </c>
      <c r="C53" s="85" t="s">
        <v>353</v>
      </c>
      <c r="D53" s="87">
        <f>SUM(E53,+H53,+K53)</f>
        <v>2392</v>
      </c>
      <c r="E53" s="87">
        <f>SUM(F53:G53)</f>
        <v>294</v>
      </c>
      <c r="F53" s="87">
        <v>282</v>
      </c>
      <c r="G53" s="87">
        <v>12</v>
      </c>
      <c r="H53" s="87">
        <f>SUM(I53:J53)</f>
        <v>0</v>
      </c>
      <c r="I53" s="87">
        <v>0</v>
      </c>
      <c r="J53" s="87">
        <v>0</v>
      </c>
      <c r="K53" s="87">
        <f>SUM(L53:M53)</f>
        <v>2098</v>
      </c>
      <c r="L53" s="87">
        <v>0</v>
      </c>
      <c r="M53" s="87">
        <v>2098</v>
      </c>
      <c r="N53" s="87">
        <f>SUM(O53,+V53,+AC53)</f>
        <v>2392</v>
      </c>
      <c r="O53" s="87">
        <f>SUM(P53:U53)</f>
        <v>282</v>
      </c>
      <c r="P53" s="87">
        <v>282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f>SUM(W53:AB53)</f>
        <v>2110</v>
      </c>
      <c r="W53" s="87">
        <v>2110</v>
      </c>
      <c r="X53" s="87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f>SUM(AD53:AE53)</f>
        <v>0</v>
      </c>
      <c r="AD53" s="87">
        <v>0</v>
      </c>
      <c r="AE53" s="87">
        <v>0</v>
      </c>
      <c r="AF53" s="87">
        <f>SUM(AG53:AI53)</f>
        <v>16</v>
      </c>
      <c r="AG53" s="87">
        <v>16</v>
      </c>
      <c r="AH53" s="87">
        <v>0</v>
      </c>
      <c r="AI53" s="87">
        <v>0</v>
      </c>
      <c r="AJ53" s="87">
        <f>SUM(AK53:AS53)</f>
        <v>15</v>
      </c>
      <c r="AK53" s="87">
        <v>0</v>
      </c>
      <c r="AL53" s="87">
        <v>0</v>
      </c>
      <c r="AM53" s="87">
        <v>0</v>
      </c>
      <c r="AN53" s="87">
        <v>0</v>
      </c>
      <c r="AO53" s="87">
        <v>0</v>
      </c>
      <c r="AP53" s="87">
        <v>0</v>
      </c>
      <c r="AQ53" s="87">
        <v>0</v>
      </c>
      <c r="AR53" s="87">
        <v>0</v>
      </c>
      <c r="AS53" s="87">
        <v>15</v>
      </c>
      <c r="AT53" s="87">
        <f>SUM(AU53:AY53)</f>
        <v>1</v>
      </c>
      <c r="AU53" s="87">
        <v>1</v>
      </c>
      <c r="AV53" s="87">
        <v>0</v>
      </c>
      <c r="AW53" s="87">
        <v>0</v>
      </c>
      <c r="AX53" s="87">
        <v>0</v>
      </c>
      <c r="AY53" s="87">
        <v>0</v>
      </c>
      <c r="AZ53" s="87">
        <f>SUM(BA53:BC53)</f>
        <v>0</v>
      </c>
      <c r="BA53" s="87">
        <v>0</v>
      </c>
      <c r="BB53" s="87">
        <v>0</v>
      </c>
      <c r="BC53" s="87">
        <v>0</v>
      </c>
    </row>
    <row r="54" spans="1:55" ht="13.5" customHeight="1">
      <c r="A54" s="98" t="s">
        <v>47</v>
      </c>
      <c r="B54" s="96" t="s">
        <v>354</v>
      </c>
      <c r="C54" s="85" t="s">
        <v>355</v>
      </c>
      <c r="D54" s="87">
        <f>SUM(E54,+H54,+K54)</f>
        <v>2603</v>
      </c>
      <c r="E54" s="87">
        <f>SUM(F54:G54)</f>
        <v>0</v>
      </c>
      <c r="F54" s="87">
        <v>0</v>
      </c>
      <c r="G54" s="87">
        <v>0</v>
      </c>
      <c r="H54" s="87">
        <f>SUM(I54:J54)</f>
        <v>0</v>
      </c>
      <c r="I54" s="87">
        <v>0</v>
      </c>
      <c r="J54" s="87">
        <v>0</v>
      </c>
      <c r="K54" s="87">
        <f>SUM(L54:M54)</f>
        <v>2603</v>
      </c>
      <c r="L54" s="87">
        <v>250</v>
      </c>
      <c r="M54" s="87">
        <v>2353</v>
      </c>
      <c r="N54" s="87">
        <f>SUM(O54,+V54,+AC54)</f>
        <v>2603</v>
      </c>
      <c r="O54" s="87">
        <f>SUM(P54:U54)</f>
        <v>250</v>
      </c>
      <c r="P54" s="87">
        <v>250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f>SUM(W54:AB54)</f>
        <v>2353</v>
      </c>
      <c r="W54" s="87">
        <v>2353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f>SUM(AD54:AE54)</f>
        <v>0</v>
      </c>
      <c r="AD54" s="87">
        <v>0</v>
      </c>
      <c r="AE54" s="87">
        <v>0</v>
      </c>
      <c r="AF54" s="87">
        <f>SUM(AG54:AI54)</f>
        <v>17</v>
      </c>
      <c r="AG54" s="87">
        <v>17</v>
      </c>
      <c r="AH54" s="87">
        <v>0</v>
      </c>
      <c r="AI54" s="87">
        <v>0</v>
      </c>
      <c r="AJ54" s="87">
        <f>SUM(AK54:AS54)</f>
        <v>16</v>
      </c>
      <c r="AK54" s="87">
        <v>0</v>
      </c>
      <c r="AL54" s="87">
        <v>0</v>
      </c>
      <c r="AM54" s="87">
        <v>0</v>
      </c>
      <c r="AN54" s="87">
        <v>0</v>
      </c>
      <c r="AO54" s="87">
        <v>0</v>
      </c>
      <c r="AP54" s="87">
        <v>0</v>
      </c>
      <c r="AQ54" s="87">
        <v>0</v>
      </c>
      <c r="AR54" s="87">
        <v>0</v>
      </c>
      <c r="AS54" s="87">
        <v>16</v>
      </c>
      <c r="AT54" s="87">
        <f>SUM(AU54:AY54)</f>
        <v>1</v>
      </c>
      <c r="AU54" s="87">
        <v>1</v>
      </c>
      <c r="AV54" s="87">
        <v>0</v>
      </c>
      <c r="AW54" s="87">
        <v>0</v>
      </c>
      <c r="AX54" s="87">
        <v>0</v>
      </c>
      <c r="AY54" s="87">
        <v>0</v>
      </c>
      <c r="AZ54" s="87">
        <f>SUM(BA54:BC54)</f>
        <v>0</v>
      </c>
      <c r="BA54" s="87">
        <v>0</v>
      </c>
      <c r="BB54" s="87">
        <v>0</v>
      </c>
      <c r="BC54" s="87">
        <v>0</v>
      </c>
    </row>
    <row r="55" spans="1:55" ht="13.5" customHeight="1">
      <c r="A55" s="98" t="s">
        <v>47</v>
      </c>
      <c r="B55" s="96" t="s">
        <v>356</v>
      </c>
      <c r="C55" s="85" t="s">
        <v>357</v>
      </c>
      <c r="D55" s="87">
        <f>SUM(E55,+H55,+K55)</f>
        <v>7333</v>
      </c>
      <c r="E55" s="87">
        <f>SUM(F55:G55)</f>
        <v>0</v>
      </c>
      <c r="F55" s="87">
        <v>0</v>
      </c>
      <c r="G55" s="87">
        <v>0</v>
      </c>
      <c r="H55" s="87">
        <f>SUM(I55:J55)</f>
        <v>7333</v>
      </c>
      <c r="I55" s="87">
        <v>947</v>
      </c>
      <c r="J55" s="87">
        <v>6386</v>
      </c>
      <c r="K55" s="87">
        <f>SUM(L55:M55)</f>
        <v>0</v>
      </c>
      <c r="L55" s="87">
        <v>0</v>
      </c>
      <c r="M55" s="87">
        <v>0</v>
      </c>
      <c r="N55" s="87">
        <f>SUM(O55,+V55,+AC55)</f>
        <v>7333</v>
      </c>
      <c r="O55" s="87">
        <f>SUM(P55:U55)</f>
        <v>947</v>
      </c>
      <c r="P55" s="87">
        <v>947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f>SUM(W55:AB55)</f>
        <v>6386</v>
      </c>
      <c r="W55" s="87">
        <v>6386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f>SUM(AD55:AE55)</f>
        <v>0</v>
      </c>
      <c r="AD55" s="87">
        <v>0</v>
      </c>
      <c r="AE55" s="87">
        <v>0</v>
      </c>
      <c r="AF55" s="87">
        <f>SUM(AG55:AI55)</f>
        <v>2</v>
      </c>
      <c r="AG55" s="87">
        <v>2</v>
      </c>
      <c r="AH55" s="87">
        <v>0</v>
      </c>
      <c r="AI55" s="87">
        <v>0</v>
      </c>
      <c r="AJ55" s="87">
        <f>SUM(AK55:AS55)</f>
        <v>2</v>
      </c>
      <c r="AK55" s="87">
        <v>0</v>
      </c>
      <c r="AL55" s="87">
        <v>0</v>
      </c>
      <c r="AM55" s="87">
        <v>2</v>
      </c>
      <c r="AN55" s="87">
        <v>0</v>
      </c>
      <c r="AO55" s="87">
        <v>0</v>
      </c>
      <c r="AP55" s="87">
        <v>0</v>
      </c>
      <c r="AQ55" s="87">
        <v>0</v>
      </c>
      <c r="AR55" s="87">
        <v>0</v>
      </c>
      <c r="AS55" s="87">
        <v>0</v>
      </c>
      <c r="AT55" s="87">
        <f>SUM(AU55:AY55)</f>
        <v>0</v>
      </c>
      <c r="AU55" s="87">
        <v>0</v>
      </c>
      <c r="AV55" s="87">
        <v>0</v>
      </c>
      <c r="AW55" s="87">
        <v>0</v>
      </c>
      <c r="AX55" s="87">
        <v>0</v>
      </c>
      <c r="AY55" s="87">
        <v>0</v>
      </c>
      <c r="AZ55" s="87">
        <f>SUM(BA55:BC55)</f>
        <v>0</v>
      </c>
      <c r="BA55" s="87">
        <v>0</v>
      </c>
      <c r="BB55" s="87">
        <v>0</v>
      </c>
      <c r="BC55" s="87">
        <v>0</v>
      </c>
    </row>
    <row r="56" spans="1:55" ht="13.5" customHeight="1">
      <c r="A56" s="98" t="s">
        <v>47</v>
      </c>
      <c r="B56" s="96" t="s">
        <v>358</v>
      </c>
      <c r="C56" s="85" t="s">
        <v>359</v>
      </c>
      <c r="D56" s="87">
        <f>SUM(E56,+H56,+K56)</f>
        <v>4842</v>
      </c>
      <c r="E56" s="87">
        <f>SUM(F56:G56)</f>
        <v>4842</v>
      </c>
      <c r="F56" s="87">
        <v>688</v>
      </c>
      <c r="G56" s="87">
        <v>4154</v>
      </c>
      <c r="H56" s="87">
        <f>SUM(I56:J56)</f>
        <v>0</v>
      </c>
      <c r="I56" s="87">
        <v>0</v>
      </c>
      <c r="J56" s="87">
        <v>0</v>
      </c>
      <c r="K56" s="87">
        <f>SUM(L56:M56)</f>
        <v>0</v>
      </c>
      <c r="L56" s="87">
        <v>0</v>
      </c>
      <c r="M56" s="87">
        <v>0</v>
      </c>
      <c r="N56" s="87">
        <f>SUM(O56,+V56,+AC56)</f>
        <v>4842</v>
      </c>
      <c r="O56" s="87">
        <f>SUM(P56:U56)</f>
        <v>688</v>
      </c>
      <c r="P56" s="87">
        <v>688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f>SUM(W56:AB56)</f>
        <v>4154</v>
      </c>
      <c r="W56" s="87">
        <v>4154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f>SUM(AD56:AE56)</f>
        <v>0</v>
      </c>
      <c r="AD56" s="87">
        <v>0</v>
      </c>
      <c r="AE56" s="87">
        <v>0</v>
      </c>
      <c r="AF56" s="87">
        <f>SUM(AG56:AI56)</f>
        <v>113</v>
      </c>
      <c r="AG56" s="87">
        <v>113</v>
      </c>
      <c r="AH56" s="87">
        <v>0</v>
      </c>
      <c r="AI56" s="87">
        <v>0</v>
      </c>
      <c r="AJ56" s="87">
        <f>SUM(AK56:AS56)</f>
        <v>113</v>
      </c>
      <c r="AK56" s="87">
        <v>0</v>
      </c>
      <c r="AL56" s="87">
        <v>0</v>
      </c>
      <c r="AM56" s="87">
        <v>113</v>
      </c>
      <c r="AN56" s="87">
        <v>0</v>
      </c>
      <c r="AO56" s="87">
        <v>0</v>
      </c>
      <c r="AP56" s="87">
        <v>0</v>
      </c>
      <c r="AQ56" s="87">
        <v>0</v>
      </c>
      <c r="AR56" s="87">
        <v>0</v>
      </c>
      <c r="AS56" s="87">
        <v>0</v>
      </c>
      <c r="AT56" s="87">
        <f>SUM(AU56:AY56)</f>
        <v>0</v>
      </c>
      <c r="AU56" s="87">
        <v>0</v>
      </c>
      <c r="AV56" s="87">
        <v>0</v>
      </c>
      <c r="AW56" s="87">
        <v>0</v>
      </c>
      <c r="AX56" s="87">
        <v>0</v>
      </c>
      <c r="AY56" s="87">
        <v>0</v>
      </c>
      <c r="AZ56" s="87">
        <f>SUM(BA56:BC56)</f>
        <v>0</v>
      </c>
      <c r="BA56" s="87">
        <v>0</v>
      </c>
      <c r="BB56" s="87">
        <v>0</v>
      </c>
      <c r="BC56" s="87">
        <v>0</v>
      </c>
    </row>
    <row r="57" spans="1:55" ht="13.5" customHeight="1">
      <c r="A57" s="98" t="s">
        <v>47</v>
      </c>
      <c r="B57" s="96" t="s">
        <v>360</v>
      </c>
      <c r="C57" s="85" t="s">
        <v>361</v>
      </c>
      <c r="D57" s="87">
        <f>SUM(E57,+H57,+K57)</f>
        <v>1960</v>
      </c>
      <c r="E57" s="87">
        <f>SUM(F57:G57)</f>
        <v>0</v>
      </c>
      <c r="F57" s="87">
        <v>0</v>
      </c>
      <c r="G57" s="87">
        <v>0</v>
      </c>
      <c r="H57" s="87">
        <f>SUM(I57:J57)</f>
        <v>0</v>
      </c>
      <c r="I57" s="87">
        <v>0</v>
      </c>
      <c r="J57" s="87">
        <v>0</v>
      </c>
      <c r="K57" s="87">
        <f>SUM(L57:M57)</f>
        <v>1960</v>
      </c>
      <c r="L57" s="87">
        <v>88</v>
      </c>
      <c r="M57" s="87">
        <v>1872</v>
      </c>
      <c r="N57" s="87">
        <f>SUM(O57,+V57,+AC57)</f>
        <v>1960</v>
      </c>
      <c r="O57" s="87">
        <f>SUM(P57:U57)</f>
        <v>88</v>
      </c>
      <c r="P57" s="87">
        <v>88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f>SUM(W57:AB57)</f>
        <v>1872</v>
      </c>
      <c r="W57" s="87">
        <v>1872</v>
      </c>
      <c r="X57" s="87">
        <v>0</v>
      </c>
      <c r="Y57" s="87">
        <v>0</v>
      </c>
      <c r="Z57" s="87">
        <v>0</v>
      </c>
      <c r="AA57" s="87">
        <v>0</v>
      </c>
      <c r="AB57" s="87">
        <v>0</v>
      </c>
      <c r="AC57" s="87">
        <f>SUM(AD57:AE57)</f>
        <v>0</v>
      </c>
      <c r="AD57" s="87">
        <v>0</v>
      </c>
      <c r="AE57" s="87">
        <v>0</v>
      </c>
      <c r="AF57" s="87">
        <f>SUM(AG57:AI57)</f>
        <v>0</v>
      </c>
      <c r="AG57" s="87">
        <v>0</v>
      </c>
      <c r="AH57" s="87">
        <v>0</v>
      </c>
      <c r="AI57" s="87">
        <v>0</v>
      </c>
      <c r="AJ57" s="87">
        <f>SUM(AK57:AS57)</f>
        <v>0</v>
      </c>
      <c r="AK57" s="87">
        <v>0</v>
      </c>
      <c r="AL57" s="87">
        <v>0</v>
      </c>
      <c r="AM57" s="87">
        <v>0</v>
      </c>
      <c r="AN57" s="87">
        <v>0</v>
      </c>
      <c r="AO57" s="87">
        <v>0</v>
      </c>
      <c r="AP57" s="87">
        <v>0</v>
      </c>
      <c r="AQ57" s="87">
        <v>0</v>
      </c>
      <c r="AR57" s="87">
        <v>0</v>
      </c>
      <c r="AS57" s="87">
        <v>0</v>
      </c>
      <c r="AT57" s="87">
        <f>SUM(AU57:AY57)</f>
        <v>0</v>
      </c>
      <c r="AU57" s="87">
        <v>0</v>
      </c>
      <c r="AV57" s="87">
        <v>0</v>
      </c>
      <c r="AW57" s="87">
        <v>0</v>
      </c>
      <c r="AX57" s="87">
        <v>0</v>
      </c>
      <c r="AY57" s="87">
        <v>0</v>
      </c>
      <c r="AZ57" s="87">
        <f>SUM(BA57:BC57)</f>
        <v>0</v>
      </c>
      <c r="BA57" s="87">
        <v>0</v>
      </c>
      <c r="BB57" s="87">
        <v>0</v>
      </c>
      <c r="BC57" s="87">
        <v>0</v>
      </c>
    </row>
    <row r="58" spans="1:55" ht="13.5" customHeight="1">
      <c r="A58" s="98" t="s">
        <v>47</v>
      </c>
      <c r="B58" s="96" t="s">
        <v>362</v>
      </c>
      <c r="C58" s="85" t="s">
        <v>363</v>
      </c>
      <c r="D58" s="87">
        <f>SUM(E58,+H58,+K58)</f>
        <v>1122</v>
      </c>
      <c r="E58" s="87">
        <f>SUM(F58:G58)</f>
        <v>0</v>
      </c>
      <c r="F58" s="87">
        <v>0</v>
      </c>
      <c r="G58" s="87">
        <v>0</v>
      </c>
      <c r="H58" s="87">
        <f>SUM(I58:J58)</f>
        <v>0</v>
      </c>
      <c r="I58" s="87">
        <v>0</v>
      </c>
      <c r="J58" s="87">
        <v>0</v>
      </c>
      <c r="K58" s="87">
        <f>SUM(L58:M58)</f>
        <v>1122</v>
      </c>
      <c r="L58" s="87">
        <v>152</v>
      </c>
      <c r="M58" s="87">
        <v>970</v>
      </c>
      <c r="N58" s="87">
        <f>SUM(O58,+V58,+AC58)</f>
        <v>1122</v>
      </c>
      <c r="O58" s="87">
        <f>SUM(P58:U58)</f>
        <v>152</v>
      </c>
      <c r="P58" s="87">
        <v>152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f>SUM(W58:AB58)</f>
        <v>970</v>
      </c>
      <c r="W58" s="87">
        <v>970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f>SUM(AD58:AE58)</f>
        <v>0</v>
      </c>
      <c r="AD58" s="87">
        <v>0</v>
      </c>
      <c r="AE58" s="87">
        <v>0</v>
      </c>
      <c r="AF58" s="87">
        <f>SUM(AG58:AI58)</f>
        <v>0</v>
      </c>
      <c r="AG58" s="87">
        <v>0</v>
      </c>
      <c r="AH58" s="87">
        <v>0</v>
      </c>
      <c r="AI58" s="87">
        <v>0</v>
      </c>
      <c r="AJ58" s="87">
        <f>SUM(AK58:AS58)</f>
        <v>0</v>
      </c>
      <c r="AK58" s="87">
        <v>0</v>
      </c>
      <c r="AL58" s="87">
        <v>0</v>
      </c>
      <c r="AM58" s="87">
        <v>0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0</v>
      </c>
      <c r="AT58" s="87">
        <f>SUM(AU58:AY58)</f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f>SUM(BA58:BC58)</f>
        <v>0</v>
      </c>
      <c r="BA58" s="87">
        <v>0</v>
      </c>
      <c r="BB58" s="87">
        <v>0</v>
      </c>
      <c r="BC58" s="87">
        <v>0</v>
      </c>
    </row>
    <row r="59" spans="1:55" ht="13.5" customHeight="1">
      <c r="A59" s="98" t="s">
        <v>47</v>
      </c>
      <c r="B59" s="96" t="s">
        <v>364</v>
      </c>
      <c r="C59" s="85" t="s">
        <v>365</v>
      </c>
      <c r="D59" s="87">
        <f>SUM(E59,+H59,+K59)</f>
        <v>1416</v>
      </c>
      <c r="E59" s="87">
        <f>SUM(F59:G59)</f>
        <v>0</v>
      </c>
      <c r="F59" s="87">
        <v>0</v>
      </c>
      <c r="G59" s="87">
        <v>0</v>
      </c>
      <c r="H59" s="87">
        <f>SUM(I59:J59)</f>
        <v>0</v>
      </c>
      <c r="I59" s="87">
        <v>0</v>
      </c>
      <c r="J59" s="87">
        <v>0</v>
      </c>
      <c r="K59" s="87">
        <f>SUM(L59:M59)</f>
        <v>1416</v>
      </c>
      <c r="L59" s="87">
        <v>190</v>
      </c>
      <c r="M59" s="87">
        <v>1226</v>
      </c>
      <c r="N59" s="87">
        <f>SUM(O59,+V59,+AC59)</f>
        <v>1416</v>
      </c>
      <c r="O59" s="87">
        <f>SUM(P59:U59)</f>
        <v>190</v>
      </c>
      <c r="P59" s="87">
        <v>190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f>SUM(W59:AB59)</f>
        <v>1226</v>
      </c>
      <c r="W59" s="87">
        <v>1226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f>SUM(AD59:AE59)</f>
        <v>0</v>
      </c>
      <c r="AD59" s="87">
        <v>0</v>
      </c>
      <c r="AE59" s="87">
        <v>0</v>
      </c>
      <c r="AF59" s="87">
        <f>SUM(AG59:AI59)</f>
        <v>0</v>
      </c>
      <c r="AG59" s="87">
        <v>0</v>
      </c>
      <c r="AH59" s="87">
        <v>0</v>
      </c>
      <c r="AI59" s="87">
        <v>0</v>
      </c>
      <c r="AJ59" s="87">
        <f>SUM(AK59:AS59)</f>
        <v>0</v>
      </c>
      <c r="AK59" s="87">
        <v>0</v>
      </c>
      <c r="AL59" s="87">
        <v>0</v>
      </c>
      <c r="AM59" s="87">
        <v>0</v>
      </c>
      <c r="AN59" s="87">
        <v>0</v>
      </c>
      <c r="AO59" s="87">
        <v>0</v>
      </c>
      <c r="AP59" s="87">
        <v>0</v>
      </c>
      <c r="AQ59" s="87">
        <v>0</v>
      </c>
      <c r="AR59" s="87">
        <v>0</v>
      </c>
      <c r="AS59" s="87">
        <v>0</v>
      </c>
      <c r="AT59" s="87">
        <f>SUM(AU59:AY59)</f>
        <v>0</v>
      </c>
      <c r="AU59" s="87">
        <v>0</v>
      </c>
      <c r="AV59" s="87">
        <v>0</v>
      </c>
      <c r="AW59" s="87">
        <v>0</v>
      </c>
      <c r="AX59" s="87">
        <v>0</v>
      </c>
      <c r="AY59" s="87">
        <v>0</v>
      </c>
      <c r="AZ59" s="87">
        <f>SUM(BA59:BC59)</f>
        <v>0</v>
      </c>
      <c r="BA59" s="87">
        <v>0</v>
      </c>
      <c r="BB59" s="87">
        <v>0</v>
      </c>
      <c r="BC59" s="87">
        <v>0</v>
      </c>
    </row>
    <row r="60" spans="1:55" ht="13.5" customHeight="1">
      <c r="A60" s="98" t="s">
        <v>47</v>
      </c>
      <c r="B60" s="96" t="s">
        <v>366</v>
      </c>
      <c r="C60" s="85" t="s">
        <v>367</v>
      </c>
      <c r="D60" s="87">
        <f>SUM(E60,+H60,+K60)</f>
        <v>1061</v>
      </c>
      <c r="E60" s="87">
        <f>SUM(F60:G60)</f>
        <v>0</v>
      </c>
      <c r="F60" s="87">
        <v>0</v>
      </c>
      <c r="G60" s="87">
        <v>0</v>
      </c>
      <c r="H60" s="87">
        <f>SUM(I60:J60)</f>
        <v>0</v>
      </c>
      <c r="I60" s="87">
        <v>0</v>
      </c>
      <c r="J60" s="87">
        <v>0</v>
      </c>
      <c r="K60" s="87">
        <f>SUM(L60:M60)</f>
        <v>1061</v>
      </c>
      <c r="L60" s="87">
        <v>169</v>
      </c>
      <c r="M60" s="87">
        <v>892</v>
      </c>
      <c r="N60" s="87">
        <f>SUM(O60,+V60,+AC60)</f>
        <v>1061</v>
      </c>
      <c r="O60" s="87">
        <f>SUM(P60:U60)</f>
        <v>169</v>
      </c>
      <c r="P60" s="87">
        <v>169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f>SUM(W60:AB60)</f>
        <v>892</v>
      </c>
      <c r="W60" s="87">
        <v>892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f>SUM(AD60:AE60)</f>
        <v>0</v>
      </c>
      <c r="AD60" s="87">
        <v>0</v>
      </c>
      <c r="AE60" s="87">
        <v>0</v>
      </c>
      <c r="AF60" s="87">
        <f>SUM(AG60:AI60)</f>
        <v>0</v>
      </c>
      <c r="AG60" s="87">
        <v>0</v>
      </c>
      <c r="AH60" s="87">
        <v>0</v>
      </c>
      <c r="AI60" s="87">
        <v>0</v>
      </c>
      <c r="AJ60" s="87">
        <f>SUM(AK60:AS60)</f>
        <v>0</v>
      </c>
      <c r="AK60" s="87">
        <v>0</v>
      </c>
      <c r="AL60" s="87">
        <v>0</v>
      </c>
      <c r="AM60" s="87">
        <v>0</v>
      </c>
      <c r="AN60" s="87">
        <v>0</v>
      </c>
      <c r="AO60" s="87">
        <v>0</v>
      </c>
      <c r="AP60" s="87">
        <v>0</v>
      </c>
      <c r="AQ60" s="87">
        <v>0</v>
      </c>
      <c r="AR60" s="87">
        <v>0</v>
      </c>
      <c r="AS60" s="87">
        <v>0</v>
      </c>
      <c r="AT60" s="87">
        <f>SUM(AU60:AY60)</f>
        <v>0</v>
      </c>
      <c r="AU60" s="87">
        <v>0</v>
      </c>
      <c r="AV60" s="87">
        <v>0</v>
      </c>
      <c r="AW60" s="87">
        <v>0</v>
      </c>
      <c r="AX60" s="87">
        <v>0</v>
      </c>
      <c r="AY60" s="87">
        <v>0</v>
      </c>
      <c r="AZ60" s="87">
        <f>SUM(BA60:BC60)</f>
        <v>0</v>
      </c>
      <c r="BA60" s="87">
        <v>0</v>
      </c>
      <c r="BB60" s="87">
        <v>0</v>
      </c>
      <c r="BC60" s="87">
        <v>0</v>
      </c>
    </row>
    <row r="61" spans="1:55" ht="13.5" customHeight="1">
      <c r="A61" s="98" t="s">
        <v>47</v>
      </c>
      <c r="B61" s="96" t="s">
        <v>368</v>
      </c>
      <c r="C61" s="85" t="s">
        <v>369</v>
      </c>
      <c r="D61" s="87">
        <f>SUM(E61,+H61,+K61)</f>
        <v>2441</v>
      </c>
      <c r="E61" s="87">
        <f>SUM(F61:G61)</f>
        <v>0</v>
      </c>
      <c r="F61" s="87">
        <v>0</v>
      </c>
      <c r="G61" s="87">
        <v>0</v>
      </c>
      <c r="H61" s="87">
        <f>SUM(I61:J61)</f>
        <v>0</v>
      </c>
      <c r="I61" s="87">
        <v>0</v>
      </c>
      <c r="J61" s="87">
        <v>0</v>
      </c>
      <c r="K61" s="87">
        <f>SUM(L61:M61)</f>
        <v>2441</v>
      </c>
      <c r="L61" s="87">
        <v>469</v>
      </c>
      <c r="M61" s="87">
        <v>1972</v>
      </c>
      <c r="N61" s="87">
        <f>SUM(O61,+V61,+AC61)</f>
        <v>2441</v>
      </c>
      <c r="O61" s="87">
        <f>SUM(P61:U61)</f>
        <v>469</v>
      </c>
      <c r="P61" s="87">
        <v>469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f>SUM(W61:AB61)</f>
        <v>1972</v>
      </c>
      <c r="W61" s="87">
        <v>1972</v>
      </c>
      <c r="X61" s="87">
        <v>0</v>
      </c>
      <c r="Y61" s="87">
        <v>0</v>
      </c>
      <c r="Z61" s="87">
        <v>0</v>
      </c>
      <c r="AA61" s="87">
        <v>0</v>
      </c>
      <c r="AB61" s="87">
        <v>0</v>
      </c>
      <c r="AC61" s="87">
        <f>SUM(AD61:AE61)</f>
        <v>0</v>
      </c>
      <c r="AD61" s="87">
        <v>0</v>
      </c>
      <c r="AE61" s="87">
        <v>0</v>
      </c>
      <c r="AF61" s="87">
        <f>SUM(AG61:AI61)</f>
        <v>0</v>
      </c>
      <c r="AG61" s="87">
        <v>0</v>
      </c>
      <c r="AH61" s="87">
        <v>0</v>
      </c>
      <c r="AI61" s="87">
        <v>0</v>
      </c>
      <c r="AJ61" s="87">
        <f>SUM(AK61:AS61)</f>
        <v>0</v>
      </c>
      <c r="AK61" s="87">
        <v>0</v>
      </c>
      <c r="AL61" s="87">
        <v>0</v>
      </c>
      <c r="AM61" s="87">
        <v>0</v>
      </c>
      <c r="AN61" s="87">
        <v>0</v>
      </c>
      <c r="AO61" s="87">
        <v>0</v>
      </c>
      <c r="AP61" s="87">
        <v>0</v>
      </c>
      <c r="AQ61" s="87">
        <v>0</v>
      </c>
      <c r="AR61" s="87">
        <v>0</v>
      </c>
      <c r="AS61" s="87">
        <v>0</v>
      </c>
      <c r="AT61" s="87">
        <f>SUM(AU61:AY61)</f>
        <v>0</v>
      </c>
      <c r="AU61" s="87">
        <v>0</v>
      </c>
      <c r="AV61" s="87">
        <v>0</v>
      </c>
      <c r="AW61" s="87">
        <v>0</v>
      </c>
      <c r="AX61" s="87">
        <v>0</v>
      </c>
      <c r="AY61" s="87">
        <v>0</v>
      </c>
      <c r="AZ61" s="87">
        <f>SUM(BA61:BC61)</f>
        <v>0</v>
      </c>
      <c r="BA61" s="87">
        <v>0</v>
      </c>
      <c r="BB61" s="87">
        <v>0</v>
      </c>
      <c r="BC61" s="87">
        <v>0</v>
      </c>
    </row>
    <row r="62" spans="1:55" ht="13.5" customHeight="1">
      <c r="A62" s="98" t="s">
        <v>47</v>
      </c>
      <c r="B62" s="96" t="s">
        <v>370</v>
      </c>
      <c r="C62" s="85" t="s">
        <v>371</v>
      </c>
      <c r="D62" s="87">
        <f>SUM(E62,+H62,+K62)</f>
        <v>657</v>
      </c>
      <c r="E62" s="87">
        <f>SUM(F62:G62)</f>
        <v>0</v>
      </c>
      <c r="F62" s="87">
        <v>0</v>
      </c>
      <c r="G62" s="87">
        <v>0</v>
      </c>
      <c r="H62" s="87">
        <f>SUM(I62:J62)</f>
        <v>0</v>
      </c>
      <c r="I62" s="87">
        <v>0</v>
      </c>
      <c r="J62" s="87">
        <v>0</v>
      </c>
      <c r="K62" s="87">
        <f>SUM(L62:M62)</f>
        <v>657</v>
      </c>
      <c r="L62" s="87">
        <v>307</v>
      </c>
      <c r="M62" s="87">
        <v>350</v>
      </c>
      <c r="N62" s="87">
        <f>SUM(O62,+V62,+AC62)</f>
        <v>657</v>
      </c>
      <c r="O62" s="87">
        <f>SUM(P62:U62)</f>
        <v>307</v>
      </c>
      <c r="P62" s="87">
        <v>307</v>
      </c>
      <c r="Q62" s="87">
        <v>0</v>
      </c>
      <c r="R62" s="87">
        <v>0</v>
      </c>
      <c r="S62" s="87">
        <v>0</v>
      </c>
      <c r="T62" s="87">
        <v>0</v>
      </c>
      <c r="U62" s="87">
        <v>0</v>
      </c>
      <c r="V62" s="87">
        <f>SUM(W62:AB62)</f>
        <v>350</v>
      </c>
      <c r="W62" s="87">
        <v>350</v>
      </c>
      <c r="X62" s="87">
        <v>0</v>
      </c>
      <c r="Y62" s="87">
        <v>0</v>
      </c>
      <c r="Z62" s="87">
        <v>0</v>
      </c>
      <c r="AA62" s="87">
        <v>0</v>
      </c>
      <c r="AB62" s="87">
        <v>0</v>
      </c>
      <c r="AC62" s="87">
        <f>SUM(AD62:AE62)</f>
        <v>0</v>
      </c>
      <c r="AD62" s="87">
        <v>0</v>
      </c>
      <c r="AE62" s="87">
        <v>0</v>
      </c>
      <c r="AF62" s="87">
        <f>SUM(AG62:AI62)</f>
        <v>0</v>
      </c>
      <c r="AG62" s="87">
        <v>0</v>
      </c>
      <c r="AH62" s="87">
        <v>0</v>
      </c>
      <c r="AI62" s="87">
        <v>0</v>
      </c>
      <c r="AJ62" s="87">
        <f>SUM(AK62:AS62)</f>
        <v>0</v>
      </c>
      <c r="AK62" s="87">
        <v>0</v>
      </c>
      <c r="AL62" s="87">
        <v>0</v>
      </c>
      <c r="AM62" s="87">
        <v>0</v>
      </c>
      <c r="AN62" s="87">
        <v>0</v>
      </c>
      <c r="AO62" s="87">
        <v>0</v>
      </c>
      <c r="AP62" s="87">
        <v>0</v>
      </c>
      <c r="AQ62" s="87">
        <v>0</v>
      </c>
      <c r="AR62" s="87">
        <v>0</v>
      </c>
      <c r="AS62" s="87">
        <v>0</v>
      </c>
      <c r="AT62" s="87">
        <f>SUM(AU62:AY62)</f>
        <v>0</v>
      </c>
      <c r="AU62" s="87">
        <v>0</v>
      </c>
      <c r="AV62" s="87">
        <v>0</v>
      </c>
      <c r="AW62" s="87">
        <v>0</v>
      </c>
      <c r="AX62" s="87">
        <v>0</v>
      </c>
      <c r="AY62" s="87">
        <v>0</v>
      </c>
      <c r="AZ62" s="87">
        <f>SUM(BA62:BC62)</f>
        <v>0</v>
      </c>
      <c r="BA62" s="87">
        <v>0</v>
      </c>
      <c r="BB62" s="87">
        <v>0</v>
      </c>
      <c r="BC62" s="87">
        <v>0</v>
      </c>
    </row>
    <row r="63" spans="1:55" ht="13.5" customHeight="1">
      <c r="A63" s="98" t="s">
        <v>47</v>
      </c>
      <c r="B63" s="96" t="s">
        <v>372</v>
      </c>
      <c r="C63" s="85" t="s">
        <v>373</v>
      </c>
      <c r="D63" s="87">
        <f>SUM(E63,+H63,+K63)</f>
        <v>1422</v>
      </c>
      <c r="E63" s="87">
        <f>SUM(F63:G63)</f>
        <v>0</v>
      </c>
      <c r="F63" s="87">
        <v>0</v>
      </c>
      <c r="G63" s="87">
        <v>0</v>
      </c>
      <c r="H63" s="87">
        <f>SUM(I63:J63)</f>
        <v>0</v>
      </c>
      <c r="I63" s="87">
        <v>0</v>
      </c>
      <c r="J63" s="87">
        <v>0</v>
      </c>
      <c r="K63" s="87">
        <f>SUM(L63:M63)</f>
        <v>1422</v>
      </c>
      <c r="L63" s="87">
        <v>258</v>
      </c>
      <c r="M63" s="87">
        <v>1164</v>
      </c>
      <c r="N63" s="87">
        <f>SUM(O63,+V63,+AC63)</f>
        <v>1422</v>
      </c>
      <c r="O63" s="87">
        <f>SUM(P63:U63)</f>
        <v>258</v>
      </c>
      <c r="P63" s="87">
        <v>258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f>SUM(W63:AB63)</f>
        <v>1164</v>
      </c>
      <c r="W63" s="87">
        <v>1164</v>
      </c>
      <c r="X63" s="87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f>SUM(AD63:AE63)</f>
        <v>0</v>
      </c>
      <c r="AD63" s="87">
        <v>0</v>
      </c>
      <c r="AE63" s="87">
        <v>0</v>
      </c>
      <c r="AF63" s="87">
        <f>SUM(AG63:AI63)</f>
        <v>0</v>
      </c>
      <c r="AG63" s="87">
        <v>0</v>
      </c>
      <c r="AH63" s="87">
        <v>0</v>
      </c>
      <c r="AI63" s="87">
        <v>0</v>
      </c>
      <c r="AJ63" s="87">
        <f>SUM(AK63:AS63)</f>
        <v>0</v>
      </c>
      <c r="AK63" s="87">
        <v>0</v>
      </c>
      <c r="AL63" s="87">
        <v>0</v>
      </c>
      <c r="AM63" s="87">
        <v>0</v>
      </c>
      <c r="AN63" s="87">
        <v>0</v>
      </c>
      <c r="AO63" s="87">
        <v>0</v>
      </c>
      <c r="AP63" s="87">
        <v>0</v>
      </c>
      <c r="AQ63" s="87">
        <v>0</v>
      </c>
      <c r="AR63" s="87">
        <v>0</v>
      </c>
      <c r="AS63" s="87">
        <v>0</v>
      </c>
      <c r="AT63" s="87">
        <f>SUM(AU63:AY63)</f>
        <v>0</v>
      </c>
      <c r="AU63" s="87">
        <v>0</v>
      </c>
      <c r="AV63" s="87">
        <v>0</v>
      </c>
      <c r="AW63" s="87">
        <v>0</v>
      </c>
      <c r="AX63" s="87">
        <v>0</v>
      </c>
      <c r="AY63" s="87">
        <v>0</v>
      </c>
      <c r="AZ63" s="87">
        <f>SUM(BA63:BC63)</f>
        <v>0</v>
      </c>
      <c r="BA63" s="87">
        <v>0</v>
      </c>
      <c r="BB63" s="87">
        <v>0</v>
      </c>
      <c r="BC63" s="87">
        <v>0</v>
      </c>
    </row>
    <row r="64" spans="1:55" ht="13.5" customHeight="1">
      <c r="A64" s="98" t="s">
        <v>47</v>
      </c>
      <c r="B64" s="96" t="s">
        <v>374</v>
      </c>
      <c r="C64" s="85" t="s">
        <v>375</v>
      </c>
      <c r="D64" s="87">
        <f>SUM(E64,+H64,+K64)</f>
        <v>359</v>
      </c>
      <c r="E64" s="87">
        <f>SUM(F64:G64)</f>
        <v>0</v>
      </c>
      <c r="F64" s="87">
        <v>0</v>
      </c>
      <c r="G64" s="87">
        <v>0</v>
      </c>
      <c r="H64" s="87">
        <f>SUM(I64:J64)</f>
        <v>0</v>
      </c>
      <c r="I64" s="87">
        <v>0</v>
      </c>
      <c r="J64" s="87">
        <v>0</v>
      </c>
      <c r="K64" s="87">
        <f>SUM(L64:M64)</f>
        <v>359</v>
      </c>
      <c r="L64" s="87">
        <v>54</v>
      </c>
      <c r="M64" s="87">
        <v>305</v>
      </c>
      <c r="N64" s="87">
        <f>SUM(O64,+V64,+AC64)</f>
        <v>359</v>
      </c>
      <c r="O64" s="87">
        <f>SUM(P64:U64)</f>
        <v>54</v>
      </c>
      <c r="P64" s="87">
        <v>54</v>
      </c>
      <c r="Q64" s="87">
        <v>0</v>
      </c>
      <c r="R64" s="87">
        <v>0</v>
      </c>
      <c r="S64" s="87">
        <v>0</v>
      </c>
      <c r="T64" s="87">
        <v>0</v>
      </c>
      <c r="U64" s="87">
        <v>0</v>
      </c>
      <c r="V64" s="87">
        <f>SUM(W64:AB64)</f>
        <v>305</v>
      </c>
      <c r="W64" s="87">
        <v>305</v>
      </c>
      <c r="X64" s="87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f>SUM(AD64:AE64)</f>
        <v>0</v>
      </c>
      <c r="AD64" s="87">
        <v>0</v>
      </c>
      <c r="AE64" s="87">
        <v>0</v>
      </c>
      <c r="AF64" s="87">
        <f>SUM(AG64:AI64)</f>
        <v>0</v>
      </c>
      <c r="AG64" s="87">
        <v>0</v>
      </c>
      <c r="AH64" s="87">
        <v>0</v>
      </c>
      <c r="AI64" s="87">
        <v>0</v>
      </c>
      <c r="AJ64" s="87">
        <f>SUM(AK64:AS64)</f>
        <v>0</v>
      </c>
      <c r="AK64" s="87">
        <v>0</v>
      </c>
      <c r="AL64" s="87">
        <v>0</v>
      </c>
      <c r="AM64" s="87">
        <v>0</v>
      </c>
      <c r="AN64" s="87">
        <v>0</v>
      </c>
      <c r="AO64" s="87">
        <v>0</v>
      </c>
      <c r="AP64" s="87">
        <v>0</v>
      </c>
      <c r="AQ64" s="87">
        <v>0</v>
      </c>
      <c r="AR64" s="87">
        <v>0</v>
      </c>
      <c r="AS64" s="87">
        <v>0</v>
      </c>
      <c r="AT64" s="87">
        <f>SUM(AU64:AY64)</f>
        <v>0</v>
      </c>
      <c r="AU64" s="87">
        <v>0</v>
      </c>
      <c r="AV64" s="87">
        <v>0</v>
      </c>
      <c r="AW64" s="87">
        <v>0</v>
      </c>
      <c r="AX64" s="87">
        <v>0</v>
      </c>
      <c r="AY64" s="87">
        <v>0</v>
      </c>
      <c r="AZ64" s="87">
        <f>SUM(BA64:BC64)</f>
        <v>0</v>
      </c>
      <c r="BA64" s="87">
        <v>0</v>
      </c>
      <c r="BB64" s="87">
        <v>0</v>
      </c>
      <c r="BC64" s="87">
        <v>0</v>
      </c>
    </row>
    <row r="65" spans="1:55" ht="13.5" customHeight="1">
      <c r="A65" s="98" t="s">
        <v>47</v>
      </c>
      <c r="B65" s="96" t="s">
        <v>376</v>
      </c>
      <c r="C65" s="85" t="s">
        <v>377</v>
      </c>
      <c r="D65" s="87">
        <f>SUM(E65,+H65,+K65)</f>
        <v>2381</v>
      </c>
      <c r="E65" s="87">
        <f>SUM(F65:G65)</f>
        <v>0</v>
      </c>
      <c r="F65" s="87">
        <v>0</v>
      </c>
      <c r="G65" s="87">
        <v>0</v>
      </c>
      <c r="H65" s="87">
        <f>SUM(I65:J65)</f>
        <v>0</v>
      </c>
      <c r="I65" s="87">
        <v>0</v>
      </c>
      <c r="J65" s="87">
        <v>0</v>
      </c>
      <c r="K65" s="87">
        <f>SUM(L65:M65)</f>
        <v>2381</v>
      </c>
      <c r="L65" s="87">
        <v>315</v>
      </c>
      <c r="M65" s="87">
        <v>2066</v>
      </c>
      <c r="N65" s="87">
        <f>SUM(O65,+V65,+AC65)</f>
        <v>2381</v>
      </c>
      <c r="O65" s="87">
        <f>SUM(P65:U65)</f>
        <v>315</v>
      </c>
      <c r="P65" s="87">
        <v>315</v>
      </c>
      <c r="Q65" s="87">
        <v>0</v>
      </c>
      <c r="R65" s="87">
        <v>0</v>
      </c>
      <c r="S65" s="87">
        <v>0</v>
      </c>
      <c r="T65" s="87">
        <v>0</v>
      </c>
      <c r="U65" s="87">
        <v>0</v>
      </c>
      <c r="V65" s="87">
        <f>SUM(W65:AB65)</f>
        <v>2066</v>
      </c>
      <c r="W65" s="87">
        <v>2066</v>
      </c>
      <c r="X65" s="87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f>SUM(AD65:AE65)</f>
        <v>0</v>
      </c>
      <c r="AD65" s="87">
        <v>0</v>
      </c>
      <c r="AE65" s="87">
        <v>0</v>
      </c>
      <c r="AF65" s="87">
        <f>SUM(AG65:AI65)</f>
        <v>0</v>
      </c>
      <c r="AG65" s="87">
        <v>0</v>
      </c>
      <c r="AH65" s="87">
        <v>0</v>
      </c>
      <c r="AI65" s="87">
        <v>0</v>
      </c>
      <c r="AJ65" s="87">
        <f>SUM(AK65:AS65)</f>
        <v>0</v>
      </c>
      <c r="AK65" s="87">
        <v>0</v>
      </c>
      <c r="AL65" s="87">
        <v>0</v>
      </c>
      <c r="AM65" s="87">
        <v>0</v>
      </c>
      <c r="AN65" s="87">
        <v>0</v>
      </c>
      <c r="AO65" s="87">
        <v>0</v>
      </c>
      <c r="AP65" s="87">
        <v>0</v>
      </c>
      <c r="AQ65" s="87">
        <v>0</v>
      </c>
      <c r="AR65" s="87">
        <v>0</v>
      </c>
      <c r="AS65" s="87">
        <v>0</v>
      </c>
      <c r="AT65" s="87">
        <f>SUM(AU65:AY65)</f>
        <v>0</v>
      </c>
      <c r="AU65" s="87">
        <v>0</v>
      </c>
      <c r="AV65" s="87">
        <v>0</v>
      </c>
      <c r="AW65" s="87">
        <v>0</v>
      </c>
      <c r="AX65" s="87">
        <v>0</v>
      </c>
      <c r="AY65" s="87">
        <v>0</v>
      </c>
      <c r="AZ65" s="87">
        <f>SUM(BA65:BC65)</f>
        <v>0</v>
      </c>
      <c r="BA65" s="87">
        <v>0</v>
      </c>
      <c r="BB65" s="87">
        <v>0</v>
      </c>
      <c r="BC65" s="87">
        <v>0</v>
      </c>
    </row>
    <row r="66" spans="1:55" ht="13.5" customHeight="1">
      <c r="A66" s="98" t="s">
        <v>47</v>
      </c>
      <c r="B66" s="96" t="s">
        <v>378</v>
      </c>
      <c r="C66" s="85" t="s">
        <v>379</v>
      </c>
      <c r="D66" s="87">
        <f>SUM(E66,+H66,+K66)</f>
        <v>1130</v>
      </c>
      <c r="E66" s="87">
        <f>SUM(F66:G66)</f>
        <v>0</v>
      </c>
      <c r="F66" s="87">
        <v>0</v>
      </c>
      <c r="G66" s="87">
        <v>0</v>
      </c>
      <c r="H66" s="87">
        <f>SUM(I66:J66)</f>
        <v>0</v>
      </c>
      <c r="I66" s="87">
        <v>0</v>
      </c>
      <c r="J66" s="87">
        <v>0</v>
      </c>
      <c r="K66" s="87">
        <f>SUM(L66:M66)</f>
        <v>1130</v>
      </c>
      <c r="L66" s="87">
        <v>123</v>
      </c>
      <c r="M66" s="87">
        <v>1007</v>
      </c>
      <c r="N66" s="87">
        <f>SUM(O66,+V66,+AC66)</f>
        <v>1130</v>
      </c>
      <c r="O66" s="87">
        <f>SUM(P66:U66)</f>
        <v>123</v>
      </c>
      <c r="P66" s="87">
        <v>123</v>
      </c>
      <c r="Q66" s="87">
        <v>0</v>
      </c>
      <c r="R66" s="87">
        <v>0</v>
      </c>
      <c r="S66" s="87">
        <v>0</v>
      </c>
      <c r="T66" s="87">
        <v>0</v>
      </c>
      <c r="U66" s="87">
        <v>0</v>
      </c>
      <c r="V66" s="87">
        <f>SUM(W66:AB66)</f>
        <v>1007</v>
      </c>
      <c r="W66" s="87">
        <v>1007</v>
      </c>
      <c r="X66" s="87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f>SUM(AD66:AE66)</f>
        <v>0</v>
      </c>
      <c r="AD66" s="87">
        <v>0</v>
      </c>
      <c r="AE66" s="87">
        <v>0</v>
      </c>
      <c r="AF66" s="87">
        <f>SUM(AG66:AI66)</f>
        <v>0</v>
      </c>
      <c r="AG66" s="87">
        <v>0</v>
      </c>
      <c r="AH66" s="87">
        <v>0</v>
      </c>
      <c r="AI66" s="87">
        <v>0</v>
      </c>
      <c r="AJ66" s="87">
        <f>SUM(AK66:AS66)</f>
        <v>0</v>
      </c>
      <c r="AK66" s="87">
        <v>0</v>
      </c>
      <c r="AL66" s="87">
        <v>0</v>
      </c>
      <c r="AM66" s="87">
        <v>0</v>
      </c>
      <c r="AN66" s="87">
        <v>0</v>
      </c>
      <c r="AO66" s="87">
        <v>0</v>
      </c>
      <c r="AP66" s="87">
        <v>0</v>
      </c>
      <c r="AQ66" s="87">
        <v>0</v>
      </c>
      <c r="AR66" s="87">
        <v>0</v>
      </c>
      <c r="AS66" s="87">
        <v>0</v>
      </c>
      <c r="AT66" s="87">
        <f>SUM(AU66:AY66)</f>
        <v>0</v>
      </c>
      <c r="AU66" s="87">
        <v>0</v>
      </c>
      <c r="AV66" s="87">
        <v>0</v>
      </c>
      <c r="AW66" s="87">
        <v>0</v>
      </c>
      <c r="AX66" s="87">
        <v>0</v>
      </c>
      <c r="AY66" s="87">
        <v>0</v>
      </c>
      <c r="AZ66" s="87">
        <f>SUM(BA66:BC66)</f>
        <v>0</v>
      </c>
      <c r="BA66" s="87">
        <v>0</v>
      </c>
      <c r="BB66" s="87">
        <v>0</v>
      </c>
      <c r="BC66" s="87">
        <v>0</v>
      </c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66">
    <sortCondition ref="A8:A66"/>
    <sortCondition ref="B8:B66"/>
    <sortCondition ref="C8:C6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65" man="1"/>
    <brk id="31" min="1" max="65" man="1"/>
    <brk id="45" min="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07000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07201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07202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07203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07204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07205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07207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07208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07209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07210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07211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07212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07213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07214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07301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07303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07308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07322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07342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07344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07362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07364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07367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07368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07402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07405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07407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07408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07421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07422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07423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07444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07445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07446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07447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07461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07464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07465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07466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07481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07482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07483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07484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07501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07502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07503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 t="str">
        <f>+水洗化人口等!B53</f>
        <v>07504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 t="str">
        <f>+水洗化人口等!B54</f>
        <v>07505</v>
      </c>
      <c r="AG54" s="2">
        <v>54</v>
      </c>
    </row>
    <row r="55" spans="27:36">
      <c r="AD55" s="2"/>
      <c r="AF55" s="2" t="str">
        <f>+水洗化人口等!B55</f>
        <v>07521</v>
      </c>
      <c r="AG55" s="2">
        <v>55</v>
      </c>
    </row>
    <row r="56" spans="27:36">
      <c r="AF56" s="2" t="str">
        <f>+水洗化人口等!B56</f>
        <v>07522</v>
      </c>
      <c r="AG56" s="2">
        <v>56</v>
      </c>
    </row>
    <row r="57" spans="27:36">
      <c r="AF57" s="2" t="str">
        <f>+水洗化人口等!B57</f>
        <v>07541</v>
      </c>
      <c r="AG57" s="2">
        <v>57</v>
      </c>
    </row>
    <row r="58" spans="27:36">
      <c r="AF58" s="2" t="str">
        <f>+水洗化人口等!B58</f>
        <v>07542</v>
      </c>
      <c r="AG58" s="2">
        <v>58</v>
      </c>
    </row>
    <row r="59" spans="27:36">
      <c r="AF59" s="2" t="str">
        <f>+水洗化人口等!B59</f>
        <v>07543</v>
      </c>
      <c r="AG59" s="2">
        <v>59</v>
      </c>
    </row>
    <row r="60" spans="27:36">
      <c r="AF60" s="2" t="str">
        <f>+水洗化人口等!B60</f>
        <v>07544</v>
      </c>
      <c r="AG60" s="2">
        <v>60</v>
      </c>
    </row>
    <row r="61" spans="27:36">
      <c r="AF61" s="2" t="str">
        <f>+水洗化人口等!B61</f>
        <v>07545</v>
      </c>
      <c r="AG61" s="2">
        <v>61</v>
      </c>
    </row>
    <row r="62" spans="27:36">
      <c r="AF62" s="2" t="str">
        <f>+水洗化人口等!B62</f>
        <v>07546</v>
      </c>
      <c r="AG62" s="2">
        <v>62</v>
      </c>
    </row>
    <row r="63" spans="27:36">
      <c r="AF63" s="2" t="str">
        <f>+水洗化人口等!B63</f>
        <v>07547</v>
      </c>
      <c r="AG63" s="2">
        <v>63</v>
      </c>
    </row>
    <row r="64" spans="27:36">
      <c r="AF64" s="2" t="str">
        <f>+水洗化人口等!B64</f>
        <v>07548</v>
      </c>
      <c r="AG64" s="2">
        <v>64</v>
      </c>
    </row>
    <row r="65" spans="32:33">
      <c r="AF65" s="2" t="str">
        <f>+水洗化人口等!B65</f>
        <v>07561</v>
      </c>
      <c r="AG65" s="2">
        <v>65</v>
      </c>
    </row>
    <row r="66" spans="32:33">
      <c r="AF66" s="2" t="str">
        <f>+水洗化人口等!B66</f>
        <v>07564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786C01-F895-4C90-B343-2B86F2548EEE}"/>
</file>

<file path=customXml/itemProps2.xml><?xml version="1.0" encoding="utf-8"?>
<ds:datastoreItem xmlns:ds="http://schemas.openxmlformats.org/officeDocument/2006/customXml" ds:itemID="{9835A5A0-04D2-4539-A9E9-182496BAC6DA}"/>
</file>

<file path=customXml/itemProps3.xml><?xml version="1.0" encoding="utf-8"?>
<ds:datastoreItem xmlns:ds="http://schemas.openxmlformats.org/officeDocument/2006/customXml" ds:itemID="{4D19C8F0-9D21-4ADF-A35A-CCB98EB723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2025-12-17T08:46:55Z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