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06山形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'災害廃棄物事業経費（歳出）'!$2:$17</definedName>
    <definedName name="_xlnm.Print_Area" localSheetId="2">'災害廃棄物事業経費（歳入）'!$2:$17</definedName>
    <definedName name="_xlnm.Print_Area" localSheetId="0">'災害廃棄物事業経費（市町村）'!$2:$15</definedName>
    <definedName name="_xlnm.Print_Area" localSheetId="1">'災害廃棄物事業経費（組合）'!$2:$9</definedName>
    <definedName name="_xlnm.Print_Area" localSheetId="5">市町村分担金内訳!$2:$9</definedName>
    <definedName name="_xlnm.Print_Area" localSheetId="4">組合分担金内訳!$2:$15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9" i="6"/>
  <c r="D9" i="6"/>
  <c r="CE17" i="4"/>
  <c r="CD17" i="4"/>
  <c r="BY17" i="4"/>
  <c r="BX17" i="4"/>
  <c r="BS17" i="4"/>
  <c r="BR17" i="4"/>
  <c r="BL17" i="4"/>
  <c r="BK17" i="4"/>
  <c r="CH17" i="4"/>
  <c r="CG17" i="4"/>
  <c r="BZ17" i="4"/>
  <c r="BU17" i="4"/>
  <c r="BN17" i="4"/>
  <c r="BM17" i="4"/>
  <c r="CC17" i="4"/>
  <c r="BW17" i="4"/>
  <c r="BV17" i="4"/>
  <c r="BJ17" i="4"/>
  <c r="M17" i="3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AX9" i="2"/>
  <c r="AS9" i="2"/>
  <c r="AN9" i="2"/>
  <c r="AF9" i="2"/>
  <c r="AE9" i="2" s="1"/>
  <c r="N9" i="2"/>
  <c r="E9" i="2"/>
  <c r="E8" i="6"/>
  <c r="D8" i="6"/>
  <c r="CE16" i="4"/>
  <c r="CD16" i="4"/>
  <c r="BY16" i="4"/>
  <c r="BX16" i="4"/>
  <c r="BS16" i="4"/>
  <c r="BR16" i="4"/>
  <c r="BL16" i="4"/>
  <c r="BK16" i="4"/>
  <c r="CH16" i="4"/>
  <c r="CG16" i="4"/>
  <c r="BZ16" i="4"/>
  <c r="BU16" i="4"/>
  <c r="BN16" i="4"/>
  <c r="BM16" i="4"/>
  <c r="CC16" i="4"/>
  <c r="BW16" i="4"/>
  <c r="BV16" i="4"/>
  <c r="BJ16" i="4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BG8" i="2" s="1"/>
  <c r="DE8" i="2"/>
  <c r="AX8" i="2"/>
  <c r="CY8" i="2"/>
  <c r="AS8" i="2"/>
  <c r="CS8" i="2"/>
  <c r="AN8" i="2"/>
  <c r="CL8" i="2"/>
  <c r="AF8" i="2"/>
  <c r="AE8" i="2" s="1"/>
  <c r="N8" i="2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I15" i="1"/>
  <c r="DF15" i="1"/>
  <c r="DE15" i="1"/>
  <c r="DD15" i="1"/>
  <c r="BZ15" i="1"/>
  <c r="CZ15" i="1"/>
  <c r="CY15" i="1"/>
  <c r="CX15" i="1"/>
  <c r="CT15" i="1"/>
  <c r="BP15" i="1"/>
  <c r="CN15" i="1"/>
  <c r="CM15" i="1"/>
  <c r="CL15" i="1"/>
  <c r="BH15" i="1"/>
  <c r="DH15" i="1"/>
  <c r="AX15" i="1"/>
  <c r="DA15" i="1"/>
  <c r="AS15" i="1"/>
  <c r="CV15" i="1"/>
  <c r="AN15" i="1"/>
  <c r="CO15" i="1"/>
  <c r="AF15" i="1"/>
  <c r="AE15" i="1" s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BD14" i="4" s="1"/>
  <c r="E14" i="5"/>
  <c r="AB14" i="4" s="1"/>
  <c r="CE14" i="4"/>
  <c r="CD14" i="4"/>
  <c r="BY14" i="4"/>
  <c r="BX14" i="4"/>
  <c r="BS14" i="4"/>
  <c r="BR14" i="4"/>
  <c r="BM14" i="4"/>
  <c r="BL14" i="4"/>
  <c r="CH14" i="4"/>
  <c r="CG14" i="4"/>
  <c r="CC14" i="4"/>
  <c r="CB14" i="4"/>
  <c r="CA14" i="4"/>
  <c r="BZ14" i="4"/>
  <c r="BW14" i="4"/>
  <c r="BU14" i="4"/>
  <c r="BT14" i="4"/>
  <c r="BN14" i="4"/>
  <c r="BK14" i="4"/>
  <c r="BJ14" i="4"/>
  <c r="M14" i="3"/>
  <c r="DI14" i="1"/>
  <c r="DF14" i="1"/>
  <c r="DC14" i="1"/>
  <c r="CZ14" i="1"/>
  <c r="CT14" i="1"/>
  <c r="CN14" i="1"/>
  <c r="CK14" i="1"/>
  <c r="DE14" i="1"/>
  <c r="DD14" i="1"/>
  <c r="BZ14" i="1"/>
  <c r="DA14" i="1"/>
  <c r="CY14" i="1"/>
  <c r="CX14" i="1"/>
  <c r="CU14" i="1"/>
  <c r="CS14" i="1"/>
  <c r="BP14" i="1"/>
  <c r="CO14" i="1"/>
  <c r="CM14" i="1"/>
  <c r="CL14" i="1"/>
  <c r="BH14" i="1"/>
  <c r="DH14" i="1"/>
  <c r="AX14" i="1"/>
  <c r="AS14" i="1"/>
  <c r="CV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N12" i="5"/>
  <c r="D12" i="5"/>
  <c r="G12" i="5"/>
  <c r="AM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AM10" i="4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M10" i="3"/>
  <c r="DF10" i="1"/>
  <c r="DA10" i="1"/>
  <c r="CZ10" i="1"/>
  <c r="CU10" i="1"/>
  <c r="CT10" i="1"/>
  <c r="CO10" i="1"/>
  <c r="CN10" i="1"/>
  <c r="DE10" i="1"/>
  <c r="DD10" i="1"/>
  <c r="BZ10" i="1"/>
  <c r="CY10" i="1"/>
  <c r="CX10" i="1"/>
  <c r="CS10" i="1"/>
  <c r="BP10" i="1"/>
  <c r="CM10" i="1"/>
  <c r="CL10" i="1"/>
  <c r="BH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I9" i="1"/>
  <c r="DH9" i="1"/>
  <c r="DC9" i="1"/>
  <c r="CV9" i="1"/>
  <c r="CK9" i="1"/>
  <c r="DF9" i="1"/>
  <c r="DE9" i="1"/>
  <c r="DD9" i="1"/>
  <c r="DA9" i="1"/>
  <c r="CZ9" i="1"/>
  <c r="CY9" i="1"/>
  <c r="BU9" i="1"/>
  <c r="CU9" i="1"/>
  <c r="CT9" i="1"/>
  <c r="CS9" i="1"/>
  <c r="CO9" i="1"/>
  <c r="CN9" i="1"/>
  <c r="CM9" i="1"/>
  <c r="CL9" i="1"/>
  <c r="AX9" i="1"/>
  <c r="AS9" i="1"/>
  <c r="AN9" i="1"/>
  <c r="AF9" i="1"/>
  <c r="AE9" i="1" s="1"/>
  <c r="N9" i="1"/>
  <c r="BE8" i="5"/>
  <c r="BB8" i="5"/>
  <c r="AW8" i="5"/>
  <c r="AT8" i="5"/>
  <c r="AO8" i="5"/>
  <c r="AL8" i="5"/>
  <c r="AG8" i="5"/>
  <c r="Q8" i="5"/>
  <c r="N8" i="5"/>
  <c r="H8" i="5"/>
  <c r="BD8" i="4" s="1"/>
  <c r="E8" i="5"/>
  <c r="AB8" i="4" s="1"/>
  <c r="D8" i="5"/>
  <c r="K8" i="4" s="1"/>
  <c r="CD8" i="4"/>
  <c r="BY8" i="4"/>
  <c r="BX8" i="4"/>
  <c r="BS8" i="4"/>
  <c r="BR8" i="4"/>
  <c r="BM8" i="4"/>
  <c r="BL8" i="4"/>
  <c r="CE8" i="4"/>
  <c r="CH8" i="4"/>
  <c r="CG8" i="4"/>
  <c r="CC8" i="4"/>
  <c r="CB8" i="4"/>
  <c r="CA8" i="4"/>
  <c r="BZ8" i="4"/>
  <c r="BW8" i="4"/>
  <c r="BU8" i="4"/>
  <c r="BN8" i="4"/>
  <c r="BK8" i="4"/>
  <c r="BJ8" i="4"/>
  <c r="BI8" i="4"/>
  <c r="M8" i="3"/>
  <c r="DE8" i="1"/>
  <c r="DD8" i="1"/>
  <c r="CY8" i="1"/>
  <c r="CX8" i="1"/>
  <c r="CS8" i="1"/>
  <c r="CM8" i="1"/>
  <c r="CL8" i="1"/>
  <c r="DI8" i="1"/>
  <c r="DH8" i="1"/>
  <c r="DC8" i="1"/>
  <c r="BZ8" i="1"/>
  <c r="BU8" i="1"/>
  <c r="CV8" i="1"/>
  <c r="CK8" i="1"/>
  <c r="BH8" i="1"/>
  <c r="BG8" i="1" s="1"/>
  <c r="DF8" i="1"/>
  <c r="DA8" i="1"/>
  <c r="CZ8" i="1"/>
  <c r="CU8" i="1"/>
  <c r="CT8" i="1"/>
  <c r="AN8" i="1"/>
  <c r="CO8" i="1"/>
  <c r="AF8" i="1"/>
  <c r="AE8" i="1" s="1"/>
  <c r="N8" i="1"/>
  <c r="M8" i="1" s="1"/>
  <c r="DB8" i="2" l="1"/>
  <c r="CR14" i="1"/>
  <c r="J17" i="3"/>
  <c r="J9" i="2"/>
  <c r="S17" i="3"/>
  <c r="S9" i="2"/>
  <c r="CA17" i="4"/>
  <c r="BP17" i="4"/>
  <c r="BH17" i="4"/>
  <c r="BQ17" i="4"/>
  <c r="BT17" i="4"/>
  <c r="BI17" i="4"/>
  <c r="CB17" i="4"/>
  <c r="D17" i="3"/>
  <c r="CW9" i="2"/>
  <c r="AM9" i="2"/>
  <c r="BF9" i="2"/>
  <c r="M9" i="2"/>
  <c r="D9" i="2"/>
  <c r="CR9" i="2"/>
  <c r="BO9" i="2"/>
  <c r="DB9" i="2"/>
  <c r="BH9" i="2"/>
  <c r="CU9" i="2"/>
  <c r="J8" i="2"/>
  <c r="J16" i="3"/>
  <c r="S8" i="2"/>
  <c r="S16" i="3"/>
  <c r="CA16" i="4"/>
  <c r="BP16" i="4"/>
  <c r="BH16" i="4"/>
  <c r="BQ16" i="4"/>
  <c r="CI16" i="4"/>
  <c r="BT16" i="4"/>
  <c r="BI16" i="4"/>
  <c r="CB16" i="4"/>
  <c r="M16" i="3"/>
  <c r="D16" i="3"/>
  <c r="CW8" i="2"/>
  <c r="AM8" i="2"/>
  <c r="BF8" i="2" s="1"/>
  <c r="M8" i="2"/>
  <c r="CI8" i="2"/>
  <c r="E8" i="2"/>
  <c r="BP8" i="2"/>
  <c r="CJ8" i="2"/>
  <c r="F15" i="5"/>
  <c r="AL15" i="1"/>
  <c r="K15" i="4"/>
  <c r="BD15" i="4"/>
  <c r="CF15" i="4" s="1"/>
  <c r="CE15" i="1"/>
  <c r="BC15" i="1"/>
  <c r="G15" i="5"/>
  <c r="BH15" i="4"/>
  <c r="BI15" i="4"/>
  <c r="AM15" i="1"/>
  <c r="BF15" i="1" s="1"/>
  <c r="BG15" i="1"/>
  <c r="CI15" i="1" s="1"/>
  <c r="CJ15" i="1"/>
  <c r="CR15" i="1"/>
  <c r="DB15" i="1"/>
  <c r="BU15" i="1"/>
  <c r="CW15" i="1" s="1"/>
  <c r="CS15" i="1"/>
  <c r="E15" i="1"/>
  <c r="CU15" i="1"/>
  <c r="CK15" i="1"/>
  <c r="DC15" i="1"/>
  <c r="CF14" i="4"/>
  <c r="D14" i="5"/>
  <c r="CE14" i="1"/>
  <c r="G14" i="5"/>
  <c r="BC14" i="1"/>
  <c r="BI14" i="4"/>
  <c r="BV14" i="4"/>
  <c r="DB14" i="1"/>
  <c r="AM14" i="1"/>
  <c r="BF14" i="1" s="1"/>
  <c r="BG14" i="1"/>
  <c r="CI14" i="1" s="1"/>
  <c r="CJ14" i="1"/>
  <c r="D14" i="1"/>
  <c r="BU14" i="1"/>
  <c r="CW14" i="1" s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I12" i="5"/>
  <c r="CE12" i="1"/>
  <c r="BD12" i="4"/>
  <c r="K12" i="4"/>
  <c r="BO12" i="4" s="1"/>
  <c r="AL12" i="1"/>
  <c r="E12" i="5"/>
  <c r="Q12" i="5"/>
  <c r="BN12" i="1"/>
  <c r="BH12" i="4"/>
  <c r="BI12" i="4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BD10" i="4"/>
  <c r="CE10" i="1"/>
  <c r="AL10" i="1"/>
  <c r="K10" i="4"/>
  <c r="BO10" i="4" s="1"/>
  <c r="F10" i="5"/>
  <c r="AB10" i="4"/>
  <c r="BC10" i="1"/>
  <c r="I10" i="5"/>
  <c r="BN10" i="1"/>
  <c r="N10" i="5"/>
  <c r="CA10" i="4"/>
  <c r="BP10" i="4"/>
  <c r="BI10" i="4"/>
  <c r="BQ10" i="4"/>
  <c r="BJ10" i="4"/>
  <c r="CB10" i="4"/>
  <c r="D10" i="3"/>
  <c r="DB10" i="1"/>
  <c r="BG10" i="1"/>
  <c r="CI10" i="1" s="1"/>
  <c r="CJ10" i="1"/>
  <c r="D10" i="1"/>
  <c r="BU10" i="1"/>
  <c r="CW10" i="1" s="1"/>
  <c r="N10" i="1"/>
  <c r="M10" i="1" s="1"/>
  <c r="AN10" i="1"/>
  <c r="AM10" i="1" s="1"/>
  <c r="BF10" i="1" s="1"/>
  <c r="BD9" i="4"/>
  <c r="CF9" i="4" s="1"/>
  <c r="CE9" i="1"/>
  <c r="AL9" i="1"/>
  <c r="F9" i="5"/>
  <c r="K9" i="4"/>
  <c r="G9" i="5"/>
  <c r="BC9" i="1"/>
  <c r="BH9" i="4"/>
  <c r="BI9" i="4"/>
  <c r="M9" i="3"/>
  <c r="M9" i="1"/>
  <c r="AM9" i="1"/>
  <c r="BF9" i="1" s="1"/>
  <c r="CW9" i="1"/>
  <c r="BH9" i="1"/>
  <c r="CJ9" i="1" s="1"/>
  <c r="BZ9" i="1"/>
  <c r="DB9" i="1" s="1"/>
  <c r="CX9" i="1"/>
  <c r="E9" i="1"/>
  <c r="BP9" i="1"/>
  <c r="CE8" i="1"/>
  <c r="CF8" i="4"/>
  <c r="AL8" i="1"/>
  <c r="F8" i="5"/>
  <c r="G8" i="5"/>
  <c r="BC8" i="1"/>
  <c r="BQ8" i="4"/>
  <c r="BV8" i="4"/>
  <c r="BH8" i="4"/>
  <c r="BT8" i="4"/>
  <c r="D8" i="3"/>
  <c r="CI8" i="1"/>
  <c r="BP8" i="1"/>
  <c r="CN8" i="1"/>
  <c r="AS8" i="1"/>
  <c r="CW8" i="1" s="1"/>
  <c r="E8" i="1"/>
  <c r="CJ8" i="1"/>
  <c r="AX8" i="1"/>
  <c r="DB8" i="1" s="1"/>
  <c r="S7" i="3" l="1"/>
  <c r="J7" i="3"/>
  <c r="S7" i="2"/>
  <c r="J7" i="2"/>
  <c r="CE7" i="1"/>
  <c r="BD7" i="4"/>
  <c r="CP12" i="1"/>
  <c r="DG8" i="1"/>
  <c r="DG9" i="1"/>
  <c r="DG10" i="1"/>
  <c r="AB9" i="2"/>
  <c r="AB17" i="3"/>
  <c r="CI17" i="4"/>
  <c r="CQ9" i="2"/>
  <c r="BG9" i="2"/>
  <c r="CI9" i="2" s="1"/>
  <c r="CJ9" i="2"/>
  <c r="AB16" i="3"/>
  <c r="AB8" i="2"/>
  <c r="AB7" i="2" s="1"/>
  <c r="BO8" i="2"/>
  <c r="CR8" i="2"/>
  <c r="D8" i="2"/>
  <c r="DG15" i="1"/>
  <c r="I15" i="5"/>
  <c r="BN15" i="1"/>
  <c r="CP15" i="1" s="1"/>
  <c r="AM15" i="4"/>
  <c r="BO15" i="4" s="1"/>
  <c r="BQ15" i="4"/>
  <c r="D15" i="3"/>
  <c r="BO15" i="1"/>
  <c r="D15" i="1"/>
  <c r="DG14" i="1"/>
  <c r="I14" i="5"/>
  <c r="BN14" i="1"/>
  <c r="AM14" i="4"/>
  <c r="K14" i="4"/>
  <c r="BO14" i="4" s="1"/>
  <c r="F14" i="5"/>
  <c r="AL14" i="1"/>
  <c r="AL7" i="1" s="1"/>
  <c r="BH14" i="4"/>
  <c r="BQ14" i="4"/>
  <c r="BP14" i="4"/>
  <c r="D14" i="3"/>
  <c r="BO14" i="1"/>
  <c r="CF13" i="4"/>
  <c r="I13" i="5"/>
  <c r="BN13" i="1"/>
  <c r="AM13" i="4"/>
  <c r="BO13" i="4" s="1"/>
  <c r="CP13" i="1"/>
  <c r="BQ13" i="4"/>
  <c r="CR13" i="1"/>
  <c r="BO13" i="1"/>
  <c r="BG13" i="1"/>
  <c r="CI13" i="1" s="1"/>
  <c r="CJ13" i="1"/>
  <c r="AB12" i="4"/>
  <c r="CF12" i="4" s="1"/>
  <c r="BC12" i="1"/>
  <c r="DG12" i="1" s="1"/>
  <c r="F12" i="5"/>
  <c r="BQ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CR11" i="1"/>
  <c r="CQ11" i="1"/>
  <c r="BG11" i="1"/>
  <c r="CI11" i="1" s="1"/>
  <c r="CJ11" i="1"/>
  <c r="CP10" i="1"/>
  <c r="CF10" i="4"/>
  <c r="CF7" i="4" s="1"/>
  <c r="CI10" i="4"/>
  <c r="BH10" i="4"/>
  <c r="BO10" i="1"/>
  <c r="CR10" i="1"/>
  <c r="I9" i="5"/>
  <c r="BN9" i="1"/>
  <c r="CP9" i="1" s="1"/>
  <c r="AM9" i="4"/>
  <c r="BO9" i="4" s="1"/>
  <c r="BQ9" i="4"/>
  <c r="D9" i="1"/>
  <c r="BO9" i="1"/>
  <c r="CR9" i="1"/>
  <c r="BG9" i="1"/>
  <c r="CI9" i="1" s="1"/>
  <c r="I8" i="5"/>
  <c r="AM8" i="4"/>
  <c r="BN8" i="1"/>
  <c r="D8" i="1"/>
  <c r="AM8" i="1"/>
  <c r="BF8" i="1" s="1"/>
  <c r="BO8" i="1"/>
  <c r="CR8" i="1"/>
  <c r="AB7" i="3" l="1"/>
  <c r="DG7" i="1"/>
  <c r="K7" i="4"/>
  <c r="BC7" i="1"/>
  <c r="CP8" i="1"/>
  <c r="BN7" i="1"/>
  <c r="BO8" i="4"/>
  <c r="BO7" i="4" s="1"/>
  <c r="AM7" i="4"/>
  <c r="AB7" i="4"/>
  <c r="CH9" i="2"/>
  <c r="DJ9" i="2" s="1"/>
  <c r="CH8" i="2"/>
  <c r="DJ8" i="2" s="1"/>
  <c r="CQ8" i="2"/>
  <c r="BP15" i="4"/>
  <c r="CI15" i="4"/>
  <c r="CQ15" i="1"/>
  <c r="CH15" i="1"/>
  <c r="DJ15" i="1" s="1"/>
  <c r="CP14" i="1"/>
  <c r="CI14" i="4"/>
  <c r="CQ14" i="1"/>
  <c r="CH14" i="1"/>
  <c r="DJ14" i="1" s="1"/>
  <c r="BP13" i="4"/>
  <c r="CI13" i="4"/>
  <c r="CQ13" i="1"/>
  <c r="CH13" i="1"/>
  <c r="DJ13" i="1" s="1"/>
  <c r="BP12" i="4"/>
  <c r="CI12" i="4"/>
  <c r="CH12" i="1"/>
  <c r="DJ12" i="1" s="1"/>
  <c r="BP11" i="4"/>
  <c r="CI11" i="4"/>
  <c r="CH11" i="1"/>
  <c r="DJ11" i="1" s="1"/>
  <c r="CQ10" i="1"/>
  <c r="CH10" i="1"/>
  <c r="DJ10" i="1" s="1"/>
  <c r="BP9" i="4"/>
  <c r="CI9" i="4"/>
  <c r="CH9" i="1"/>
  <c r="DJ9" i="1" s="1"/>
  <c r="CQ9" i="1"/>
  <c r="BP8" i="4"/>
  <c r="CI8" i="4"/>
  <c r="CQ8" i="1"/>
  <c r="CH8" i="1"/>
  <c r="DJ8" i="1" s="1"/>
  <c r="CP7" i="1" l="1"/>
</calcChain>
</file>

<file path=xl/sharedStrings.xml><?xml version="1.0" encoding="utf-8"?>
<sst xmlns="http://schemas.openxmlformats.org/spreadsheetml/2006/main" count="1497" uniqueCount="259">
  <si>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</si>
  <si>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</si>
  <si>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</si>
  <si>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</si>
  <si>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</si>
  <si>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</si>
  <si>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</si>
  <si>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</si>
  <si>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</si>
  <si>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</si>
  <si>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</si>
  <si>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</si>
  <si>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</si>
  <si>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</si>
  <si>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</si>
  <si>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</si>
  <si>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</si>
  <si>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</si>
  <si>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</si>
  <si>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</si>
  <si>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</si>
  <si>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</si>
  <si>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</si>
  <si>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</si>
  <si>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</si>
  <si>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</si>
  <si>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</si>
  <si>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</si>
  <si>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</si>
  <si>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</si>
  <si>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</si>
  <si>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</si>
  <si>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</si>
  <si>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</si>
  <si>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</si>
  <si>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</si>
  <si>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</si>
  <si>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</si>
  <si>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</si>
  <si>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</si>
  <si>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</si>
  <si>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</si>
  <si>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</si>
  <si>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</si>
  <si>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</si>
  <si>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</si>
  <si>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</si>
  <si>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</si>
  <si>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</si>
  <si>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</si>
  <si>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</si>
  <si>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</si>
  <si>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</si>
  <si>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</si>
  <si>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</si>
  <si>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</si>
  <si>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</si>
  <si>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</si>
  <si>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</si>
  <si>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</si>
  <si>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</si>
  <si>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</si>
  <si>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</si>
  <si>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</si>
  <si>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</si>
  <si>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</si>
  <si>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</si>
  <si>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</si>
  <si>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</si>
  <si>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</si>
  <si>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</si>
  <si>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</si>
  <si>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</si>
  <si>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</si>
  <si>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</si>
  <si>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</si>
  <si>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</si>
  <si>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</si>
  <si>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</si>
  <si>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</si>
  <si>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</si>
  <si>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</si>
  <si>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</si>
  <si>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</si>
  <si>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</si>
  <si>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</si>
  <si>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</si>
  <si>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</si>
  <si>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</si>
  <si>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</si>
  <si>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</si>
  <si>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</si>
  <si>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</si>
  <si>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</si>
  <si>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</si>
  <si>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</si>
  <si>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</si>
  <si>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</si>
  <si>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</si>
  <si>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</si>
  <si>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</si>
  <si>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</si>
  <si>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</si>
  <si>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</si>
  <si>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</si>
  <si>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</si>
  <si>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</si>
  <si>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</si>
  <si>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</si>
  <si>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</si>
  <si>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</si>
  <si>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</si>
  <si>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</si>
  <si>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</si>
  <si>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</si>
  <si>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</si>
  <si>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</si>
  <si>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</si>
  <si>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</si>
  <si>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</si>
  <si>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</si>
  <si>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</si>
  <si>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</si>
  <si>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</si>
  <si>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</si>
  <si>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</si>
  <si>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</si>
  <si>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</si>
  <si>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</si>
  <si>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</si>
  <si>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</si>
  <si>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</si>
  <si>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</si>
  <si>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</si>
  <si>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</si>
  <si>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</si>
  <si>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</si>
  <si>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</si>
  <si>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</si>
  <si>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</si>
  <si>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</si>
  <si>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</si>
  <si>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</si>
  <si>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</si>
  <si>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</si>
  <si>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</si>
  <si>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</si>
  <si>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</si>
  <si>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</si>
  <si>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</si>
  <si>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</si>
  <si>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</si>
  <si>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</si>
  <si>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</si>
  <si>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</si>
  <si>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</si>
  <si>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</si>
  <si>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</si>
  <si>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</si>
  <si>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</si>
  <si>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</si>
  <si>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</si>
  <si>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</si>
  <si>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</si>
  <si>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</si>
  <si>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</si>
  <si>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</si>
  <si>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</si>
  <si>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</si>
  <si>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</si>
  <si>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</si>
  <si>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</si>
  <si>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</si>
  <si>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</si>
  <si>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</si>
  <si>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</si>
  <si>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</si>
  <si>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</si>
  <si>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</si>
  <si>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</si>
  <si>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</si>
  <si>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</si>
  <si>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</si>
  <si>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</si>
  <si>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</si>
  <si>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</si>
  <si>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</si>
  <si>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</si>
  <si>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</si>
  <si>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</si>
  <si>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</si>
  <si>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</si>
  <si>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</si>
  <si>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</si>
  <si>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</si>
  <si>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</si>
  <si>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</si>
  <si>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</si>
  <si>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山形県</t>
    <phoneticPr fontId="3"/>
  </si>
  <si>
    <t>新庄市</t>
    <phoneticPr fontId="3"/>
  </si>
  <si>
    <t/>
  </si>
  <si>
    <t>山形県</t>
    <phoneticPr fontId="3"/>
  </si>
  <si>
    <t>新庄市</t>
    <phoneticPr fontId="3"/>
  </si>
  <si>
    <t>06205</t>
    <phoneticPr fontId="3"/>
  </si>
  <si>
    <t>山形県</t>
    <phoneticPr fontId="3"/>
  </si>
  <si>
    <t>06205</t>
    <phoneticPr fontId="3"/>
  </si>
  <si>
    <t>06212</t>
    <phoneticPr fontId="3"/>
  </si>
  <si>
    <t>尾花沢市</t>
    <phoneticPr fontId="3"/>
  </si>
  <si>
    <t>山形県</t>
    <phoneticPr fontId="3"/>
  </si>
  <si>
    <t>06212</t>
    <phoneticPr fontId="3"/>
  </si>
  <si>
    <t>尾花沢市</t>
    <phoneticPr fontId="3"/>
  </si>
  <si>
    <t>06212</t>
    <phoneticPr fontId="3"/>
  </si>
  <si>
    <t>06362</t>
    <phoneticPr fontId="3"/>
  </si>
  <si>
    <t>最上町</t>
    <phoneticPr fontId="3"/>
  </si>
  <si>
    <t>06362</t>
    <phoneticPr fontId="3"/>
  </si>
  <si>
    <t>06363</t>
    <phoneticPr fontId="3"/>
  </si>
  <si>
    <t>舟形町</t>
    <phoneticPr fontId="3"/>
  </si>
  <si>
    <t>06363</t>
    <phoneticPr fontId="3"/>
  </si>
  <si>
    <t>06363</t>
    <phoneticPr fontId="3"/>
  </si>
  <si>
    <t>舟形町</t>
    <phoneticPr fontId="3"/>
  </si>
  <si>
    <t>06366</t>
    <phoneticPr fontId="3"/>
  </si>
  <si>
    <t>鮭川村</t>
    <phoneticPr fontId="3"/>
  </si>
  <si>
    <t>06366</t>
    <phoneticPr fontId="3"/>
  </si>
  <si>
    <t>山形県</t>
    <phoneticPr fontId="3"/>
  </si>
  <si>
    <t>06367</t>
    <phoneticPr fontId="3"/>
  </si>
  <si>
    <t>戸沢村</t>
    <phoneticPr fontId="3"/>
  </si>
  <si>
    <t>06367</t>
    <phoneticPr fontId="3"/>
  </si>
  <si>
    <t>戸沢村</t>
    <phoneticPr fontId="3"/>
  </si>
  <si>
    <t>06428</t>
  </si>
  <si>
    <t>06428</t>
    <phoneticPr fontId="3"/>
  </si>
  <si>
    <t>庄内町</t>
    <phoneticPr fontId="3"/>
  </si>
  <si>
    <t>06428</t>
    <phoneticPr fontId="3"/>
  </si>
  <si>
    <t>庄内町</t>
    <phoneticPr fontId="3"/>
  </si>
  <si>
    <t>庄内町</t>
    <phoneticPr fontId="3"/>
  </si>
  <si>
    <t>06963</t>
  </si>
  <si>
    <t>酒田地区広域行政組合</t>
  </si>
  <si>
    <t>06461</t>
  </si>
  <si>
    <t>06461</t>
    <phoneticPr fontId="3"/>
  </si>
  <si>
    <t>遊佐町</t>
    <phoneticPr fontId="3"/>
  </si>
  <si>
    <t>06951</t>
    <phoneticPr fontId="3"/>
  </si>
  <si>
    <t>最上広域市町村圏事務組合</t>
    <phoneticPr fontId="3"/>
  </si>
  <si>
    <t>06951</t>
    <phoneticPr fontId="3"/>
  </si>
  <si>
    <t>06951</t>
    <phoneticPr fontId="3"/>
  </si>
  <si>
    <t>最上広域市町村圏事務組合</t>
    <phoneticPr fontId="3"/>
  </si>
  <si>
    <t>06951</t>
    <phoneticPr fontId="3"/>
  </si>
  <si>
    <t>最上広域市町村圏事務組合</t>
    <phoneticPr fontId="3"/>
  </si>
  <si>
    <t>06963</t>
    <phoneticPr fontId="3"/>
  </si>
  <si>
    <t>酒田地区広域行政組合</t>
    <phoneticPr fontId="3"/>
  </si>
  <si>
    <t>06963</t>
    <phoneticPr fontId="3"/>
  </si>
  <si>
    <t>06204</t>
  </si>
  <si>
    <t xml:space="preserve"> 酒田市</t>
  </si>
  <si>
    <t xml:space="preserve"> 庄内町</t>
  </si>
  <si>
    <t xml:space="preserve"> 遊佐町</t>
  </si>
  <si>
    <t>06000</t>
    <phoneticPr fontId="3"/>
  </si>
  <si>
    <t>合計</t>
    <phoneticPr fontId="3"/>
  </si>
  <si>
    <t>-</t>
    <phoneticPr fontId="3"/>
  </si>
  <si>
    <t>-</t>
    <phoneticPr fontId="3"/>
  </si>
  <si>
    <t>06000</t>
    <phoneticPr fontId="3"/>
  </si>
  <si>
    <t>06000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</si>
</sst>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0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191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190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190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201</v>
      </c>
      <c r="B7" s="87" t="s">
        <v>253</v>
      </c>
      <c r="C7" s="76" t="s">
        <v>254</v>
      </c>
      <c r="D7" s="77">
        <f>SUM($D$8:$D$15)</f>
        <v>296580</v>
      </c>
      <c r="E7" s="77">
        <f>SUM($E$8:$E$15)</f>
        <v>173334</v>
      </c>
      <c r="F7" s="77">
        <f>SUM($F$8:$F$15)</f>
        <v>142957</v>
      </c>
      <c r="G7" s="77">
        <f>SUM($G$8:$G$15)</f>
        <v>0</v>
      </c>
      <c r="H7" s="77">
        <f>SUM($H$8:$H$15)</f>
        <v>29403</v>
      </c>
      <c r="I7" s="77">
        <f>SUM($I$8:$I$15)</f>
        <v>0</v>
      </c>
      <c r="J7" s="88" t="s">
        <v>255</v>
      </c>
      <c r="K7" s="77">
        <f>SUM($K$8:$K$15)</f>
        <v>974</v>
      </c>
      <c r="L7" s="77">
        <f>SUM($L$8:$L$15)</f>
        <v>123246</v>
      </c>
      <c r="M7" s="77">
        <f>SUM($M$8:$M$15)</f>
        <v>19689</v>
      </c>
      <c r="N7" s="77">
        <f>SUM($N$8:$N$15)</f>
        <v>9981</v>
      </c>
      <c r="O7" s="77">
        <f>SUM($O$8:$O$15)</f>
        <v>9770</v>
      </c>
      <c r="P7" s="77">
        <f>SUM($P$8:$P$15)</f>
        <v>0</v>
      </c>
      <c r="Q7" s="77">
        <f>SUM($Q$8:$Q$15)</f>
        <v>211</v>
      </c>
      <c r="R7" s="77">
        <f>SUM($R$8:$R$15)</f>
        <v>0</v>
      </c>
      <c r="S7" s="88" t="s">
        <v>255</v>
      </c>
      <c r="T7" s="77">
        <f>SUM($T$8:$T$15)</f>
        <v>0</v>
      </c>
      <c r="U7" s="77">
        <f>SUM($U$8:$U$15)</f>
        <v>9708</v>
      </c>
      <c r="V7" s="77">
        <f>SUM($V$8:$V$15)</f>
        <v>316269</v>
      </c>
      <c r="W7" s="77">
        <f>SUM($W$8:$W$15)</f>
        <v>183315</v>
      </c>
      <c r="X7" s="77">
        <f>SUM($X$8:$X$15)</f>
        <v>152727</v>
      </c>
      <c r="Y7" s="77">
        <f>SUM($Y$8:$Y$15)</f>
        <v>0</v>
      </c>
      <c r="Z7" s="77">
        <f>SUM($Z$8:$Z$15)</f>
        <v>29614</v>
      </c>
      <c r="AA7" s="77">
        <f>SUM($AA$8:$AA$15)</f>
        <v>0</v>
      </c>
      <c r="AB7" s="88" t="s">
        <v>256</v>
      </c>
      <c r="AC7" s="77">
        <f>SUM($AC$8:$AC$15)</f>
        <v>974</v>
      </c>
      <c r="AD7" s="77">
        <f>SUM($AD$8:$AD$15)</f>
        <v>132954</v>
      </c>
      <c r="AE7" s="77">
        <f>SUM($AE$8:$AE$15)</f>
        <v>0</v>
      </c>
      <c r="AF7" s="77">
        <f>SUM($AF$8:$AF$15)</f>
        <v>0</v>
      </c>
      <c r="AG7" s="77">
        <f>SUM($AG$8:$AG$15)</f>
        <v>0</v>
      </c>
      <c r="AH7" s="77">
        <f>SUM($AH$8:$AH$15)</f>
        <v>0</v>
      </c>
      <c r="AI7" s="77">
        <f>SUM($AI$8:$AI$15)</f>
        <v>0</v>
      </c>
      <c r="AJ7" s="77">
        <f>SUM($AJ$8:$AJ$15)</f>
        <v>0</v>
      </c>
      <c r="AK7" s="77">
        <f>SUM($AK$8:$AK$15)</f>
        <v>0</v>
      </c>
      <c r="AL7" s="77">
        <f>SUM($AL$8:$AL$15)</f>
        <v>0</v>
      </c>
      <c r="AM7" s="77">
        <f>SUM($AM$8:$AM$15)</f>
        <v>281615</v>
      </c>
      <c r="AN7" s="77">
        <f>SUM($AN$8:$AN$15)</f>
        <v>0</v>
      </c>
      <c r="AO7" s="77">
        <f>SUM($AO$8:$AO$15)</f>
        <v>0</v>
      </c>
      <c r="AP7" s="77">
        <f>SUM($AP$8:$AP$15)</f>
        <v>0</v>
      </c>
      <c r="AQ7" s="77">
        <f>SUM($AQ$8:$AQ$15)</f>
        <v>0</v>
      </c>
      <c r="AR7" s="77">
        <f>SUM($AR$8:$AR$15)</f>
        <v>0</v>
      </c>
      <c r="AS7" s="77">
        <f>SUM($AS$8:$AS$15)</f>
        <v>25186</v>
      </c>
      <c r="AT7" s="77">
        <f>SUM($AT$8:$AT$15)</f>
        <v>1011</v>
      </c>
      <c r="AU7" s="77">
        <f>SUM($AU$8:$AU$15)</f>
        <v>1031</v>
      </c>
      <c r="AV7" s="77">
        <f>SUM($AV$8:$AV$15)</f>
        <v>23144</v>
      </c>
      <c r="AW7" s="77">
        <f>SUM($AW$8:$AW$15)</f>
        <v>0</v>
      </c>
      <c r="AX7" s="77">
        <f>SUM($AX$8:$AX$15)</f>
        <v>256429</v>
      </c>
      <c r="AY7" s="77">
        <f>SUM($AY$8:$AY$15)</f>
        <v>220264</v>
      </c>
      <c r="AZ7" s="77">
        <f>SUM($AZ$8:$AZ$15)</f>
        <v>0</v>
      </c>
      <c r="BA7" s="77">
        <f>SUM($BA$8:$BA$15)</f>
        <v>28541</v>
      </c>
      <c r="BB7" s="77">
        <f>SUM($BB$8:$BB$15)</f>
        <v>7624</v>
      </c>
      <c r="BC7" s="77">
        <f>SUM($BC$8:$BC$15)</f>
        <v>14762</v>
      </c>
      <c r="BD7" s="77">
        <f>SUM($BD$8:$BD$15)</f>
        <v>0</v>
      </c>
      <c r="BE7" s="77">
        <f>SUM($BE$8:$BE$15)</f>
        <v>203</v>
      </c>
      <c r="BF7" s="77">
        <f>SUM($BF$8:$BF$15)</f>
        <v>281818</v>
      </c>
      <c r="BG7" s="77">
        <f>SUM($BG$8:$BG$15)</f>
        <v>0</v>
      </c>
      <c r="BH7" s="77">
        <f>SUM($BH$8:$BH$15)</f>
        <v>0</v>
      </c>
      <c r="BI7" s="77">
        <f>SUM($BI$8:$BI$15)</f>
        <v>0</v>
      </c>
      <c r="BJ7" s="77">
        <f>SUM($BJ$8:$BJ$15)</f>
        <v>0</v>
      </c>
      <c r="BK7" s="77">
        <f>SUM($BK$8:$BK$15)</f>
        <v>0</v>
      </c>
      <c r="BL7" s="77">
        <f>SUM($BL$8:$BL$15)</f>
        <v>0</v>
      </c>
      <c r="BM7" s="77">
        <f>SUM($BM$8:$BM$15)</f>
        <v>0</v>
      </c>
      <c r="BN7" s="77">
        <f>SUM($BN$8:$BN$15)</f>
        <v>0</v>
      </c>
      <c r="BO7" s="77">
        <f>SUM($BO$8:$BO$15)</f>
        <v>19689</v>
      </c>
      <c r="BP7" s="77">
        <f>SUM($BP$8:$BP$15)</f>
        <v>0</v>
      </c>
      <c r="BQ7" s="77">
        <f>SUM($BQ$8:$BQ$15)</f>
        <v>0</v>
      </c>
      <c r="BR7" s="77">
        <f>SUM($BR$8:$BR$15)</f>
        <v>0</v>
      </c>
      <c r="BS7" s="77">
        <f>SUM($BS$8:$BS$15)</f>
        <v>0</v>
      </c>
      <c r="BT7" s="77">
        <f>SUM($BT$8:$BT$15)</f>
        <v>0</v>
      </c>
      <c r="BU7" s="77">
        <f>SUM($BU$8:$BU$15)</f>
        <v>34</v>
      </c>
      <c r="BV7" s="77">
        <f>SUM($BV$8:$BV$15)</f>
        <v>0</v>
      </c>
      <c r="BW7" s="77">
        <f>SUM($BW$8:$BW$15)</f>
        <v>13</v>
      </c>
      <c r="BX7" s="77">
        <f>SUM($BX$8:$BX$15)</f>
        <v>21</v>
      </c>
      <c r="BY7" s="77">
        <f>SUM($BY$8:$BY$15)</f>
        <v>0</v>
      </c>
      <c r="BZ7" s="77">
        <f>SUM($BZ$8:$BZ$15)</f>
        <v>19655</v>
      </c>
      <c r="CA7" s="77">
        <f>SUM($CA$8:$CA$15)</f>
        <v>19491</v>
      </c>
      <c r="CB7" s="77">
        <f>SUM($CB$8:$CB$15)</f>
        <v>0</v>
      </c>
      <c r="CC7" s="77">
        <f>SUM($CC$8:$CC$15)</f>
        <v>0</v>
      </c>
      <c r="CD7" s="77">
        <f>SUM($CD$8:$CD$15)</f>
        <v>164</v>
      </c>
      <c r="CE7" s="77">
        <f>SUM($CE$8:$CE$15)</f>
        <v>0</v>
      </c>
      <c r="CF7" s="77">
        <f>SUM($CF$8:$CF$15)</f>
        <v>0</v>
      </c>
      <c r="CG7" s="77">
        <f>SUM($CG$8:$CG$15)</f>
        <v>0</v>
      </c>
      <c r="CH7" s="77">
        <f>SUM($CH$8:$CH$15)</f>
        <v>19689</v>
      </c>
      <c r="CI7" s="77">
        <f>SUM($CI$8:$CI$15)</f>
        <v>0</v>
      </c>
      <c r="CJ7" s="77">
        <f>SUM($CJ$8:$CJ$15)</f>
        <v>0</v>
      </c>
      <c r="CK7" s="77">
        <f>SUM($CK$8:$CK$15)</f>
        <v>0</v>
      </c>
      <c r="CL7" s="77">
        <f>SUM($CL$8:$CL$15)</f>
        <v>0</v>
      </c>
      <c r="CM7" s="77">
        <f>SUM($CM$8:$CM$15)</f>
        <v>0</v>
      </c>
      <c r="CN7" s="77">
        <f>SUM($CN$8:$CN$15)</f>
        <v>0</v>
      </c>
      <c r="CO7" s="77">
        <f>SUM($CO$8:$CO$15)</f>
        <v>0</v>
      </c>
      <c r="CP7" s="77">
        <f>SUM($CP$8:$CP$15)</f>
        <v>0</v>
      </c>
      <c r="CQ7" s="77">
        <f>SUM($CQ$8:$CQ$15)</f>
        <v>301304</v>
      </c>
      <c r="CR7" s="77">
        <f>SUM($CR$8:$CR$15)</f>
        <v>0</v>
      </c>
      <c r="CS7" s="77">
        <f>SUM($CS$8:$CS$15)</f>
        <v>0</v>
      </c>
      <c r="CT7" s="77">
        <f>SUM($CT$8:$CT$15)</f>
        <v>0</v>
      </c>
      <c r="CU7" s="77">
        <f>SUM($CU$8:$CU$15)</f>
        <v>0</v>
      </c>
      <c r="CV7" s="77">
        <f>SUM($CV$8:$CV$15)</f>
        <v>0</v>
      </c>
      <c r="CW7" s="77">
        <f>SUM($CW$8:$CW$15)</f>
        <v>25220</v>
      </c>
      <c r="CX7" s="77">
        <f>SUM($CX$8:$CX$15)</f>
        <v>1011</v>
      </c>
      <c r="CY7" s="77">
        <f>SUM($CY$8:$CY$15)</f>
        <v>1044</v>
      </c>
      <c r="CZ7" s="77">
        <f>SUM($CZ$8:$CZ$15)</f>
        <v>23165</v>
      </c>
      <c r="DA7" s="77">
        <f>SUM($DA$8:$DA$15)</f>
        <v>0</v>
      </c>
      <c r="DB7" s="77">
        <f>SUM($DB$8:$DB$15)</f>
        <v>276084</v>
      </c>
      <c r="DC7" s="77">
        <f>SUM($DC$8:$DC$15)</f>
        <v>239755</v>
      </c>
      <c r="DD7" s="77">
        <f>SUM($DD$8:$DD$15)</f>
        <v>0</v>
      </c>
      <c r="DE7" s="77">
        <f>SUM($DE$8:$DE$15)</f>
        <v>28541</v>
      </c>
      <c r="DF7" s="77">
        <f>SUM($DF$8:$DF$15)</f>
        <v>7788</v>
      </c>
      <c r="DG7" s="77">
        <f>SUM($DG$8:$DG$15)</f>
        <v>14762</v>
      </c>
      <c r="DH7" s="77">
        <f>SUM($DH$8:$DH$15)</f>
        <v>0</v>
      </c>
      <c r="DI7" s="77">
        <f>SUM($DI$8:$DI$15)</f>
        <v>203</v>
      </c>
      <c r="DJ7" s="77">
        <f>SUM($DJ$8:$DJ$15)</f>
        <v>301507</v>
      </c>
    </row>
    <row r="8" spans="1:114" s="8" customFormat="1" ht="12" customHeight="1">
      <c r="A8" s="8" t="s">
        <v>198</v>
      </c>
      <c r="B8" s="80" t="s">
        <v>203</v>
      </c>
      <c r="C8" s="8" t="s">
        <v>202</v>
      </c>
      <c r="D8" s="81">
        <f>SUM(E8,+L8)</f>
        <v>6592</v>
      </c>
      <c r="E8" s="81">
        <f>SUM(F8:I8)+K8</f>
        <v>3296</v>
      </c>
      <c r="F8" s="81">
        <v>3296</v>
      </c>
      <c r="G8" s="81">
        <v>0</v>
      </c>
      <c r="H8" s="81">
        <v>0</v>
      </c>
      <c r="I8" s="81">
        <v>0</v>
      </c>
      <c r="J8" s="89" t="s">
        <v>189</v>
      </c>
      <c r="K8" s="81">
        <v>0</v>
      </c>
      <c r="L8" s="81">
        <v>3296</v>
      </c>
      <c r="M8" s="81">
        <f>SUM(N8,+U8)</f>
        <v>1636</v>
      </c>
      <c r="N8" s="81">
        <f>SUM(O8:R8)+T8</f>
        <v>818</v>
      </c>
      <c r="O8" s="81">
        <v>818</v>
      </c>
      <c r="P8" s="81">
        <v>0</v>
      </c>
      <c r="Q8" s="81">
        <v>0</v>
      </c>
      <c r="R8" s="81">
        <v>0</v>
      </c>
      <c r="S8" s="89" t="s">
        <v>189</v>
      </c>
      <c r="T8" s="81">
        <v>0</v>
      </c>
      <c r="U8" s="81">
        <v>818</v>
      </c>
      <c r="V8" s="81">
        <v>8228</v>
      </c>
      <c r="W8" s="81">
        <v>4114</v>
      </c>
      <c r="X8" s="81">
        <v>4114</v>
      </c>
      <c r="Y8" s="81">
        <v>0</v>
      </c>
      <c r="Z8" s="81">
        <v>0</v>
      </c>
      <c r="AA8" s="81">
        <v>0</v>
      </c>
      <c r="AB8" s="89" t="s">
        <v>189</v>
      </c>
      <c r="AC8" s="81">
        <v>0</v>
      </c>
      <c r="AD8" s="81">
        <v>4114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6425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3496</v>
      </c>
      <c r="AT8" s="81">
        <v>0</v>
      </c>
      <c r="AU8" s="81">
        <v>1031</v>
      </c>
      <c r="AV8" s="81">
        <v>2465</v>
      </c>
      <c r="AW8" s="81">
        <v>0</v>
      </c>
      <c r="AX8" s="81">
        <f>SUM(AY8:BB8)</f>
        <v>2929</v>
      </c>
      <c r="AY8" s="81">
        <v>2792</v>
      </c>
      <c r="AZ8" s="81">
        <v>0</v>
      </c>
      <c r="BA8" s="81">
        <v>0</v>
      </c>
      <c r="BB8" s="81">
        <v>137</v>
      </c>
      <c r="BC8" s="81">
        <f>組合分担金内訳!E8</f>
        <v>0</v>
      </c>
      <c r="BD8" s="81">
        <v>0</v>
      </c>
      <c r="BE8" s="81">
        <v>167</v>
      </c>
      <c r="BF8" s="81">
        <f>SUM(AE8,+AM8,+BE8)</f>
        <v>6592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1636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13</v>
      </c>
      <c r="BV8" s="81">
        <v>0</v>
      </c>
      <c r="BW8" s="81">
        <v>13</v>
      </c>
      <c r="BX8" s="81">
        <v>0</v>
      </c>
      <c r="BY8" s="81">
        <v>0</v>
      </c>
      <c r="BZ8" s="81">
        <f>SUM(CA8:CD8)</f>
        <v>1623</v>
      </c>
      <c r="CA8" s="81">
        <v>1623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1636</v>
      </c>
      <c r="CI8" s="81">
        <f t="shared" ref="CI8:CI15" si="0">SUM(AE8,+BG8)</f>
        <v>0</v>
      </c>
      <c r="CJ8" s="81">
        <f t="shared" ref="CJ8:CJ15" si="1">SUM(AF8,+BH8)</f>
        <v>0</v>
      </c>
      <c r="CK8" s="81">
        <f t="shared" ref="CK8:CK15" si="2">SUM(AG8,+BI8)</f>
        <v>0</v>
      </c>
      <c r="CL8" s="81">
        <f t="shared" ref="CL8:CL15" si="3">SUM(AH8,+BJ8)</f>
        <v>0</v>
      </c>
      <c r="CM8" s="81">
        <f t="shared" ref="CM8:CM15" si="4">SUM(AI8,+BK8)</f>
        <v>0</v>
      </c>
      <c r="CN8" s="81">
        <f t="shared" ref="CN8:CN15" si="5">SUM(AJ8,+BL8)</f>
        <v>0</v>
      </c>
      <c r="CO8" s="81">
        <f t="shared" ref="CO8:CO15" si="6">SUM(AK8,+BM8)</f>
        <v>0</v>
      </c>
      <c r="CP8" s="81">
        <f t="shared" ref="CP8:CP15" si="7">SUM(AL8,+BN8)</f>
        <v>0</v>
      </c>
      <c r="CQ8" s="81">
        <f t="shared" ref="CQ8:CQ15" si="8">SUM(AM8,+BO8)</f>
        <v>8061</v>
      </c>
      <c r="CR8" s="81">
        <f t="shared" ref="CR8:CR15" si="9">SUM(AN8,+BP8)</f>
        <v>0</v>
      </c>
      <c r="CS8" s="81">
        <f t="shared" ref="CS8:CS15" si="10">SUM(AO8,+BQ8)</f>
        <v>0</v>
      </c>
      <c r="CT8" s="81">
        <f t="shared" ref="CT8:CT15" si="11">SUM(AP8,+BR8)</f>
        <v>0</v>
      </c>
      <c r="CU8" s="81">
        <f t="shared" ref="CU8:CU15" si="12">SUM(AQ8,+BS8)</f>
        <v>0</v>
      </c>
      <c r="CV8" s="81">
        <f t="shared" ref="CV8:CV15" si="13">SUM(AR8,+BT8)</f>
        <v>0</v>
      </c>
      <c r="CW8" s="81">
        <f t="shared" ref="CW8:CW15" si="14">SUM(AS8,+BU8)</f>
        <v>3509</v>
      </c>
      <c r="CX8" s="81">
        <f t="shared" ref="CX8:CX15" si="15">SUM(AT8,+BV8)</f>
        <v>0</v>
      </c>
      <c r="CY8" s="81">
        <f t="shared" ref="CY8:CY15" si="16">SUM(AU8,+BW8)</f>
        <v>1044</v>
      </c>
      <c r="CZ8" s="81">
        <f t="shared" ref="CZ8:CZ15" si="17">SUM(AV8,+BX8)</f>
        <v>2465</v>
      </c>
      <c r="DA8" s="81">
        <f t="shared" ref="DA8:DA15" si="18">SUM(AW8,+BY8)</f>
        <v>0</v>
      </c>
      <c r="DB8" s="81">
        <f t="shared" ref="DB8:DB15" si="19">SUM(AX8,+BZ8)</f>
        <v>4552</v>
      </c>
      <c r="DC8" s="81">
        <f t="shared" ref="DC8:DC15" si="20">SUM(AY8,+CA8)</f>
        <v>4415</v>
      </c>
      <c r="DD8" s="81">
        <f t="shared" ref="DD8:DD15" si="21">SUM(AZ8,+CB8)</f>
        <v>0</v>
      </c>
      <c r="DE8" s="81">
        <f t="shared" ref="DE8:DE15" si="22">SUM(BA8,+CC8)</f>
        <v>0</v>
      </c>
      <c r="DF8" s="81">
        <f t="shared" ref="DF8:DF15" si="23">SUM(BB8,+CD8)</f>
        <v>137</v>
      </c>
      <c r="DG8" s="81">
        <f t="shared" ref="DG8:DG15" si="24">SUM(BC8,+CE8)</f>
        <v>0</v>
      </c>
      <c r="DH8" s="81">
        <f t="shared" ref="DH8:DH15" si="25">SUM(BD8,+CF8)</f>
        <v>0</v>
      </c>
      <c r="DI8" s="81">
        <f t="shared" ref="DI8:DI15" si="26">SUM(BE8,+CG8)</f>
        <v>167</v>
      </c>
      <c r="DJ8" s="81">
        <f t="shared" ref="DJ8:DJ15" si="27">SUM(BF8,+CH8)</f>
        <v>8228</v>
      </c>
    </row>
    <row r="9" spans="1:114" s="8" customFormat="1" ht="12" customHeight="1">
      <c r="A9" s="8" t="s">
        <v>198</v>
      </c>
      <c r="B9" s="80" t="s">
        <v>206</v>
      </c>
      <c r="C9" s="8" t="s">
        <v>207</v>
      </c>
      <c r="D9" s="81">
        <f>SUM(E9,+L9)</f>
        <v>4224</v>
      </c>
      <c r="E9" s="81">
        <f>SUM(F9:I9)+K9</f>
        <v>2112</v>
      </c>
      <c r="F9" s="81">
        <v>2112</v>
      </c>
      <c r="G9" s="81">
        <v>0</v>
      </c>
      <c r="H9" s="81">
        <v>0</v>
      </c>
      <c r="I9" s="81">
        <v>0</v>
      </c>
      <c r="J9" s="89" t="s">
        <v>189</v>
      </c>
      <c r="K9" s="81">
        <v>0</v>
      </c>
      <c r="L9" s="81">
        <v>2112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189</v>
      </c>
      <c r="T9" s="81">
        <v>0</v>
      </c>
      <c r="U9" s="81">
        <v>0</v>
      </c>
      <c r="V9" s="81">
        <v>4224</v>
      </c>
      <c r="W9" s="81">
        <v>2112</v>
      </c>
      <c r="X9" s="81">
        <v>2112</v>
      </c>
      <c r="Y9" s="81">
        <v>0</v>
      </c>
      <c r="Z9" s="81">
        <v>0</v>
      </c>
      <c r="AA9" s="81">
        <v>0</v>
      </c>
      <c r="AB9" s="89" t="s">
        <v>189</v>
      </c>
      <c r="AC9" s="81">
        <v>0</v>
      </c>
      <c r="AD9" s="81">
        <v>2112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4224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4224</v>
      </c>
      <c r="AY9" s="81">
        <v>0</v>
      </c>
      <c r="AZ9" s="81">
        <v>0</v>
      </c>
      <c r="BA9" s="81">
        <v>0</v>
      </c>
      <c r="BB9" s="81">
        <v>4224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4224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4224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4224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4224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4224</v>
      </c>
    </row>
    <row r="10" spans="1:114" s="8" customFormat="1" ht="12" customHeight="1">
      <c r="A10" s="8" t="s">
        <v>201</v>
      </c>
      <c r="B10" s="80" t="s">
        <v>212</v>
      </c>
      <c r="C10" s="8" t="s">
        <v>213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189</v>
      </c>
      <c r="K10" s="81">
        <v>0</v>
      </c>
      <c r="L10" s="81">
        <v>0</v>
      </c>
      <c r="M10" s="81">
        <f>SUM(N10,+U10)</f>
        <v>15602</v>
      </c>
      <c r="N10" s="81">
        <f>SUM(O10:R10)+T10</f>
        <v>7800</v>
      </c>
      <c r="O10" s="81">
        <v>7800</v>
      </c>
      <c r="P10" s="81">
        <v>0</v>
      </c>
      <c r="Q10" s="81">
        <v>0</v>
      </c>
      <c r="R10" s="81">
        <v>0</v>
      </c>
      <c r="S10" s="89" t="s">
        <v>189</v>
      </c>
      <c r="T10" s="81">
        <v>0</v>
      </c>
      <c r="U10" s="81">
        <v>7802</v>
      </c>
      <c r="V10" s="81">
        <v>15602</v>
      </c>
      <c r="W10" s="81">
        <v>7800</v>
      </c>
      <c r="X10" s="81">
        <v>7800</v>
      </c>
      <c r="Y10" s="81">
        <v>0</v>
      </c>
      <c r="Z10" s="81">
        <v>0</v>
      </c>
      <c r="AA10" s="81">
        <v>0</v>
      </c>
      <c r="AB10" s="89" t="s">
        <v>189</v>
      </c>
      <c r="AC10" s="81">
        <v>0</v>
      </c>
      <c r="AD10" s="81">
        <v>7802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15602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15602</v>
      </c>
      <c r="CA10" s="81">
        <v>15602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15602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15602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15602</v>
      </c>
      <c r="DC10" s="81">
        <f t="shared" si="20"/>
        <v>15602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15602</v>
      </c>
    </row>
    <row r="11" spans="1:114" s="8" customFormat="1" ht="12" customHeight="1">
      <c r="A11" s="8" t="s">
        <v>198</v>
      </c>
      <c r="B11" s="80" t="s">
        <v>215</v>
      </c>
      <c r="C11" s="8" t="s">
        <v>216</v>
      </c>
      <c r="D11" s="81">
        <f>SUM(E11,+L11)</f>
        <v>482</v>
      </c>
      <c r="E11" s="81">
        <f>SUM(F11:I11)+K11</f>
        <v>241</v>
      </c>
      <c r="F11" s="81">
        <v>241</v>
      </c>
      <c r="G11" s="81">
        <v>0</v>
      </c>
      <c r="H11" s="81">
        <v>0</v>
      </c>
      <c r="I11" s="81">
        <v>0</v>
      </c>
      <c r="J11" s="89" t="s">
        <v>189</v>
      </c>
      <c r="K11" s="81">
        <v>0</v>
      </c>
      <c r="L11" s="81">
        <v>241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189</v>
      </c>
      <c r="T11" s="81">
        <v>0</v>
      </c>
      <c r="U11" s="81">
        <v>0</v>
      </c>
      <c r="V11" s="81">
        <v>482</v>
      </c>
      <c r="W11" s="81">
        <v>241</v>
      </c>
      <c r="X11" s="81">
        <v>241</v>
      </c>
      <c r="Y11" s="81">
        <v>0</v>
      </c>
      <c r="Z11" s="81">
        <v>0</v>
      </c>
      <c r="AA11" s="81">
        <v>0</v>
      </c>
      <c r="AB11" s="89" t="s">
        <v>189</v>
      </c>
      <c r="AC11" s="81">
        <v>0</v>
      </c>
      <c r="AD11" s="81">
        <v>241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482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482</v>
      </c>
      <c r="AT11" s="81">
        <v>482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482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482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482</v>
      </c>
      <c r="CX11" s="81">
        <f t="shared" si="15"/>
        <v>482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482</v>
      </c>
    </row>
    <row r="12" spans="1:114" s="8" customFormat="1" ht="12" customHeight="1">
      <c r="A12" s="8" t="s">
        <v>201</v>
      </c>
      <c r="B12" s="80" t="s">
        <v>220</v>
      </c>
      <c r="C12" s="8" t="s">
        <v>221</v>
      </c>
      <c r="D12" s="81">
        <f>SUM(E12,+L12)</f>
        <v>123139</v>
      </c>
      <c r="E12" s="81">
        <f>SUM(F12:I12)+K12</f>
        <v>73884</v>
      </c>
      <c r="F12" s="81">
        <v>61570</v>
      </c>
      <c r="G12" s="81">
        <v>0</v>
      </c>
      <c r="H12" s="81">
        <v>12314</v>
      </c>
      <c r="I12" s="81">
        <v>0</v>
      </c>
      <c r="J12" s="89" t="s">
        <v>189</v>
      </c>
      <c r="K12" s="81">
        <v>0</v>
      </c>
      <c r="L12" s="81">
        <v>49255</v>
      </c>
      <c r="M12" s="81">
        <f>SUM(N12,+U12)</f>
        <v>1027</v>
      </c>
      <c r="N12" s="81">
        <f>SUM(O12:R12)+T12</f>
        <v>614</v>
      </c>
      <c r="O12" s="81">
        <v>514</v>
      </c>
      <c r="P12" s="81">
        <v>0</v>
      </c>
      <c r="Q12" s="81">
        <v>100</v>
      </c>
      <c r="R12" s="81">
        <v>0</v>
      </c>
      <c r="S12" s="89" t="s">
        <v>189</v>
      </c>
      <c r="T12" s="81">
        <v>0</v>
      </c>
      <c r="U12" s="81">
        <v>413</v>
      </c>
      <c r="V12" s="81">
        <v>124166</v>
      </c>
      <c r="W12" s="81">
        <v>74498</v>
      </c>
      <c r="X12" s="81">
        <v>62084</v>
      </c>
      <c r="Y12" s="81">
        <v>0</v>
      </c>
      <c r="Z12" s="81">
        <v>12414</v>
      </c>
      <c r="AA12" s="81">
        <v>0</v>
      </c>
      <c r="AB12" s="89" t="s">
        <v>189</v>
      </c>
      <c r="AC12" s="81">
        <v>0</v>
      </c>
      <c r="AD12" s="81">
        <v>49668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123139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123139</v>
      </c>
      <c r="AY12" s="81">
        <v>123139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123139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1027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1027</v>
      </c>
      <c r="CA12" s="81">
        <v>1027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1027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124166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124166</v>
      </c>
      <c r="DC12" s="81">
        <f t="shared" si="20"/>
        <v>124166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124166</v>
      </c>
    </row>
    <row r="13" spans="1:114" s="8" customFormat="1" ht="12" customHeight="1">
      <c r="A13" s="8" t="s">
        <v>201</v>
      </c>
      <c r="B13" s="80" t="s">
        <v>224</v>
      </c>
      <c r="C13" s="8" t="s">
        <v>225</v>
      </c>
      <c r="D13" s="81">
        <f>SUM(E13,+L13)</f>
        <v>83728</v>
      </c>
      <c r="E13" s="81">
        <f>SUM(F13:I13)+K13</f>
        <v>44421</v>
      </c>
      <c r="F13" s="81">
        <v>37032</v>
      </c>
      <c r="G13" s="81">
        <v>0</v>
      </c>
      <c r="H13" s="81">
        <v>7389</v>
      </c>
      <c r="I13" s="81">
        <v>0</v>
      </c>
      <c r="J13" s="89" t="s">
        <v>189</v>
      </c>
      <c r="K13" s="81">
        <v>0</v>
      </c>
      <c r="L13" s="81">
        <v>39307</v>
      </c>
      <c r="M13" s="81">
        <f>SUM(N13,+U13)</f>
        <v>1260</v>
      </c>
      <c r="N13" s="81">
        <f>SUM(O13:R13)+T13</f>
        <v>667</v>
      </c>
      <c r="O13" s="81">
        <v>556</v>
      </c>
      <c r="P13" s="81">
        <v>0</v>
      </c>
      <c r="Q13" s="81">
        <v>111</v>
      </c>
      <c r="R13" s="81">
        <v>0</v>
      </c>
      <c r="S13" s="89" t="s">
        <v>189</v>
      </c>
      <c r="T13" s="81">
        <v>0</v>
      </c>
      <c r="U13" s="81">
        <v>593</v>
      </c>
      <c r="V13" s="81">
        <v>84988</v>
      </c>
      <c r="W13" s="81">
        <v>45088</v>
      </c>
      <c r="X13" s="81">
        <v>37588</v>
      </c>
      <c r="Y13" s="81">
        <v>0</v>
      </c>
      <c r="Z13" s="81">
        <v>7500</v>
      </c>
      <c r="AA13" s="81">
        <v>0</v>
      </c>
      <c r="AB13" s="89" t="s">
        <v>189</v>
      </c>
      <c r="AC13" s="81">
        <v>0</v>
      </c>
      <c r="AD13" s="81">
        <v>39900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83728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20515</v>
      </c>
      <c r="AT13" s="81">
        <v>0</v>
      </c>
      <c r="AU13" s="81">
        <v>0</v>
      </c>
      <c r="AV13" s="81">
        <v>20515</v>
      </c>
      <c r="AW13" s="81">
        <v>0</v>
      </c>
      <c r="AX13" s="81">
        <f>SUM(AY13:BB13)</f>
        <v>63213</v>
      </c>
      <c r="AY13" s="81">
        <v>47120</v>
      </c>
      <c r="AZ13" s="81">
        <v>0</v>
      </c>
      <c r="BA13" s="81">
        <v>15728</v>
      </c>
      <c r="BB13" s="81">
        <v>365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83728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1260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21</v>
      </c>
      <c r="BV13" s="81">
        <v>0</v>
      </c>
      <c r="BW13" s="81">
        <v>0</v>
      </c>
      <c r="BX13" s="81">
        <v>21</v>
      </c>
      <c r="BY13" s="81">
        <v>0</v>
      </c>
      <c r="BZ13" s="81">
        <f>SUM(CA13:CD13)</f>
        <v>1239</v>
      </c>
      <c r="CA13" s="81">
        <v>1239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1260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84988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20536</v>
      </c>
      <c r="CX13" s="81">
        <f t="shared" si="15"/>
        <v>0</v>
      </c>
      <c r="CY13" s="81">
        <f t="shared" si="16"/>
        <v>0</v>
      </c>
      <c r="CZ13" s="81">
        <f t="shared" si="17"/>
        <v>20536</v>
      </c>
      <c r="DA13" s="81">
        <f t="shared" si="18"/>
        <v>0</v>
      </c>
      <c r="DB13" s="81">
        <f t="shared" si="19"/>
        <v>64452</v>
      </c>
      <c r="DC13" s="81">
        <f t="shared" si="20"/>
        <v>48359</v>
      </c>
      <c r="DD13" s="81">
        <f t="shared" si="21"/>
        <v>0</v>
      </c>
      <c r="DE13" s="81">
        <f t="shared" si="22"/>
        <v>15728</v>
      </c>
      <c r="DF13" s="81">
        <f t="shared" si="23"/>
        <v>365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84988</v>
      </c>
    </row>
    <row r="14" spans="1:114" s="8" customFormat="1" ht="12" customHeight="1">
      <c r="A14" s="8" t="s">
        <v>198</v>
      </c>
      <c r="B14" s="80" t="s">
        <v>229</v>
      </c>
      <c r="C14" s="8" t="s">
        <v>230</v>
      </c>
      <c r="D14" s="81">
        <f>SUM(E14,+L14)</f>
        <v>7233</v>
      </c>
      <c r="E14" s="81">
        <f>SUM(F14:I14)+K14</f>
        <v>3621</v>
      </c>
      <c r="F14" s="81">
        <v>3621</v>
      </c>
      <c r="G14" s="81">
        <v>0</v>
      </c>
      <c r="H14" s="81">
        <v>0</v>
      </c>
      <c r="I14" s="81">
        <v>0</v>
      </c>
      <c r="J14" s="89" t="s">
        <v>189</v>
      </c>
      <c r="K14" s="81">
        <v>0</v>
      </c>
      <c r="L14" s="81">
        <v>3612</v>
      </c>
      <c r="M14" s="81">
        <f>SUM(N14,+U14)</f>
        <v>164</v>
      </c>
      <c r="N14" s="81">
        <f>SUM(O14:R14)+T14</f>
        <v>82</v>
      </c>
      <c r="O14" s="81">
        <v>82</v>
      </c>
      <c r="P14" s="81">
        <v>0</v>
      </c>
      <c r="Q14" s="81">
        <v>0</v>
      </c>
      <c r="R14" s="81">
        <v>0</v>
      </c>
      <c r="S14" s="89" t="s">
        <v>189</v>
      </c>
      <c r="T14" s="81">
        <v>0</v>
      </c>
      <c r="U14" s="81">
        <v>82</v>
      </c>
      <c r="V14" s="81">
        <v>7397</v>
      </c>
      <c r="W14" s="81">
        <v>3703</v>
      </c>
      <c r="X14" s="81">
        <v>3703</v>
      </c>
      <c r="Y14" s="81">
        <v>0</v>
      </c>
      <c r="Z14" s="81">
        <v>0</v>
      </c>
      <c r="AA14" s="81">
        <v>0</v>
      </c>
      <c r="AB14" s="89" t="s">
        <v>189</v>
      </c>
      <c r="AC14" s="81">
        <v>0</v>
      </c>
      <c r="AD14" s="81">
        <v>3694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6598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6598</v>
      </c>
      <c r="AY14" s="81">
        <v>6380</v>
      </c>
      <c r="AZ14" s="81">
        <v>0</v>
      </c>
      <c r="BA14" s="81">
        <v>0</v>
      </c>
      <c r="BB14" s="81">
        <v>218</v>
      </c>
      <c r="BC14" s="81">
        <f>組合分担金内訳!E14</f>
        <v>635</v>
      </c>
      <c r="BD14" s="81">
        <v>0</v>
      </c>
      <c r="BE14" s="81">
        <v>0</v>
      </c>
      <c r="BF14" s="81">
        <f>SUM(AE14,+AM14,+BE14)</f>
        <v>6598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164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164</v>
      </c>
      <c r="CA14" s="81">
        <v>0</v>
      </c>
      <c r="CB14" s="81">
        <v>0</v>
      </c>
      <c r="CC14" s="81">
        <v>0</v>
      </c>
      <c r="CD14" s="81">
        <v>164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164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6762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6762</v>
      </c>
      <c r="DC14" s="81">
        <f t="shared" si="20"/>
        <v>6380</v>
      </c>
      <c r="DD14" s="81">
        <f t="shared" si="21"/>
        <v>0</v>
      </c>
      <c r="DE14" s="81">
        <f t="shared" si="22"/>
        <v>0</v>
      </c>
      <c r="DF14" s="81">
        <f t="shared" si="23"/>
        <v>382</v>
      </c>
      <c r="DG14" s="81">
        <f t="shared" si="24"/>
        <v>635</v>
      </c>
      <c r="DH14" s="81">
        <f t="shared" si="25"/>
        <v>0</v>
      </c>
      <c r="DI14" s="81">
        <f t="shared" si="26"/>
        <v>0</v>
      </c>
      <c r="DJ14" s="81">
        <f t="shared" si="27"/>
        <v>6762</v>
      </c>
    </row>
    <row r="15" spans="1:114" s="8" customFormat="1" ht="12" customHeight="1">
      <c r="A15" s="8" t="s">
        <v>198</v>
      </c>
      <c r="B15" s="80" t="s">
        <v>237</v>
      </c>
      <c r="C15" s="8" t="s">
        <v>238</v>
      </c>
      <c r="D15" s="81">
        <f>SUM(E15,+L15)</f>
        <v>71182</v>
      </c>
      <c r="E15" s="81">
        <f>SUM(F15:I15)+K15</f>
        <v>45759</v>
      </c>
      <c r="F15" s="81">
        <v>35085</v>
      </c>
      <c r="G15" s="81">
        <v>0</v>
      </c>
      <c r="H15" s="81">
        <v>9700</v>
      </c>
      <c r="I15" s="81">
        <v>0</v>
      </c>
      <c r="J15" s="89" t="s">
        <v>189</v>
      </c>
      <c r="K15" s="81">
        <v>974</v>
      </c>
      <c r="L15" s="81">
        <v>25423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189</v>
      </c>
      <c r="T15" s="81">
        <v>0</v>
      </c>
      <c r="U15" s="81">
        <v>0</v>
      </c>
      <c r="V15" s="81">
        <v>71182</v>
      </c>
      <c r="W15" s="81">
        <v>45759</v>
      </c>
      <c r="X15" s="81">
        <v>35085</v>
      </c>
      <c r="Y15" s="81">
        <v>0</v>
      </c>
      <c r="Z15" s="81">
        <v>9700</v>
      </c>
      <c r="AA15" s="81">
        <v>0</v>
      </c>
      <c r="AB15" s="89" t="s">
        <v>189</v>
      </c>
      <c r="AC15" s="81">
        <v>974</v>
      </c>
      <c r="AD15" s="81">
        <v>25423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57019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693</v>
      </c>
      <c r="AT15" s="81">
        <v>529</v>
      </c>
      <c r="AU15" s="81">
        <v>0</v>
      </c>
      <c r="AV15" s="81">
        <v>164</v>
      </c>
      <c r="AW15" s="81">
        <v>0</v>
      </c>
      <c r="AX15" s="81">
        <f>SUM(AY15:BB15)</f>
        <v>56326</v>
      </c>
      <c r="AY15" s="81">
        <v>40833</v>
      </c>
      <c r="AZ15" s="81">
        <v>0</v>
      </c>
      <c r="BA15" s="81">
        <v>12813</v>
      </c>
      <c r="BB15" s="81">
        <v>2680</v>
      </c>
      <c r="BC15" s="81">
        <f>組合分担金内訳!E15</f>
        <v>14127</v>
      </c>
      <c r="BD15" s="81">
        <v>0</v>
      </c>
      <c r="BE15" s="81">
        <v>36</v>
      </c>
      <c r="BF15" s="81">
        <f>SUM(AE15,+AM15,+BE15)</f>
        <v>57055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57019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693</v>
      </c>
      <c r="CX15" s="81">
        <f t="shared" si="15"/>
        <v>529</v>
      </c>
      <c r="CY15" s="81">
        <f t="shared" si="16"/>
        <v>0</v>
      </c>
      <c r="CZ15" s="81">
        <f t="shared" si="17"/>
        <v>164</v>
      </c>
      <c r="DA15" s="81">
        <f t="shared" si="18"/>
        <v>0</v>
      </c>
      <c r="DB15" s="81">
        <f t="shared" si="19"/>
        <v>56326</v>
      </c>
      <c r="DC15" s="81">
        <f t="shared" si="20"/>
        <v>40833</v>
      </c>
      <c r="DD15" s="81">
        <f t="shared" si="21"/>
        <v>0</v>
      </c>
      <c r="DE15" s="81">
        <f t="shared" si="22"/>
        <v>12813</v>
      </c>
      <c r="DF15" s="81">
        <f t="shared" si="23"/>
        <v>2680</v>
      </c>
      <c r="DG15" s="81">
        <f t="shared" si="24"/>
        <v>14127</v>
      </c>
      <c r="DH15" s="81">
        <f t="shared" si="25"/>
        <v>0</v>
      </c>
      <c r="DI15" s="81">
        <f t="shared" si="26"/>
        <v>36</v>
      </c>
      <c r="DJ15" s="81">
        <f t="shared" si="27"/>
        <v>57055</v>
      </c>
    </row>
    <row r="16" spans="1:114" s="8" customFormat="1" ht="12" customHeight="1">
      <c r="B16" s="80" t="s">
        <v>200</v>
      </c>
      <c r="D16" s="81"/>
      <c r="E16" s="81"/>
      <c r="F16" s="81"/>
      <c r="G16" s="81"/>
      <c r="H16" s="81"/>
      <c r="I16" s="81"/>
      <c r="J16" s="89"/>
      <c r="K16" s="81"/>
      <c r="L16" s="81"/>
      <c r="M16" s="81"/>
      <c r="N16" s="81"/>
      <c r="O16" s="81"/>
      <c r="P16" s="81"/>
      <c r="Q16" s="81"/>
      <c r="R16" s="81"/>
      <c r="S16" s="89"/>
      <c r="T16" s="81"/>
      <c r="U16" s="81"/>
      <c r="V16" s="81"/>
      <c r="W16" s="81"/>
      <c r="X16" s="81"/>
      <c r="Y16" s="81"/>
      <c r="Z16" s="81"/>
      <c r="AA16" s="81"/>
      <c r="AB16" s="89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</row>
    <row r="17" spans="2:114" s="8" customFormat="1" ht="12" customHeight="1">
      <c r="B17" s="80" t="s">
        <v>200</v>
      </c>
      <c r="D17" s="81"/>
      <c r="E17" s="81"/>
      <c r="F17" s="81"/>
      <c r="G17" s="81"/>
      <c r="H17" s="81"/>
      <c r="I17" s="81"/>
      <c r="J17" s="89"/>
      <c r="K17" s="81"/>
      <c r="L17" s="81"/>
      <c r="M17" s="81"/>
      <c r="N17" s="81"/>
      <c r="O17" s="81"/>
      <c r="P17" s="81"/>
      <c r="Q17" s="81"/>
      <c r="R17" s="81"/>
      <c r="S17" s="89"/>
      <c r="T17" s="81"/>
      <c r="U17" s="81"/>
      <c r="V17" s="81"/>
      <c r="W17" s="81"/>
      <c r="X17" s="81"/>
      <c r="Y17" s="81"/>
      <c r="Z17" s="81"/>
      <c r="AA17" s="81"/>
      <c r="AB17" s="89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</row>
    <row r="18" spans="2:114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</row>
    <row r="19" spans="2:114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</row>
    <row r="20" spans="2:114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</row>
    <row r="21" spans="2:114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</row>
    <row r="22" spans="2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2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2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2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2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2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2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2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2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2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2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8:DJ995">
    <cfRule type="expression" dxfId="200" priority="14" stopIfTrue="1">
      <formula>$A18&lt;&gt;""</formula>
    </cfRule>
  </conditionalFormatting>
  <conditionalFormatting sqref="A7:DJ7">
    <cfRule type="expression" dxfId="199" priority="1" stopIfTrue="1">
      <formula>$A7&lt;&gt;""</formula>
    </cfRule>
  </conditionalFormatting>
  <conditionalFormatting sqref="A8:DJ8">
    <cfRule type="expression" dxfId="198" priority="12" stopIfTrue="1">
      <formula>$A8&lt;&gt;""</formula>
    </cfRule>
  </conditionalFormatting>
  <conditionalFormatting sqref="A9:DJ9">
    <cfRule type="expression" dxfId="197" priority="11" stopIfTrue="1">
      <formula>$A9&lt;&gt;""</formula>
    </cfRule>
  </conditionalFormatting>
  <conditionalFormatting sqref="A10:DJ10">
    <cfRule type="expression" dxfId="196" priority="10" stopIfTrue="1">
      <formula>$A10&lt;&gt;""</formula>
    </cfRule>
  </conditionalFormatting>
  <conditionalFormatting sqref="A11:DJ11">
    <cfRule type="expression" dxfId="195" priority="9" stopIfTrue="1">
      <formula>$A11&lt;&gt;""</formula>
    </cfRule>
  </conditionalFormatting>
  <conditionalFormatting sqref="A12:DJ12">
    <cfRule type="expression" dxfId="194" priority="8" stopIfTrue="1">
      <formula>$A12&lt;&gt;""</formula>
    </cfRule>
  </conditionalFormatting>
  <conditionalFormatting sqref="A13:DJ13">
    <cfRule type="expression" dxfId="193" priority="7" stopIfTrue="1">
      <formula>$A13&lt;&gt;""</formula>
    </cfRule>
  </conditionalFormatting>
  <conditionalFormatting sqref="A14:DJ14">
    <cfRule type="expression" dxfId="192" priority="6" stopIfTrue="1">
      <formula>$A14&lt;&gt;""</formula>
    </cfRule>
  </conditionalFormatting>
  <conditionalFormatting sqref="A15:DJ15">
    <cfRule type="expression" dxfId="191" priority="5" stopIfTrue="1">
      <formula>$A15&lt;&gt;""</formula>
    </cfRule>
  </conditionalFormatting>
  <conditionalFormatting sqref="A16:DJ16">
    <cfRule type="expression" dxfId="189" priority="3" stopIfTrue="1">
      <formula>$A16&lt;&gt;""</formula>
    </cfRule>
  </conditionalFormatting>
  <conditionalFormatting sqref="A17:DJ17">
    <cfRule type="expression" dxfId="188" priority="2" stopIfTrue="1">
      <formula>$A17&lt;&gt;""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14" man="1"/>
    <brk id="21" min="1" max="14" man="1"/>
    <brk id="30" min="1" max="14" man="1"/>
    <brk id="38" min="1" max="14" man="1"/>
    <brk id="58" min="1" max="14" man="1"/>
    <brk id="66" min="1" max="14" man="1"/>
    <brk id="86" min="1" max="14" man="1"/>
    <brk id="94" min="1" max="1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7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193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190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190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190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223</v>
      </c>
      <c r="B7" s="87" t="s">
        <v>257</v>
      </c>
      <c r="C7" s="76" t="s">
        <v>254</v>
      </c>
      <c r="D7" s="77">
        <f>SUM($D$8:$D$9)</f>
        <v>8747</v>
      </c>
      <c r="E7" s="77">
        <f>SUM($E$8:$E$9)</f>
        <v>6897</v>
      </c>
      <c r="F7" s="77">
        <f>SUM($F$8:$F$9)</f>
        <v>2897</v>
      </c>
      <c r="G7" s="77">
        <f>SUM($G$8:$G$9)</f>
        <v>0</v>
      </c>
      <c r="H7" s="77">
        <f>SUM($H$8:$H$9)</f>
        <v>4000</v>
      </c>
      <c r="I7" s="77">
        <f>SUM($I$8:$I$9)</f>
        <v>0</v>
      </c>
      <c r="J7" s="77">
        <f>SUM($J$8:$J$9)</f>
        <v>14762</v>
      </c>
      <c r="K7" s="77">
        <f>SUM($K$8:$K$9)</f>
        <v>0</v>
      </c>
      <c r="L7" s="77">
        <f>SUM($L$8:$L$9)</f>
        <v>1850</v>
      </c>
      <c r="M7" s="77">
        <f>SUM($M$8:$M$9)</f>
        <v>0</v>
      </c>
      <c r="N7" s="77">
        <f>SUM($N$8:$N$9)</f>
        <v>0</v>
      </c>
      <c r="O7" s="77">
        <f>SUM($O$8:$O$9)</f>
        <v>0</v>
      </c>
      <c r="P7" s="77">
        <f>SUM($P$8:$P$9)</f>
        <v>0</v>
      </c>
      <c r="Q7" s="77">
        <f>SUM($Q$8:$Q$9)</f>
        <v>0</v>
      </c>
      <c r="R7" s="77">
        <f>SUM($R$8:$R$9)</f>
        <v>0</v>
      </c>
      <c r="S7" s="77">
        <f>SUM($S$8:$S$9)</f>
        <v>0</v>
      </c>
      <c r="T7" s="77">
        <f>SUM($T$8:$T$9)</f>
        <v>0</v>
      </c>
      <c r="U7" s="77">
        <f>SUM($U$8:$U$9)</f>
        <v>0</v>
      </c>
      <c r="V7" s="77">
        <f>SUM($V$8:$V$9)</f>
        <v>8747</v>
      </c>
      <c r="W7" s="77">
        <f>SUM($W$8:$W$9)</f>
        <v>6897</v>
      </c>
      <c r="X7" s="77">
        <f>SUM($X$8:$X$9)</f>
        <v>2897</v>
      </c>
      <c r="Y7" s="77">
        <f>SUM($Y$8:$Y$9)</f>
        <v>0</v>
      </c>
      <c r="Z7" s="77">
        <f>SUM($Z$8:$Z$9)</f>
        <v>4000</v>
      </c>
      <c r="AA7" s="77">
        <f>SUM($AA$8:$AA$9)</f>
        <v>0</v>
      </c>
      <c r="AB7" s="77">
        <f>SUM($AB$8:$AB$9)</f>
        <v>14762</v>
      </c>
      <c r="AC7" s="77">
        <f>SUM($AC$8:$AC$9)</f>
        <v>0</v>
      </c>
      <c r="AD7" s="77">
        <f>SUM($AD$8:$AD$9)</f>
        <v>1850</v>
      </c>
      <c r="AE7" s="77">
        <f>SUM($AE$8:$AE$9)</f>
        <v>8129</v>
      </c>
      <c r="AF7" s="77">
        <f>SUM($AF$8:$AF$9)</f>
        <v>8129</v>
      </c>
      <c r="AG7" s="77">
        <f>SUM($AG$8:$AG$9)</f>
        <v>0</v>
      </c>
      <c r="AH7" s="77">
        <f>SUM($AH$8:$AH$9)</f>
        <v>0</v>
      </c>
      <c r="AI7" s="77">
        <f>SUM($AI$8:$AI$9)</f>
        <v>8129</v>
      </c>
      <c r="AJ7" s="77">
        <f>SUM($AJ$8:$AJ$9)</f>
        <v>0</v>
      </c>
      <c r="AK7" s="77">
        <f>SUM($AK$8:$AK$9)</f>
        <v>0</v>
      </c>
      <c r="AL7" s="88" t="s">
        <v>189</v>
      </c>
      <c r="AM7" s="77">
        <f>SUM($AM$8:$AM$9)</f>
        <v>15251</v>
      </c>
      <c r="AN7" s="77">
        <f>SUM($AN$8:$AN$9)</f>
        <v>544</v>
      </c>
      <c r="AO7" s="77">
        <f>SUM($AO$8:$AO$9)</f>
        <v>544</v>
      </c>
      <c r="AP7" s="77">
        <f>SUM($AP$8:$AP$9)</f>
        <v>0</v>
      </c>
      <c r="AQ7" s="77">
        <f>SUM($AQ$8:$AQ$9)</f>
        <v>0</v>
      </c>
      <c r="AR7" s="77">
        <f>SUM($AR$8:$AR$9)</f>
        <v>0</v>
      </c>
      <c r="AS7" s="77">
        <f>SUM($AS$8:$AS$9)</f>
        <v>2621</v>
      </c>
      <c r="AT7" s="77">
        <f>SUM($AT$8:$AT$9)</f>
        <v>0</v>
      </c>
      <c r="AU7" s="77">
        <f>SUM($AU$8:$AU$9)</f>
        <v>2621</v>
      </c>
      <c r="AV7" s="77">
        <f>SUM($AV$8:$AV$9)</f>
        <v>0</v>
      </c>
      <c r="AW7" s="77">
        <f>SUM($AW$8:$AW$9)</f>
        <v>0</v>
      </c>
      <c r="AX7" s="77">
        <f>SUM($AX$8:$AX$9)</f>
        <v>12086</v>
      </c>
      <c r="AY7" s="77">
        <f>SUM($AY$8:$AY$9)</f>
        <v>0</v>
      </c>
      <c r="AZ7" s="77">
        <f>SUM($AZ$8:$AZ$9)</f>
        <v>12086</v>
      </c>
      <c r="BA7" s="77">
        <f>SUM($BA$8:$BA$9)</f>
        <v>0</v>
      </c>
      <c r="BB7" s="77">
        <f>SUM($BB$8:$BB$9)</f>
        <v>0</v>
      </c>
      <c r="BC7" s="88" t="s">
        <v>255</v>
      </c>
      <c r="BD7" s="77">
        <f>SUM($BD$8:$BD$9)</f>
        <v>0</v>
      </c>
      <c r="BE7" s="77">
        <f>SUM($BE$8:$BE$9)</f>
        <v>129</v>
      </c>
      <c r="BF7" s="77">
        <f>SUM($BF$8:$BF$9)</f>
        <v>23509</v>
      </c>
      <c r="BG7" s="77">
        <f>SUM($BG$8:$BG$9)</f>
        <v>0</v>
      </c>
      <c r="BH7" s="77">
        <f>SUM($BH$8:$BH$9)</f>
        <v>0</v>
      </c>
      <c r="BI7" s="77">
        <f>SUM($BI$8:$BI$9)</f>
        <v>0</v>
      </c>
      <c r="BJ7" s="77">
        <f>SUM($BJ$8:$BJ$9)</f>
        <v>0</v>
      </c>
      <c r="BK7" s="77">
        <f>SUM($BK$8:$BK$9)</f>
        <v>0</v>
      </c>
      <c r="BL7" s="77">
        <f>SUM($BL$8:$BL$9)</f>
        <v>0</v>
      </c>
      <c r="BM7" s="77">
        <f>SUM($BM$8:$BM$9)</f>
        <v>0</v>
      </c>
      <c r="BN7" s="88" t="s">
        <v>255</v>
      </c>
      <c r="BO7" s="77">
        <f>SUM($BO$8:$BO$9)</f>
        <v>0</v>
      </c>
      <c r="BP7" s="77">
        <f>SUM($BP$8:$BP$9)</f>
        <v>0</v>
      </c>
      <c r="BQ7" s="77">
        <f>SUM($BQ$8:$BQ$9)</f>
        <v>0</v>
      </c>
      <c r="BR7" s="77">
        <f>SUM($BR$8:$BR$9)</f>
        <v>0</v>
      </c>
      <c r="BS7" s="77">
        <f>SUM($BS$8:$BS$9)</f>
        <v>0</v>
      </c>
      <c r="BT7" s="77">
        <f>SUM($BT$8:$BT$9)</f>
        <v>0</v>
      </c>
      <c r="BU7" s="77">
        <f>SUM($BU$8:$BU$9)</f>
        <v>0</v>
      </c>
      <c r="BV7" s="77">
        <f>SUM($BV$8:$BV$9)</f>
        <v>0</v>
      </c>
      <c r="BW7" s="77">
        <f>SUM($BW$8:$BW$9)</f>
        <v>0</v>
      </c>
      <c r="BX7" s="77">
        <f>SUM($BX$8:$BX$9)</f>
        <v>0</v>
      </c>
      <c r="BY7" s="77">
        <f>SUM($BY$8:$BY$9)</f>
        <v>0</v>
      </c>
      <c r="BZ7" s="77">
        <f>SUM($BZ$8:$BZ$9)</f>
        <v>0</v>
      </c>
      <c r="CA7" s="77">
        <f>SUM($CA$8:$CA$9)</f>
        <v>0</v>
      </c>
      <c r="CB7" s="77">
        <f>SUM($CB$8:$CB$9)</f>
        <v>0</v>
      </c>
      <c r="CC7" s="77">
        <f>SUM($CC$8:$CC$9)</f>
        <v>0</v>
      </c>
      <c r="CD7" s="77">
        <f>SUM($CD$8:$CD$9)</f>
        <v>0</v>
      </c>
      <c r="CE7" s="88" t="s">
        <v>189</v>
      </c>
      <c r="CF7" s="77">
        <f>SUM($CF$8:$CF$9)</f>
        <v>0</v>
      </c>
      <c r="CG7" s="77">
        <f>SUM($CG$8:$CG$9)</f>
        <v>0</v>
      </c>
      <c r="CH7" s="77">
        <f>SUM($CH$8:$CH$9)</f>
        <v>0</v>
      </c>
      <c r="CI7" s="77">
        <f>SUM($CI$8:$CI$9)</f>
        <v>8129</v>
      </c>
      <c r="CJ7" s="77">
        <f>SUM($CJ$8:$CJ$9)</f>
        <v>8129</v>
      </c>
      <c r="CK7" s="77">
        <f>SUM($CK$8:$CK$9)</f>
        <v>0</v>
      </c>
      <c r="CL7" s="77">
        <f>SUM($CL$8:$CL$9)</f>
        <v>0</v>
      </c>
      <c r="CM7" s="77">
        <f>SUM($CM$8:$CM$9)</f>
        <v>8129</v>
      </c>
      <c r="CN7" s="77">
        <f>SUM($CN$8:$CN$9)</f>
        <v>0</v>
      </c>
      <c r="CO7" s="77">
        <f>SUM($CO$8:$CO$9)</f>
        <v>0</v>
      </c>
      <c r="CP7" s="88" t="s">
        <v>255</v>
      </c>
      <c r="CQ7" s="77">
        <f>SUM($CQ$8:$CQ$9)</f>
        <v>15251</v>
      </c>
      <c r="CR7" s="77">
        <f>SUM($CR$8:$CR$9)</f>
        <v>544</v>
      </c>
      <c r="CS7" s="77">
        <f>SUM($CS$8:$CS$9)</f>
        <v>544</v>
      </c>
      <c r="CT7" s="77">
        <f>SUM($CT$8:$CT$9)</f>
        <v>0</v>
      </c>
      <c r="CU7" s="77">
        <f>SUM($CU$8:$CU$9)</f>
        <v>0</v>
      </c>
      <c r="CV7" s="77">
        <f>SUM($CV$8:$CV$9)</f>
        <v>0</v>
      </c>
      <c r="CW7" s="77">
        <f>SUM($CW$8:$CW$9)</f>
        <v>2621</v>
      </c>
      <c r="CX7" s="77">
        <f>SUM($CX$8:$CX$9)</f>
        <v>0</v>
      </c>
      <c r="CY7" s="77">
        <f>SUM($CY$8:$CY$9)</f>
        <v>2621</v>
      </c>
      <c r="CZ7" s="77">
        <f>SUM($CZ$8:$CZ$9)</f>
        <v>0</v>
      </c>
      <c r="DA7" s="77">
        <f>SUM($DA$8:$DA$9)</f>
        <v>0</v>
      </c>
      <c r="DB7" s="77">
        <f>SUM($DB$8:$DB$9)</f>
        <v>12086</v>
      </c>
      <c r="DC7" s="77">
        <f>SUM($DC$8:$DC$9)</f>
        <v>0</v>
      </c>
      <c r="DD7" s="77">
        <f>SUM($DD$8:$DD$9)</f>
        <v>12086</v>
      </c>
      <c r="DE7" s="77">
        <f>SUM($DE$8:$DE$9)</f>
        <v>0</v>
      </c>
      <c r="DF7" s="77">
        <f>SUM($DF$8:$DF$9)</f>
        <v>0</v>
      </c>
      <c r="DG7" s="88" t="s">
        <v>189</v>
      </c>
      <c r="DH7" s="77">
        <f>SUM($DH$8:$DH$9)</f>
        <v>0</v>
      </c>
      <c r="DI7" s="77">
        <f>SUM($DI$8:$DI$9)</f>
        <v>129</v>
      </c>
      <c r="DJ7" s="77">
        <f>SUM($DJ$8:$DJ$9)</f>
        <v>23509</v>
      </c>
    </row>
    <row r="8" spans="1:114" s="8" customFormat="1" ht="12" customHeight="1">
      <c r="A8" s="8" t="s">
        <v>201</v>
      </c>
      <c r="B8" s="80" t="s">
        <v>239</v>
      </c>
      <c r="C8" s="8" t="s">
        <v>243</v>
      </c>
      <c r="D8" s="81">
        <f>SUM(E8,+L8)</f>
        <v>8747</v>
      </c>
      <c r="E8" s="81">
        <f>SUM(F8:I8)+K8</f>
        <v>6897</v>
      </c>
      <c r="F8" s="81">
        <v>2897</v>
      </c>
      <c r="G8" s="81">
        <v>0</v>
      </c>
      <c r="H8" s="81">
        <v>4000</v>
      </c>
      <c r="I8" s="81">
        <v>0</v>
      </c>
      <c r="J8" s="81">
        <f>市町村分担金内訳!D8</f>
        <v>0</v>
      </c>
      <c r="K8" s="81">
        <v>0</v>
      </c>
      <c r="L8" s="81">
        <v>1850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8747</v>
      </c>
      <c r="W8" s="81">
        <v>6897</v>
      </c>
      <c r="X8" s="81">
        <v>2897</v>
      </c>
      <c r="Y8" s="81">
        <v>0</v>
      </c>
      <c r="Z8" s="81">
        <v>4000</v>
      </c>
      <c r="AA8" s="81">
        <v>0</v>
      </c>
      <c r="AB8" s="81">
        <f>SUM(J8,S8)</f>
        <v>0</v>
      </c>
      <c r="AC8" s="81">
        <v>0</v>
      </c>
      <c r="AD8" s="81">
        <v>1850</v>
      </c>
      <c r="AE8" s="81">
        <f>SUM(AF8,+AK8)</f>
        <v>8129</v>
      </c>
      <c r="AF8" s="81">
        <f>SUM(AG8:AJ8)</f>
        <v>8129</v>
      </c>
      <c r="AG8" s="81">
        <v>0</v>
      </c>
      <c r="AH8" s="81">
        <v>0</v>
      </c>
      <c r="AI8" s="81">
        <v>8129</v>
      </c>
      <c r="AJ8" s="81">
        <v>0</v>
      </c>
      <c r="AK8" s="81">
        <v>0</v>
      </c>
      <c r="AL8" s="89" t="s">
        <v>189</v>
      </c>
      <c r="AM8" s="81">
        <f>SUM(AN8,AS8,AW8,AX8,BD8)</f>
        <v>618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618</v>
      </c>
      <c r="AT8" s="81">
        <v>0</v>
      </c>
      <c r="AU8" s="81">
        <v>618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8747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9" si="0">SUM(AE8,+BG8)</f>
        <v>8129</v>
      </c>
      <c r="CJ8" s="81">
        <f t="shared" ref="CJ8:CJ9" si="1">SUM(AF8,+BH8)</f>
        <v>8129</v>
      </c>
      <c r="CK8" s="81">
        <f t="shared" ref="CK8:CK9" si="2">SUM(AG8,+BI8)</f>
        <v>0</v>
      </c>
      <c r="CL8" s="81">
        <f t="shared" ref="CL8:CL9" si="3">SUM(AH8,+BJ8)</f>
        <v>0</v>
      </c>
      <c r="CM8" s="81">
        <f t="shared" ref="CM8:CM9" si="4">SUM(AI8,+BK8)</f>
        <v>8129</v>
      </c>
      <c r="CN8" s="81">
        <f t="shared" ref="CN8:CN9" si="5">SUM(AJ8,+BL8)</f>
        <v>0</v>
      </c>
      <c r="CO8" s="81">
        <f t="shared" ref="CO8:CO9" si="6">SUM(AK8,+BM8)</f>
        <v>0</v>
      </c>
      <c r="CP8" s="89" t="s">
        <v>189</v>
      </c>
      <c r="CQ8" s="81">
        <f t="shared" ref="CQ8:CQ9" si="7">SUM(AM8,+BO8)</f>
        <v>618</v>
      </c>
      <c r="CR8" s="81">
        <f t="shared" ref="CR8:CR9" si="8">SUM(AN8,+BP8)</f>
        <v>0</v>
      </c>
      <c r="CS8" s="81">
        <f t="shared" ref="CS8:CS9" si="9">SUM(AO8,+BQ8)</f>
        <v>0</v>
      </c>
      <c r="CT8" s="81">
        <f t="shared" ref="CT8:CT9" si="10">SUM(AP8,+BR8)</f>
        <v>0</v>
      </c>
      <c r="CU8" s="81">
        <f t="shared" ref="CU8:CU9" si="11">SUM(AQ8,+BS8)</f>
        <v>0</v>
      </c>
      <c r="CV8" s="81">
        <f t="shared" ref="CV8:CV9" si="12">SUM(AR8,+BT8)</f>
        <v>0</v>
      </c>
      <c r="CW8" s="81">
        <f t="shared" ref="CW8:CW9" si="13">SUM(AS8,+BU8)</f>
        <v>618</v>
      </c>
      <c r="CX8" s="81">
        <f t="shared" ref="CX8:CX9" si="14">SUM(AT8,+BV8)</f>
        <v>0</v>
      </c>
      <c r="CY8" s="81">
        <f t="shared" ref="CY8:CY9" si="15">SUM(AU8,+BW8)</f>
        <v>618</v>
      </c>
      <c r="CZ8" s="81">
        <f t="shared" ref="CZ8:CZ9" si="16">SUM(AV8,+BX8)</f>
        <v>0</v>
      </c>
      <c r="DA8" s="81">
        <f t="shared" ref="DA8:DA9" si="17">SUM(AW8,+BY8)</f>
        <v>0</v>
      </c>
      <c r="DB8" s="81">
        <f t="shared" ref="DB8:DB9" si="18">SUM(AX8,+BZ8)</f>
        <v>0</v>
      </c>
      <c r="DC8" s="81">
        <f t="shared" ref="DC8:DC9" si="19">SUM(AY8,+CA8)</f>
        <v>0</v>
      </c>
      <c r="DD8" s="81">
        <f t="shared" ref="DD8:DD9" si="20">SUM(AZ8,+CB8)</f>
        <v>0</v>
      </c>
      <c r="DE8" s="81">
        <f t="shared" ref="DE8:DE9" si="21">SUM(BA8,+CC8)</f>
        <v>0</v>
      </c>
      <c r="DF8" s="81">
        <f t="shared" ref="DF8:DF9" si="22">SUM(BB8,+CD8)</f>
        <v>0</v>
      </c>
      <c r="DG8" s="89" t="s">
        <v>189</v>
      </c>
      <c r="DH8" s="81">
        <f t="shared" ref="DH8:DH9" si="23">SUM(BD8,+CF8)</f>
        <v>0</v>
      </c>
      <c r="DI8" s="81">
        <f t="shared" ref="DI8:DI9" si="24">SUM(BE8,+CG8)</f>
        <v>0</v>
      </c>
      <c r="DJ8" s="81">
        <f t="shared" ref="DJ8:DJ9" si="25">SUM(BF8,+CH8)</f>
        <v>8747</v>
      </c>
    </row>
    <row r="9" spans="1:114" s="8" customFormat="1" ht="12" customHeight="1">
      <c r="A9" s="8" t="s">
        <v>201</v>
      </c>
      <c r="B9" s="80" t="s">
        <v>246</v>
      </c>
      <c r="C9" s="8" t="s">
        <v>247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14762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14762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14633</v>
      </c>
      <c r="AN9" s="81">
        <f>SUM(AO9:AR9)</f>
        <v>544</v>
      </c>
      <c r="AO9" s="81">
        <v>544</v>
      </c>
      <c r="AP9" s="81">
        <v>0</v>
      </c>
      <c r="AQ9" s="81">
        <v>0</v>
      </c>
      <c r="AR9" s="81">
        <v>0</v>
      </c>
      <c r="AS9" s="81">
        <f>SUM(AT9:AV9)</f>
        <v>2003</v>
      </c>
      <c r="AT9" s="81">
        <v>0</v>
      </c>
      <c r="AU9" s="81">
        <v>2003</v>
      </c>
      <c r="AV9" s="81">
        <v>0</v>
      </c>
      <c r="AW9" s="81">
        <v>0</v>
      </c>
      <c r="AX9" s="81">
        <f>SUM(AY9:BB9)</f>
        <v>12086</v>
      </c>
      <c r="AY9" s="81">
        <v>0</v>
      </c>
      <c r="AZ9" s="81">
        <v>12086</v>
      </c>
      <c r="BA9" s="81">
        <v>0</v>
      </c>
      <c r="BB9" s="81">
        <v>0</v>
      </c>
      <c r="BC9" s="89" t="s">
        <v>189</v>
      </c>
      <c r="BD9" s="81">
        <v>0</v>
      </c>
      <c r="BE9" s="81">
        <v>129</v>
      </c>
      <c r="BF9" s="81">
        <f>SUM(AE9,+AM9,+BE9)</f>
        <v>14762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14633</v>
      </c>
      <c r="CR9" s="81">
        <f t="shared" si="8"/>
        <v>544</v>
      </c>
      <c r="CS9" s="81">
        <f t="shared" si="9"/>
        <v>544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2003</v>
      </c>
      <c r="CX9" s="81">
        <f t="shared" si="14"/>
        <v>0</v>
      </c>
      <c r="CY9" s="81">
        <f t="shared" si="15"/>
        <v>2003</v>
      </c>
      <c r="CZ9" s="81">
        <f t="shared" si="16"/>
        <v>0</v>
      </c>
      <c r="DA9" s="81">
        <f t="shared" si="17"/>
        <v>0</v>
      </c>
      <c r="DB9" s="81">
        <f t="shared" si="18"/>
        <v>12086</v>
      </c>
      <c r="DC9" s="81">
        <f t="shared" si="19"/>
        <v>0</v>
      </c>
      <c r="DD9" s="81">
        <f t="shared" si="20"/>
        <v>12086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129</v>
      </c>
      <c r="DJ9" s="81">
        <f t="shared" si="25"/>
        <v>14762</v>
      </c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  <row r="983" spans="2:114" s="8" customFormat="1" ht="12" customHeight="1">
      <c r="B983" s="9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9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9"/>
      <c r="BD983" s="81"/>
      <c r="BE983" s="81"/>
      <c r="BF983" s="81"/>
      <c r="BG983" s="81"/>
      <c r="BH983" s="81"/>
      <c r="BI983" s="81"/>
      <c r="BJ983" s="81"/>
      <c r="BK983" s="81"/>
      <c r="BL983" s="81"/>
      <c r="BM983" s="81"/>
      <c r="BN983" s="89"/>
      <c r="BO983" s="81"/>
      <c r="BP983" s="81"/>
      <c r="BQ983" s="81"/>
      <c r="BR983" s="81"/>
      <c r="BS983" s="81"/>
      <c r="BT983" s="81"/>
      <c r="BU983" s="81"/>
      <c r="BV983" s="81"/>
      <c r="BW983" s="81"/>
      <c r="BX983" s="81"/>
      <c r="BY983" s="81"/>
      <c r="BZ983" s="81"/>
      <c r="CA983" s="81"/>
      <c r="CB983" s="81"/>
      <c r="CC983" s="81"/>
      <c r="CD983" s="81"/>
      <c r="CE983" s="89"/>
      <c r="CF983" s="81"/>
      <c r="CG983" s="81"/>
      <c r="CH983" s="81"/>
      <c r="CI983" s="81"/>
      <c r="CJ983" s="81"/>
      <c r="CK983" s="81"/>
      <c r="CL983" s="81"/>
      <c r="CM983" s="81"/>
      <c r="CN983" s="81"/>
      <c r="CO983" s="81"/>
      <c r="CP983" s="89"/>
      <c r="CQ983" s="81"/>
      <c r="CR983" s="81"/>
      <c r="CS983" s="81"/>
      <c r="CT983" s="81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1"/>
      <c r="DF983" s="81"/>
      <c r="DG983" s="89"/>
      <c r="DH983" s="81"/>
      <c r="DI983" s="81"/>
      <c r="DJ983" s="81"/>
    </row>
    <row r="984" spans="2:114" s="8" customFormat="1" ht="12" customHeight="1">
      <c r="B984" s="9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9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9"/>
      <c r="BD984" s="81"/>
      <c r="BE984" s="81"/>
      <c r="BF984" s="81"/>
      <c r="BG984" s="81"/>
      <c r="BH984" s="81"/>
      <c r="BI984" s="81"/>
      <c r="BJ984" s="81"/>
      <c r="BK984" s="81"/>
      <c r="BL984" s="81"/>
      <c r="BM984" s="81"/>
      <c r="BN984" s="89"/>
      <c r="BO984" s="81"/>
      <c r="BP984" s="81"/>
      <c r="BQ984" s="81"/>
      <c r="BR984" s="81"/>
      <c r="BS984" s="81"/>
      <c r="BT984" s="81"/>
      <c r="BU984" s="81"/>
      <c r="BV984" s="81"/>
      <c r="BW984" s="81"/>
      <c r="BX984" s="81"/>
      <c r="BY984" s="81"/>
      <c r="BZ984" s="81"/>
      <c r="CA984" s="81"/>
      <c r="CB984" s="81"/>
      <c r="CC984" s="81"/>
      <c r="CD984" s="81"/>
      <c r="CE984" s="89"/>
      <c r="CF984" s="81"/>
      <c r="CG984" s="81"/>
      <c r="CH984" s="81"/>
      <c r="CI984" s="81"/>
      <c r="CJ984" s="81"/>
      <c r="CK984" s="81"/>
      <c r="CL984" s="81"/>
      <c r="CM984" s="81"/>
      <c r="CN984" s="81"/>
      <c r="CO984" s="81"/>
      <c r="CP984" s="89"/>
      <c r="CQ984" s="81"/>
      <c r="CR984" s="81"/>
      <c r="CS984" s="81"/>
      <c r="CT984" s="81"/>
      <c r="CU984" s="81"/>
      <c r="CV984" s="81"/>
      <c r="CW984" s="81"/>
      <c r="CX984" s="81"/>
      <c r="CY984" s="81"/>
      <c r="CZ984" s="81"/>
      <c r="DA984" s="81"/>
      <c r="DB984" s="81"/>
      <c r="DC984" s="81"/>
      <c r="DD984" s="81"/>
      <c r="DE984" s="81"/>
      <c r="DF984" s="81"/>
      <c r="DG984" s="89"/>
      <c r="DH984" s="81"/>
      <c r="DI984" s="81"/>
      <c r="DJ984" s="81"/>
    </row>
    <row r="985" spans="2:114" s="8" customFormat="1" ht="12" customHeight="1">
      <c r="B985" s="9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9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9"/>
      <c r="BD985" s="81"/>
      <c r="BE985" s="81"/>
      <c r="BF985" s="81"/>
      <c r="BG985" s="81"/>
      <c r="BH985" s="81"/>
      <c r="BI985" s="81"/>
      <c r="BJ985" s="81"/>
      <c r="BK985" s="81"/>
      <c r="BL985" s="81"/>
      <c r="BM985" s="81"/>
      <c r="BN985" s="89"/>
      <c r="BO985" s="81"/>
      <c r="BP985" s="81"/>
      <c r="BQ985" s="81"/>
      <c r="BR985" s="81"/>
      <c r="BS985" s="81"/>
      <c r="BT985" s="81"/>
      <c r="BU985" s="81"/>
      <c r="BV985" s="81"/>
      <c r="BW985" s="81"/>
      <c r="BX985" s="81"/>
      <c r="BY985" s="81"/>
      <c r="BZ985" s="81"/>
      <c r="CA985" s="81"/>
      <c r="CB985" s="81"/>
      <c r="CC985" s="81"/>
      <c r="CD985" s="81"/>
      <c r="CE985" s="89"/>
      <c r="CF985" s="81"/>
      <c r="CG985" s="81"/>
      <c r="CH985" s="81"/>
      <c r="CI985" s="81"/>
      <c r="CJ985" s="81"/>
      <c r="CK985" s="81"/>
      <c r="CL985" s="81"/>
      <c r="CM985" s="81"/>
      <c r="CN985" s="81"/>
      <c r="CO985" s="81"/>
      <c r="CP985" s="89"/>
      <c r="CQ985" s="81"/>
      <c r="CR985" s="81"/>
      <c r="CS985" s="81"/>
      <c r="CT985" s="81"/>
      <c r="CU985" s="81"/>
      <c r="CV985" s="81"/>
      <c r="CW985" s="81"/>
      <c r="CX985" s="81"/>
      <c r="CY985" s="81"/>
      <c r="CZ985" s="81"/>
      <c r="DA985" s="81"/>
      <c r="DB985" s="81"/>
      <c r="DC985" s="81"/>
      <c r="DD985" s="81"/>
      <c r="DE985" s="81"/>
      <c r="DF985" s="81"/>
      <c r="DG985" s="89"/>
      <c r="DH985" s="81"/>
      <c r="DI985" s="81"/>
      <c r="DJ985" s="81"/>
    </row>
    <row r="986" spans="2:114" s="8" customFormat="1" ht="12" customHeight="1">
      <c r="B986" s="9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9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9"/>
      <c r="BD986" s="81"/>
      <c r="BE986" s="81"/>
      <c r="BF986" s="81"/>
      <c r="BG986" s="81"/>
      <c r="BH986" s="81"/>
      <c r="BI986" s="81"/>
      <c r="BJ986" s="81"/>
      <c r="BK986" s="81"/>
      <c r="BL986" s="81"/>
      <c r="BM986" s="81"/>
      <c r="BN986" s="89"/>
      <c r="BO986" s="81"/>
      <c r="BP986" s="81"/>
      <c r="BQ986" s="81"/>
      <c r="BR986" s="81"/>
      <c r="BS986" s="81"/>
      <c r="BT986" s="81"/>
      <c r="BU986" s="81"/>
      <c r="BV986" s="81"/>
      <c r="BW986" s="81"/>
      <c r="BX986" s="81"/>
      <c r="BY986" s="81"/>
      <c r="BZ986" s="81"/>
      <c r="CA986" s="81"/>
      <c r="CB986" s="81"/>
      <c r="CC986" s="81"/>
      <c r="CD986" s="81"/>
      <c r="CE986" s="89"/>
      <c r="CF986" s="81"/>
      <c r="CG986" s="81"/>
      <c r="CH986" s="81"/>
      <c r="CI986" s="81"/>
      <c r="CJ986" s="81"/>
      <c r="CK986" s="81"/>
      <c r="CL986" s="81"/>
      <c r="CM986" s="81"/>
      <c r="CN986" s="81"/>
      <c r="CO986" s="81"/>
      <c r="CP986" s="89"/>
      <c r="CQ986" s="81"/>
      <c r="CR986" s="81"/>
      <c r="CS986" s="81"/>
      <c r="CT986" s="81"/>
      <c r="CU986" s="81"/>
      <c r="CV986" s="81"/>
      <c r="CW986" s="81"/>
      <c r="CX986" s="81"/>
      <c r="CY986" s="81"/>
      <c r="CZ986" s="81"/>
      <c r="DA986" s="81"/>
      <c r="DB986" s="81"/>
      <c r="DC986" s="81"/>
      <c r="DD986" s="81"/>
      <c r="DE986" s="81"/>
      <c r="DF986" s="81"/>
      <c r="DG986" s="89"/>
      <c r="DH986" s="81"/>
      <c r="DI986" s="81"/>
      <c r="DJ986" s="81"/>
    </row>
    <row r="987" spans="2:114" s="8" customFormat="1" ht="12" customHeight="1">
      <c r="B987" s="9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9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9"/>
      <c r="BD987" s="81"/>
      <c r="BE987" s="81"/>
      <c r="BF987" s="81"/>
      <c r="BG987" s="81"/>
      <c r="BH987" s="81"/>
      <c r="BI987" s="81"/>
      <c r="BJ987" s="81"/>
      <c r="BK987" s="81"/>
      <c r="BL987" s="81"/>
      <c r="BM987" s="81"/>
      <c r="BN987" s="89"/>
      <c r="BO987" s="81"/>
      <c r="BP987" s="81"/>
      <c r="BQ987" s="81"/>
      <c r="BR987" s="81"/>
      <c r="BS987" s="81"/>
      <c r="BT987" s="81"/>
      <c r="BU987" s="81"/>
      <c r="BV987" s="81"/>
      <c r="BW987" s="81"/>
      <c r="BX987" s="81"/>
      <c r="BY987" s="81"/>
      <c r="BZ987" s="81"/>
      <c r="CA987" s="81"/>
      <c r="CB987" s="81"/>
      <c r="CC987" s="81"/>
      <c r="CD987" s="81"/>
      <c r="CE987" s="89"/>
      <c r="CF987" s="81"/>
      <c r="CG987" s="81"/>
      <c r="CH987" s="81"/>
      <c r="CI987" s="81"/>
      <c r="CJ987" s="81"/>
      <c r="CK987" s="81"/>
      <c r="CL987" s="81"/>
      <c r="CM987" s="81"/>
      <c r="CN987" s="81"/>
      <c r="CO987" s="81"/>
      <c r="CP987" s="89"/>
      <c r="CQ987" s="81"/>
      <c r="CR987" s="81"/>
      <c r="CS987" s="81"/>
      <c r="CT987" s="81"/>
      <c r="CU987" s="81"/>
      <c r="CV987" s="81"/>
      <c r="CW987" s="81"/>
      <c r="CX987" s="81"/>
      <c r="CY987" s="81"/>
      <c r="CZ987" s="81"/>
      <c r="DA987" s="81"/>
      <c r="DB987" s="81"/>
      <c r="DC987" s="81"/>
      <c r="DD987" s="81"/>
      <c r="DE987" s="81"/>
      <c r="DF987" s="81"/>
      <c r="DG987" s="89"/>
      <c r="DH987" s="81"/>
      <c r="DI987" s="81"/>
      <c r="DJ987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0:DJ987">
    <cfRule type="expression" dxfId="186" priority="14" stopIfTrue="1">
      <formula>$A10&lt;&gt;""</formula>
    </cfRule>
  </conditionalFormatting>
  <conditionalFormatting sqref="A9:DJ9">
    <cfRule type="expression" dxfId="185" priority="2" stopIfTrue="1">
      <formula>$A9&lt;&gt;""</formula>
    </cfRule>
  </conditionalFormatting>
  <conditionalFormatting sqref="A7:DJ7">
    <cfRule type="expression" dxfId="176" priority="1" stopIfTrue="1">
      <formula>$A7&lt;&gt;""</formula>
    </cfRule>
  </conditionalFormatting>
  <conditionalFormatting sqref="A8:DJ8">
    <cfRule type="expression" dxfId="175" priority="3" stopIfTrue="1">
      <formula>$A8&lt;&gt;""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8" man="1"/>
    <brk id="30" min="1" max="8" man="1"/>
    <brk id="38" min="1" max="8" man="1"/>
    <brk id="66" min="1" max="8" man="1"/>
    <brk id="94" min="1" max="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194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223</v>
      </c>
      <c r="B7" s="87" t="s">
        <v>257</v>
      </c>
      <c r="C7" s="76" t="s">
        <v>254</v>
      </c>
      <c r="D7" s="77">
        <f>SUM($D$8:$D$17)</f>
        <v>305327</v>
      </c>
      <c r="E7" s="77">
        <f>SUM($E$8:$E$17)</f>
        <v>180231</v>
      </c>
      <c r="F7" s="77">
        <f>SUM($F$8:$F$17)</f>
        <v>145854</v>
      </c>
      <c r="G7" s="77">
        <f>SUM($G$8:$G$17)</f>
        <v>0</v>
      </c>
      <c r="H7" s="77">
        <f>SUM($H$8:$H$17)</f>
        <v>33403</v>
      </c>
      <c r="I7" s="77">
        <f>SUM($I$8:$I$17)</f>
        <v>0</v>
      </c>
      <c r="J7" s="77">
        <f>SUM($J$8:$J$17)</f>
        <v>14762</v>
      </c>
      <c r="K7" s="77">
        <f>SUM($K$8:$K$17)</f>
        <v>974</v>
      </c>
      <c r="L7" s="77">
        <f>SUM($L$8:$L$17)</f>
        <v>125096</v>
      </c>
      <c r="M7" s="77">
        <f>SUM($M$8:$M$17)</f>
        <v>19689</v>
      </c>
      <c r="N7" s="77">
        <f>SUM($N$8:$N$17)</f>
        <v>9981</v>
      </c>
      <c r="O7" s="77">
        <f>SUM($O$8:$O$17)</f>
        <v>9770</v>
      </c>
      <c r="P7" s="77">
        <f>SUM($P$8:$P$17)</f>
        <v>0</v>
      </c>
      <c r="Q7" s="77">
        <f>SUM($Q$8:$Q$17)</f>
        <v>211</v>
      </c>
      <c r="R7" s="77">
        <f>SUM($R$8:$R$17)</f>
        <v>0</v>
      </c>
      <c r="S7" s="77">
        <f>SUM($S$8:$S$17)</f>
        <v>0</v>
      </c>
      <c r="T7" s="77">
        <f>SUM($T$8:$T$17)</f>
        <v>0</v>
      </c>
      <c r="U7" s="77">
        <f>SUM($U$8:$U$17)</f>
        <v>9708</v>
      </c>
      <c r="V7" s="77">
        <f>SUM($V$8:$V$17)</f>
        <v>325016</v>
      </c>
      <c r="W7" s="77">
        <f>SUM($W$8:$W$17)</f>
        <v>190212</v>
      </c>
      <c r="X7" s="77">
        <f>SUM($X$8:$X$17)</f>
        <v>155624</v>
      </c>
      <c r="Y7" s="77">
        <f>SUM($Y$8:$Y$17)</f>
        <v>0</v>
      </c>
      <c r="Z7" s="77">
        <f>SUM($Z$8:$Z$17)</f>
        <v>33614</v>
      </c>
      <c r="AA7" s="77">
        <f>SUM($AA$8:$AA$17)</f>
        <v>0</v>
      </c>
      <c r="AB7" s="77">
        <f>SUM($AB$8:$AB$17)</f>
        <v>14762</v>
      </c>
      <c r="AC7" s="77">
        <f>SUM($AC$8:$AC$17)</f>
        <v>974</v>
      </c>
      <c r="AD7" s="77">
        <f>SUM($AD$8:$AD$17)</f>
        <v>134804</v>
      </c>
    </row>
    <row r="8" spans="1:30" s="8" customFormat="1" ht="12" customHeight="1">
      <c r="A8" s="8" t="s">
        <v>198</v>
      </c>
      <c r="B8" s="80" t="s">
        <v>203</v>
      </c>
      <c r="C8" s="8" t="s">
        <v>199</v>
      </c>
      <c r="D8" s="81">
        <f>SUM(E8,+L8)</f>
        <v>6592</v>
      </c>
      <c r="E8" s="81">
        <v>3296</v>
      </c>
      <c r="F8" s="81">
        <v>3296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3296</v>
      </c>
      <c r="M8" s="81">
        <f>SUM(N8,+U8)</f>
        <v>1636</v>
      </c>
      <c r="N8" s="81">
        <v>818</v>
      </c>
      <c r="O8" s="81">
        <v>818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818</v>
      </c>
      <c r="V8" s="81">
        <v>8228</v>
      </c>
      <c r="W8" s="81">
        <v>4114</v>
      </c>
      <c r="X8" s="81">
        <v>4114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4114</v>
      </c>
    </row>
    <row r="9" spans="1:30" s="8" customFormat="1" ht="12" customHeight="1">
      <c r="A9" s="8" t="s">
        <v>208</v>
      </c>
      <c r="B9" s="80" t="s">
        <v>209</v>
      </c>
      <c r="C9" s="8" t="s">
        <v>210</v>
      </c>
      <c r="D9" s="81">
        <f>SUM(E9,+L9)</f>
        <v>4224</v>
      </c>
      <c r="E9" s="81">
        <v>2112</v>
      </c>
      <c r="F9" s="81">
        <v>2112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2112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4224</v>
      </c>
      <c r="W9" s="81">
        <v>2112</v>
      </c>
      <c r="X9" s="81">
        <v>2112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2112</v>
      </c>
    </row>
    <row r="10" spans="1:30" s="8" customFormat="1" ht="12" customHeight="1">
      <c r="A10" s="8" t="s">
        <v>201</v>
      </c>
      <c r="B10" s="80" t="s">
        <v>212</v>
      </c>
      <c r="C10" s="8" t="s">
        <v>213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15602</v>
      </c>
      <c r="N10" s="81">
        <v>7800</v>
      </c>
      <c r="O10" s="81">
        <v>7800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7802</v>
      </c>
      <c r="V10" s="81">
        <v>15602</v>
      </c>
      <c r="W10" s="81">
        <v>7800</v>
      </c>
      <c r="X10" s="81">
        <v>7800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7802</v>
      </c>
    </row>
    <row r="11" spans="1:30" s="8" customFormat="1" ht="12" customHeight="1">
      <c r="A11" s="8" t="s">
        <v>201</v>
      </c>
      <c r="B11" s="80" t="s">
        <v>217</v>
      </c>
      <c r="C11" s="8" t="s">
        <v>216</v>
      </c>
      <c r="D11" s="81">
        <f>SUM(E11,+L11)</f>
        <v>482</v>
      </c>
      <c r="E11" s="81">
        <v>241</v>
      </c>
      <c r="F11" s="81">
        <v>241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241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482</v>
      </c>
      <c r="W11" s="81">
        <v>241</v>
      </c>
      <c r="X11" s="81">
        <v>241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241</v>
      </c>
    </row>
    <row r="12" spans="1:30" s="8" customFormat="1" ht="12" customHeight="1">
      <c r="A12" s="8" t="s">
        <v>198</v>
      </c>
      <c r="B12" s="80" t="s">
        <v>222</v>
      </c>
      <c r="C12" s="8" t="s">
        <v>221</v>
      </c>
      <c r="D12" s="81">
        <f>SUM(E12,+L12)</f>
        <v>123139</v>
      </c>
      <c r="E12" s="81">
        <v>73884</v>
      </c>
      <c r="F12" s="81">
        <v>61570</v>
      </c>
      <c r="G12" s="81">
        <v>0</v>
      </c>
      <c r="H12" s="81">
        <v>12314</v>
      </c>
      <c r="I12" s="81">
        <v>0</v>
      </c>
      <c r="J12" s="89">
        <v>0</v>
      </c>
      <c r="K12" s="81">
        <v>0</v>
      </c>
      <c r="L12" s="81">
        <v>49255</v>
      </c>
      <c r="M12" s="81">
        <f>SUM(N12,+U12)</f>
        <v>1027</v>
      </c>
      <c r="N12" s="81">
        <v>614</v>
      </c>
      <c r="O12" s="81">
        <v>514</v>
      </c>
      <c r="P12" s="81">
        <v>0</v>
      </c>
      <c r="Q12" s="81">
        <v>100</v>
      </c>
      <c r="R12" s="81">
        <v>0</v>
      </c>
      <c r="S12" s="89">
        <v>0</v>
      </c>
      <c r="T12" s="81">
        <v>0</v>
      </c>
      <c r="U12" s="81">
        <v>413</v>
      </c>
      <c r="V12" s="81">
        <v>124166</v>
      </c>
      <c r="W12" s="81">
        <v>74498</v>
      </c>
      <c r="X12" s="81">
        <v>62084</v>
      </c>
      <c r="Y12" s="81">
        <v>0</v>
      </c>
      <c r="Z12" s="81">
        <v>12414</v>
      </c>
      <c r="AA12" s="81">
        <v>0</v>
      </c>
      <c r="AB12" s="89">
        <v>0</v>
      </c>
      <c r="AC12" s="81">
        <v>0</v>
      </c>
      <c r="AD12" s="81">
        <v>49668</v>
      </c>
    </row>
    <row r="13" spans="1:30" s="8" customFormat="1" ht="12" customHeight="1">
      <c r="A13" s="8" t="s">
        <v>201</v>
      </c>
      <c r="B13" s="80" t="s">
        <v>226</v>
      </c>
      <c r="C13" s="8" t="s">
        <v>225</v>
      </c>
      <c r="D13" s="81">
        <f>SUM(E13,+L13)</f>
        <v>83728</v>
      </c>
      <c r="E13" s="81">
        <v>44421</v>
      </c>
      <c r="F13" s="81">
        <v>37032</v>
      </c>
      <c r="G13" s="81">
        <v>0</v>
      </c>
      <c r="H13" s="81">
        <v>7389</v>
      </c>
      <c r="I13" s="81">
        <v>0</v>
      </c>
      <c r="J13" s="89">
        <v>0</v>
      </c>
      <c r="K13" s="81">
        <v>0</v>
      </c>
      <c r="L13" s="81">
        <v>39307</v>
      </c>
      <c r="M13" s="81">
        <f>SUM(N13,+U13)</f>
        <v>1260</v>
      </c>
      <c r="N13" s="81">
        <v>667</v>
      </c>
      <c r="O13" s="81">
        <v>556</v>
      </c>
      <c r="P13" s="81">
        <v>0</v>
      </c>
      <c r="Q13" s="81">
        <v>111</v>
      </c>
      <c r="R13" s="81">
        <v>0</v>
      </c>
      <c r="S13" s="89">
        <v>0</v>
      </c>
      <c r="T13" s="81">
        <v>0</v>
      </c>
      <c r="U13" s="81">
        <v>593</v>
      </c>
      <c r="V13" s="81">
        <v>84988</v>
      </c>
      <c r="W13" s="81">
        <v>45088</v>
      </c>
      <c r="X13" s="81">
        <v>37588</v>
      </c>
      <c r="Y13" s="81">
        <v>0</v>
      </c>
      <c r="Z13" s="81">
        <v>7500</v>
      </c>
      <c r="AA13" s="81">
        <v>0</v>
      </c>
      <c r="AB13" s="89">
        <v>0</v>
      </c>
      <c r="AC13" s="81">
        <v>0</v>
      </c>
      <c r="AD13" s="81">
        <v>39900</v>
      </c>
    </row>
    <row r="14" spans="1:30" s="8" customFormat="1" ht="12" customHeight="1">
      <c r="A14" s="8" t="s">
        <v>201</v>
      </c>
      <c r="B14" s="80" t="s">
        <v>231</v>
      </c>
      <c r="C14" s="8" t="s">
        <v>232</v>
      </c>
      <c r="D14" s="81">
        <f>SUM(E14,+L14)</f>
        <v>7233</v>
      </c>
      <c r="E14" s="81">
        <v>3621</v>
      </c>
      <c r="F14" s="81">
        <v>3621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3612</v>
      </c>
      <c r="M14" s="81">
        <f>SUM(N14,+U14)</f>
        <v>164</v>
      </c>
      <c r="N14" s="81">
        <v>82</v>
      </c>
      <c r="O14" s="81">
        <v>82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82</v>
      </c>
      <c r="V14" s="81">
        <v>7397</v>
      </c>
      <c r="W14" s="81">
        <v>3703</v>
      </c>
      <c r="X14" s="81">
        <v>3703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3694</v>
      </c>
    </row>
    <row r="15" spans="1:30" s="8" customFormat="1" ht="12" customHeight="1">
      <c r="A15" s="8" t="s">
        <v>201</v>
      </c>
      <c r="B15" s="80" t="s">
        <v>237</v>
      </c>
      <c r="C15" s="8" t="s">
        <v>238</v>
      </c>
      <c r="D15" s="81">
        <f>SUM(E15,+L15)</f>
        <v>71182</v>
      </c>
      <c r="E15" s="81">
        <v>45759</v>
      </c>
      <c r="F15" s="81">
        <v>35085</v>
      </c>
      <c r="G15" s="81">
        <v>0</v>
      </c>
      <c r="H15" s="81">
        <v>9700</v>
      </c>
      <c r="I15" s="81">
        <v>0</v>
      </c>
      <c r="J15" s="89">
        <v>0</v>
      </c>
      <c r="K15" s="81">
        <v>974</v>
      </c>
      <c r="L15" s="81">
        <v>25423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71182</v>
      </c>
      <c r="W15" s="81">
        <v>45759</v>
      </c>
      <c r="X15" s="81">
        <v>35085</v>
      </c>
      <c r="Y15" s="81">
        <v>0</v>
      </c>
      <c r="Z15" s="81">
        <v>9700</v>
      </c>
      <c r="AA15" s="81">
        <v>0</v>
      </c>
      <c r="AB15" s="89">
        <v>0</v>
      </c>
      <c r="AC15" s="81">
        <v>974</v>
      </c>
      <c r="AD15" s="81">
        <v>25423</v>
      </c>
    </row>
    <row r="16" spans="1:30" s="8" customFormat="1" ht="12" customHeight="1">
      <c r="A16" s="8" t="s">
        <v>198</v>
      </c>
      <c r="B16" s="80" t="s">
        <v>244</v>
      </c>
      <c r="C16" s="8" t="s">
        <v>243</v>
      </c>
      <c r="D16" s="81">
        <f>SUM(E16,+L16)</f>
        <v>8747</v>
      </c>
      <c r="E16" s="81">
        <v>6897</v>
      </c>
      <c r="F16" s="81">
        <v>2897</v>
      </c>
      <c r="G16" s="81">
        <v>0</v>
      </c>
      <c r="H16" s="81">
        <v>4000</v>
      </c>
      <c r="I16" s="81">
        <v>0</v>
      </c>
      <c r="J16" s="89">
        <f>市町村分担金内訳!D8</f>
        <v>0</v>
      </c>
      <c r="K16" s="81">
        <v>0</v>
      </c>
      <c r="L16" s="81">
        <v>1850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f>市町村分担金内訳!E8</f>
        <v>0</v>
      </c>
      <c r="T16" s="81">
        <v>0</v>
      </c>
      <c r="U16" s="81">
        <v>0</v>
      </c>
      <c r="V16" s="81">
        <v>8747</v>
      </c>
      <c r="W16" s="81">
        <v>6897</v>
      </c>
      <c r="X16" s="81">
        <v>2897</v>
      </c>
      <c r="Y16" s="81">
        <v>0</v>
      </c>
      <c r="Z16" s="81">
        <v>4000</v>
      </c>
      <c r="AA16" s="81">
        <v>0</v>
      </c>
      <c r="AB16" s="89">
        <f>SUM(J16,S16)</f>
        <v>0</v>
      </c>
      <c r="AC16" s="81">
        <v>0</v>
      </c>
      <c r="AD16" s="81">
        <v>1850</v>
      </c>
    </row>
    <row r="17" spans="1:30" s="8" customFormat="1" ht="12" customHeight="1">
      <c r="A17" s="8" t="s">
        <v>198</v>
      </c>
      <c r="B17" s="80" t="s">
        <v>248</v>
      </c>
      <c r="C17" s="8" t="s">
        <v>247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f>市町村分担金内訳!D9</f>
        <v>14762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f>市町村分担金内訳!E9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SUM(J17,S17)</f>
        <v>14762</v>
      </c>
      <c r="AC17" s="81">
        <v>0</v>
      </c>
      <c r="AD17" s="81">
        <v>0</v>
      </c>
    </row>
    <row r="18" spans="1:30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</row>
    <row r="19" spans="1:30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</row>
    <row r="20" spans="1:30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</row>
    <row r="21" spans="1:30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</row>
    <row r="22" spans="1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1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1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1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1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18:AD995">
    <cfRule type="expression" dxfId="172" priority="14" stopIfTrue="1">
      <formula>$A18&lt;&gt;""</formula>
    </cfRule>
  </conditionalFormatting>
  <conditionalFormatting sqref="A17:AD17">
    <cfRule type="expression" dxfId="171" priority="2" stopIfTrue="1">
      <formula>$A17&lt;&gt;""</formula>
    </cfRule>
  </conditionalFormatting>
  <conditionalFormatting sqref="A8:AD8">
    <cfRule type="expression" dxfId="170" priority="12" stopIfTrue="1">
      <formula>$A8&lt;&gt;""</formula>
    </cfRule>
  </conditionalFormatting>
  <conditionalFormatting sqref="A9:AD9">
    <cfRule type="expression" dxfId="169" priority="11" stopIfTrue="1">
      <formula>$A9&lt;&gt;""</formula>
    </cfRule>
  </conditionalFormatting>
  <conditionalFormatting sqref="A10:AD10">
    <cfRule type="expression" dxfId="168" priority="10" stopIfTrue="1">
      <formula>$A10&lt;&gt;""</formula>
    </cfRule>
  </conditionalFormatting>
  <conditionalFormatting sqref="A11:AD11">
    <cfRule type="expression" dxfId="167" priority="9" stopIfTrue="1">
      <formula>$A11&lt;&gt;""</formula>
    </cfRule>
  </conditionalFormatting>
  <conditionalFormatting sqref="A12:AD12">
    <cfRule type="expression" dxfId="166" priority="8" stopIfTrue="1">
      <formula>$A12&lt;&gt;""</formula>
    </cfRule>
  </conditionalFormatting>
  <conditionalFormatting sqref="A13:AD13">
    <cfRule type="expression" dxfId="165" priority="7" stopIfTrue="1">
      <formula>$A13&lt;&gt;""</formula>
    </cfRule>
  </conditionalFormatting>
  <conditionalFormatting sqref="A14:AD14">
    <cfRule type="expression" dxfId="164" priority="6" stopIfTrue="1">
      <formula>$A14&lt;&gt;""</formula>
    </cfRule>
  </conditionalFormatting>
  <conditionalFormatting sqref="A15:AD15">
    <cfRule type="expression" dxfId="163" priority="5" stopIfTrue="1">
      <formula>$A15&lt;&gt;""</formula>
    </cfRule>
  </conditionalFormatting>
  <conditionalFormatting sqref="A7:AD7">
    <cfRule type="expression" dxfId="162" priority="1" stopIfTrue="1">
      <formula>$A7&lt;&gt;""</formula>
    </cfRule>
  </conditionalFormatting>
  <conditionalFormatting sqref="A16:AD16">
    <cfRule type="expression" dxfId="161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16" man="1"/>
    <brk id="21" min="1" max="1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195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190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190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190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201</v>
      </c>
      <c r="B7" s="87" t="s">
        <v>258</v>
      </c>
      <c r="C7" s="76" t="s">
        <v>254</v>
      </c>
      <c r="D7" s="77">
        <f>SUM($D$8:$D$17)</f>
        <v>8129</v>
      </c>
      <c r="E7" s="77">
        <f>SUM($E$8:$E$17)</f>
        <v>8129</v>
      </c>
      <c r="F7" s="77">
        <f>SUM($F$8:$F$17)</f>
        <v>0</v>
      </c>
      <c r="G7" s="77">
        <f>SUM($G$8:$G$17)</f>
        <v>0</v>
      </c>
      <c r="H7" s="77">
        <f>SUM($H$8:$H$17)</f>
        <v>8129</v>
      </c>
      <c r="I7" s="77">
        <f>SUM($I$8:$I$17)</f>
        <v>0</v>
      </c>
      <c r="J7" s="77">
        <f>SUM($J$8:$J$17)</f>
        <v>0</v>
      </c>
      <c r="K7" s="77">
        <f>SUM($K$8:$K$17)</f>
        <v>0</v>
      </c>
      <c r="L7" s="77">
        <f>SUM($L$8:$L$17)</f>
        <v>296866</v>
      </c>
      <c r="M7" s="77">
        <f>SUM($M$8:$M$17)</f>
        <v>544</v>
      </c>
      <c r="N7" s="77">
        <f>SUM($N$8:$N$17)</f>
        <v>544</v>
      </c>
      <c r="O7" s="77">
        <f>SUM($O$8:$O$17)</f>
        <v>0</v>
      </c>
      <c r="P7" s="77">
        <f>SUM($P$8:$P$17)</f>
        <v>0</v>
      </c>
      <c r="Q7" s="77">
        <f>SUM($Q$8:$Q$17)</f>
        <v>0</v>
      </c>
      <c r="R7" s="77">
        <f>SUM($R$8:$R$17)</f>
        <v>27807</v>
      </c>
      <c r="S7" s="77">
        <f>SUM($S$8:$S$17)</f>
        <v>1011</v>
      </c>
      <c r="T7" s="77">
        <f>SUM($T$8:$T$17)</f>
        <v>3652</v>
      </c>
      <c r="U7" s="77">
        <f>SUM($U$8:$U$17)</f>
        <v>23144</v>
      </c>
      <c r="V7" s="77">
        <f>SUM($V$8:$V$17)</f>
        <v>0</v>
      </c>
      <c r="W7" s="77">
        <f>SUM($W$8:$W$17)</f>
        <v>268515</v>
      </c>
      <c r="X7" s="77">
        <f>SUM($X$8:$X$17)</f>
        <v>220264</v>
      </c>
      <c r="Y7" s="77">
        <f>SUM($Y$8:$Y$17)</f>
        <v>12086</v>
      </c>
      <c r="Z7" s="77">
        <f>SUM($Z$8:$Z$17)</f>
        <v>28541</v>
      </c>
      <c r="AA7" s="77">
        <f>SUM($AA$8:$AA$17)</f>
        <v>7624</v>
      </c>
      <c r="AB7" s="77">
        <f>SUM($AB$8:$AB$17)</f>
        <v>14762</v>
      </c>
      <c r="AC7" s="77">
        <f>SUM($AC$8:$AC$17)</f>
        <v>0</v>
      </c>
      <c r="AD7" s="77">
        <f>SUM($AD$8:$AD$17)</f>
        <v>332</v>
      </c>
      <c r="AE7" s="77">
        <f>SUM($AE$8:$AE$17)</f>
        <v>305327</v>
      </c>
      <c r="AF7" s="77">
        <f>SUM($AF$8:$AF$17)</f>
        <v>0</v>
      </c>
      <c r="AG7" s="77">
        <f>SUM($AG$8:$AG$17)</f>
        <v>0</v>
      </c>
      <c r="AH7" s="77">
        <f>SUM($AH$8:$AH$17)</f>
        <v>0</v>
      </c>
      <c r="AI7" s="77">
        <f>SUM($AI$8:$AI$17)</f>
        <v>0</v>
      </c>
      <c r="AJ7" s="77">
        <f>SUM($AJ$8:$AJ$17)</f>
        <v>0</v>
      </c>
      <c r="AK7" s="77">
        <f>SUM($AK$8:$AK$17)</f>
        <v>0</v>
      </c>
      <c r="AL7" s="77">
        <f>SUM($AL$8:$AL$17)</f>
        <v>0</v>
      </c>
      <c r="AM7" s="77">
        <f>SUM($AM$8:$AM$17)</f>
        <v>0</v>
      </c>
      <c r="AN7" s="77">
        <f>SUM($AN$8:$AN$17)</f>
        <v>19689</v>
      </c>
      <c r="AO7" s="77">
        <f>SUM($AO$8:$AO$17)</f>
        <v>0</v>
      </c>
      <c r="AP7" s="77">
        <f>SUM($AP$8:$AP$17)</f>
        <v>0</v>
      </c>
      <c r="AQ7" s="77">
        <f>SUM($AQ$8:$AQ$17)</f>
        <v>0</v>
      </c>
      <c r="AR7" s="77">
        <f>SUM($AR$8:$AR$17)</f>
        <v>0</v>
      </c>
      <c r="AS7" s="77">
        <f>SUM($AS$8:$AS$17)</f>
        <v>0</v>
      </c>
      <c r="AT7" s="77">
        <f>SUM($AT$8:$AT$17)</f>
        <v>34</v>
      </c>
      <c r="AU7" s="77">
        <f>SUM($AU$8:$AU$17)</f>
        <v>0</v>
      </c>
      <c r="AV7" s="77">
        <f>SUM($AV$8:$AV$17)</f>
        <v>13</v>
      </c>
      <c r="AW7" s="77">
        <f>SUM($AW$8:$AW$17)</f>
        <v>21</v>
      </c>
      <c r="AX7" s="77">
        <f>SUM($AX$8:$AX$17)</f>
        <v>0</v>
      </c>
      <c r="AY7" s="77">
        <f>SUM($AY$8:$AY$17)</f>
        <v>19655</v>
      </c>
      <c r="AZ7" s="77">
        <f>SUM($AZ$8:$AZ$17)</f>
        <v>19491</v>
      </c>
      <c r="BA7" s="77">
        <f>SUM($BA$8:$BA$17)</f>
        <v>0</v>
      </c>
      <c r="BB7" s="77">
        <f>SUM($BB$8:$BB$17)</f>
        <v>0</v>
      </c>
      <c r="BC7" s="77">
        <f>SUM($BC$8:$BC$17)</f>
        <v>164</v>
      </c>
      <c r="BD7" s="77">
        <f>SUM($BD$8:$BD$17)</f>
        <v>0</v>
      </c>
      <c r="BE7" s="77">
        <f>SUM($BE$8:$BE$17)</f>
        <v>0</v>
      </c>
      <c r="BF7" s="77">
        <f>SUM($BF$8:$BF$17)</f>
        <v>0</v>
      </c>
      <c r="BG7" s="77">
        <f>SUM($BG$8:$BG$17)</f>
        <v>19689</v>
      </c>
      <c r="BH7" s="77">
        <f>SUM($BH$8:$BH$17)</f>
        <v>8129</v>
      </c>
      <c r="BI7" s="77">
        <f>SUM($BI$8:$BI$17)</f>
        <v>8129</v>
      </c>
      <c r="BJ7" s="77">
        <f>SUM($BJ$8:$BJ$17)</f>
        <v>0</v>
      </c>
      <c r="BK7" s="77">
        <f>SUM($BK$8:$BK$17)</f>
        <v>0</v>
      </c>
      <c r="BL7" s="77">
        <f>SUM($BL$8:$BL$17)</f>
        <v>8129</v>
      </c>
      <c r="BM7" s="77">
        <f>SUM($BM$8:$BM$17)</f>
        <v>0</v>
      </c>
      <c r="BN7" s="77">
        <f>SUM($BN$8:$BN$17)</f>
        <v>0</v>
      </c>
      <c r="BO7" s="77">
        <f>SUM($BO$8:$BO$17)</f>
        <v>0</v>
      </c>
      <c r="BP7" s="77">
        <f>SUM($BP$8:$BP$17)</f>
        <v>316555</v>
      </c>
      <c r="BQ7" s="77">
        <f>SUM($BQ$8:$BQ$17)</f>
        <v>544</v>
      </c>
      <c r="BR7" s="77">
        <f>SUM($BR$8:$BR$17)</f>
        <v>544</v>
      </c>
      <c r="BS7" s="77">
        <f>SUM($BS$8:$BS$17)</f>
        <v>0</v>
      </c>
      <c r="BT7" s="77">
        <f>SUM($BT$8:$BT$17)</f>
        <v>0</v>
      </c>
      <c r="BU7" s="77">
        <f>SUM($BU$8:$BU$17)</f>
        <v>0</v>
      </c>
      <c r="BV7" s="77">
        <f>SUM($BV$8:$BV$17)</f>
        <v>27841</v>
      </c>
      <c r="BW7" s="77">
        <f>SUM($BW$8:$BW$17)</f>
        <v>1011</v>
      </c>
      <c r="BX7" s="77">
        <f>SUM($BX$8:$BX$17)</f>
        <v>3665</v>
      </c>
      <c r="BY7" s="77">
        <f>SUM($BY$8:$BY$17)</f>
        <v>23165</v>
      </c>
      <c r="BZ7" s="77">
        <f>SUM($BZ$8:$BZ$17)</f>
        <v>0</v>
      </c>
      <c r="CA7" s="77">
        <f>SUM($CA$8:$CA$17)</f>
        <v>288170</v>
      </c>
      <c r="CB7" s="77">
        <f>SUM($CB$8:$CB$17)</f>
        <v>239755</v>
      </c>
      <c r="CC7" s="77">
        <f>SUM($CC$8:$CC$17)</f>
        <v>12086</v>
      </c>
      <c r="CD7" s="77">
        <f>SUM($CD$8:$CD$17)</f>
        <v>28541</v>
      </c>
      <c r="CE7" s="77">
        <f>SUM($CE$8:$CE$17)</f>
        <v>7788</v>
      </c>
      <c r="CF7" s="77">
        <f>SUM($CF$8:$CF$17)</f>
        <v>14762</v>
      </c>
      <c r="CG7" s="77">
        <f>SUM($CG$8:$CG$17)</f>
        <v>0</v>
      </c>
      <c r="CH7" s="77">
        <f>SUM($CH$8:$CH$17)</f>
        <v>332</v>
      </c>
      <c r="CI7" s="77">
        <f>SUM($CI$8:$CI$17)</f>
        <v>325016</v>
      </c>
    </row>
    <row r="8" spans="1:87" s="8" customFormat="1" ht="12" customHeight="1">
      <c r="A8" s="8" t="s">
        <v>198</v>
      </c>
      <c r="B8" s="80" t="s">
        <v>203</v>
      </c>
      <c r="C8" s="8" t="s">
        <v>199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6425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3496</v>
      </c>
      <c r="S8" s="81">
        <v>0</v>
      </c>
      <c r="T8" s="81">
        <v>1031</v>
      </c>
      <c r="U8" s="81">
        <v>2465</v>
      </c>
      <c r="V8" s="81">
        <v>0</v>
      </c>
      <c r="W8" s="81">
        <v>2929</v>
      </c>
      <c r="X8" s="81">
        <v>2792</v>
      </c>
      <c r="Y8" s="81">
        <v>0</v>
      </c>
      <c r="Z8" s="81">
        <v>0</v>
      </c>
      <c r="AA8" s="81">
        <v>137</v>
      </c>
      <c r="AB8" s="89">
        <f>組合分担金内訳!E8</f>
        <v>0</v>
      </c>
      <c r="AC8" s="81">
        <v>0</v>
      </c>
      <c r="AD8" s="81">
        <v>167</v>
      </c>
      <c r="AE8" s="81">
        <v>6592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1636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13</v>
      </c>
      <c r="AU8" s="81">
        <v>0</v>
      </c>
      <c r="AV8" s="81">
        <v>13</v>
      </c>
      <c r="AW8" s="81">
        <v>0</v>
      </c>
      <c r="AX8" s="81">
        <v>0</v>
      </c>
      <c r="AY8" s="81">
        <v>1623</v>
      </c>
      <c r="AZ8" s="81">
        <v>1623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1636</v>
      </c>
      <c r="BH8" s="81">
        <f t="shared" ref="BH8:BH17" si="0">SUM(D8,AF8)</f>
        <v>0</v>
      </c>
      <c r="BI8" s="81">
        <f t="shared" ref="BI8:BI17" si="1">SUM(E8,AG8)</f>
        <v>0</v>
      </c>
      <c r="BJ8" s="81">
        <f t="shared" ref="BJ8:BJ17" si="2">SUM(F8,AH8)</f>
        <v>0</v>
      </c>
      <c r="BK8" s="81">
        <f t="shared" ref="BK8:BK17" si="3">SUM(G8,AI8)</f>
        <v>0</v>
      </c>
      <c r="BL8" s="81">
        <f t="shared" ref="BL8:BL17" si="4">SUM(H8,AJ8)</f>
        <v>0</v>
      </c>
      <c r="BM8" s="81">
        <f t="shared" ref="BM8:BM17" si="5">SUM(I8,AK8)</f>
        <v>0</v>
      </c>
      <c r="BN8" s="81">
        <f t="shared" ref="BN8:BN17" si="6">SUM(J8,AL8)</f>
        <v>0</v>
      </c>
      <c r="BO8" s="89">
        <f t="shared" ref="BO8:BO15" si="7">SUM(K8,AM8)</f>
        <v>0</v>
      </c>
      <c r="BP8" s="81">
        <f t="shared" ref="BP8:BP17" si="8">SUM(L8,AN8)</f>
        <v>8061</v>
      </c>
      <c r="BQ8" s="81">
        <f t="shared" ref="BQ8:BQ17" si="9">SUM(M8,AO8)</f>
        <v>0</v>
      </c>
      <c r="BR8" s="81">
        <f t="shared" ref="BR8:BR17" si="10">SUM(N8,AP8)</f>
        <v>0</v>
      </c>
      <c r="BS8" s="81">
        <f t="shared" ref="BS8:BS17" si="11">SUM(O8,AQ8)</f>
        <v>0</v>
      </c>
      <c r="BT8" s="81">
        <f t="shared" ref="BT8:BT17" si="12">SUM(P8,AR8)</f>
        <v>0</v>
      </c>
      <c r="BU8" s="81">
        <f t="shared" ref="BU8:BU17" si="13">SUM(Q8,AS8)</f>
        <v>0</v>
      </c>
      <c r="BV8" s="81">
        <f t="shared" ref="BV8:BV17" si="14">SUM(R8,AT8)</f>
        <v>3509</v>
      </c>
      <c r="BW8" s="81">
        <f t="shared" ref="BW8:BW17" si="15">SUM(S8,AU8)</f>
        <v>0</v>
      </c>
      <c r="BX8" s="81">
        <f t="shared" ref="BX8:BX17" si="16">SUM(T8,AV8)</f>
        <v>1044</v>
      </c>
      <c r="BY8" s="81">
        <f t="shared" ref="BY8:BY17" si="17">SUM(U8,AW8)</f>
        <v>2465</v>
      </c>
      <c r="BZ8" s="81">
        <f t="shared" ref="BZ8:BZ17" si="18">SUM(V8,AX8)</f>
        <v>0</v>
      </c>
      <c r="CA8" s="81">
        <f t="shared" ref="CA8:CA17" si="19">SUM(W8,AY8)</f>
        <v>4552</v>
      </c>
      <c r="CB8" s="81">
        <f t="shared" ref="CB8:CB17" si="20">SUM(X8,AZ8)</f>
        <v>4415</v>
      </c>
      <c r="CC8" s="81">
        <f t="shared" ref="CC8:CC17" si="21">SUM(Y8,BA8)</f>
        <v>0</v>
      </c>
      <c r="CD8" s="81">
        <f t="shared" ref="CD8:CD17" si="22">SUM(Z8,BB8)</f>
        <v>0</v>
      </c>
      <c r="CE8" s="81">
        <f t="shared" ref="CE8:CE17" si="23">SUM(AA8,BC8)</f>
        <v>137</v>
      </c>
      <c r="CF8" s="89">
        <f t="shared" ref="CF8:CF15" si="24">SUM(AB8,BD8)</f>
        <v>0</v>
      </c>
      <c r="CG8" s="81">
        <f t="shared" ref="CG8:CG17" si="25">SUM(AC8,BE8)</f>
        <v>0</v>
      </c>
      <c r="CH8" s="81">
        <f t="shared" ref="CH8:CH17" si="26">SUM(AD8,BF8)</f>
        <v>167</v>
      </c>
      <c r="CI8" s="81">
        <f t="shared" ref="CI8:CI17" si="27">SUM(AE8,BG8)</f>
        <v>8228</v>
      </c>
    </row>
    <row r="9" spans="1:87" s="8" customFormat="1" ht="12" customHeight="1">
      <c r="A9" s="8" t="s">
        <v>198</v>
      </c>
      <c r="B9" s="80" t="s">
        <v>206</v>
      </c>
      <c r="C9" s="8" t="s">
        <v>210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4224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4224</v>
      </c>
      <c r="X9" s="81">
        <v>0</v>
      </c>
      <c r="Y9" s="81">
        <v>0</v>
      </c>
      <c r="Z9" s="81">
        <v>0</v>
      </c>
      <c r="AA9" s="81">
        <v>4224</v>
      </c>
      <c r="AB9" s="89">
        <f>組合分担金内訳!E9</f>
        <v>0</v>
      </c>
      <c r="AC9" s="81">
        <v>0</v>
      </c>
      <c r="AD9" s="81">
        <v>0</v>
      </c>
      <c r="AE9" s="81">
        <v>4224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4224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4224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4224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4224</v>
      </c>
    </row>
    <row r="10" spans="1:87" s="8" customFormat="1" ht="12" customHeight="1">
      <c r="A10" s="8" t="s">
        <v>198</v>
      </c>
      <c r="B10" s="80" t="s">
        <v>214</v>
      </c>
      <c r="C10" s="8" t="s">
        <v>213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15602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15602</v>
      </c>
      <c r="AZ10" s="81">
        <v>15602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15602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15602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15602</v>
      </c>
      <c r="CB10" s="81">
        <f t="shared" si="20"/>
        <v>15602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15602</v>
      </c>
    </row>
    <row r="11" spans="1:87" s="8" customFormat="1" ht="12" customHeight="1">
      <c r="A11" s="8" t="s">
        <v>198</v>
      </c>
      <c r="B11" s="80" t="s">
        <v>218</v>
      </c>
      <c r="C11" s="8" t="s">
        <v>216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482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482</v>
      </c>
      <c r="S11" s="81">
        <v>482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482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482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482</v>
      </c>
      <c r="BW11" s="81">
        <f t="shared" si="15"/>
        <v>482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482</v>
      </c>
    </row>
    <row r="12" spans="1:87" s="8" customFormat="1" ht="12" customHeight="1">
      <c r="A12" s="8" t="s">
        <v>223</v>
      </c>
      <c r="B12" s="80" t="s">
        <v>220</v>
      </c>
      <c r="C12" s="8" t="s">
        <v>221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123139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123139</v>
      </c>
      <c r="X12" s="81">
        <v>123139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123139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1027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1027</v>
      </c>
      <c r="AZ12" s="81">
        <v>1027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1027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124166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124166</v>
      </c>
      <c r="CB12" s="81">
        <f t="shared" si="20"/>
        <v>124166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124166</v>
      </c>
    </row>
    <row r="13" spans="1:87" s="8" customFormat="1" ht="12" customHeight="1">
      <c r="A13" s="8" t="s">
        <v>201</v>
      </c>
      <c r="B13" s="80" t="s">
        <v>226</v>
      </c>
      <c r="C13" s="8" t="s">
        <v>227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83728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20515</v>
      </c>
      <c r="S13" s="81">
        <v>0</v>
      </c>
      <c r="T13" s="81">
        <v>0</v>
      </c>
      <c r="U13" s="81">
        <v>20515</v>
      </c>
      <c r="V13" s="81">
        <v>0</v>
      </c>
      <c r="W13" s="81">
        <v>63213</v>
      </c>
      <c r="X13" s="81">
        <v>47120</v>
      </c>
      <c r="Y13" s="81">
        <v>0</v>
      </c>
      <c r="Z13" s="81">
        <v>15728</v>
      </c>
      <c r="AA13" s="81">
        <v>365</v>
      </c>
      <c r="AB13" s="89">
        <f>組合分担金内訳!E13</f>
        <v>0</v>
      </c>
      <c r="AC13" s="81">
        <v>0</v>
      </c>
      <c r="AD13" s="81">
        <v>0</v>
      </c>
      <c r="AE13" s="81">
        <v>83728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1260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21</v>
      </c>
      <c r="AU13" s="81">
        <v>0</v>
      </c>
      <c r="AV13" s="81">
        <v>0</v>
      </c>
      <c r="AW13" s="81">
        <v>21</v>
      </c>
      <c r="AX13" s="81">
        <v>0</v>
      </c>
      <c r="AY13" s="81">
        <v>1239</v>
      </c>
      <c r="AZ13" s="81">
        <v>1239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1260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84988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20536</v>
      </c>
      <c r="BW13" s="81">
        <f t="shared" si="15"/>
        <v>0</v>
      </c>
      <c r="BX13" s="81">
        <f t="shared" si="16"/>
        <v>0</v>
      </c>
      <c r="BY13" s="81">
        <f t="shared" si="17"/>
        <v>20536</v>
      </c>
      <c r="BZ13" s="81">
        <f t="shared" si="18"/>
        <v>0</v>
      </c>
      <c r="CA13" s="81">
        <f t="shared" si="19"/>
        <v>64452</v>
      </c>
      <c r="CB13" s="81">
        <f t="shared" si="20"/>
        <v>48359</v>
      </c>
      <c r="CC13" s="81">
        <f t="shared" si="21"/>
        <v>0</v>
      </c>
      <c r="CD13" s="81">
        <f t="shared" si="22"/>
        <v>15728</v>
      </c>
      <c r="CE13" s="81">
        <f t="shared" si="23"/>
        <v>365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84988</v>
      </c>
    </row>
    <row r="14" spans="1:87" s="8" customFormat="1" ht="12" customHeight="1">
      <c r="A14" s="8" t="s">
        <v>201</v>
      </c>
      <c r="B14" s="80" t="s">
        <v>231</v>
      </c>
      <c r="C14" s="8" t="s">
        <v>233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6598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6598</v>
      </c>
      <c r="X14" s="81">
        <v>6380</v>
      </c>
      <c r="Y14" s="81">
        <v>0</v>
      </c>
      <c r="Z14" s="81">
        <v>0</v>
      </c>
      <c r="AA14" s="81">
        <v>218</v>
      </c>
      <c r="AB14" s="89">
        <f>組合分担金内訳!E14</f>
        <v>635</v>
      </c>
      <c r="AC14" s="81">
        <v>0</v>
      </c>
      <c r="AD14" s="81">
        <v>0</v>
      </c>
      <c r="AE14" s="81">
        <v>6598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164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164</v>
      </c>
      <c r="AZ14" s="81">
        <v>0</v>
      </c>
      <c r="BA14" s="81">
        <v>0</v>
      </c>
      <c r="BB14" s="81">
        <v>0</v>
      </c>
      <c r="BC14" s="81">
        <v>164</v>
      </c>
      <c r="BD14" s="89">
        <f>組合分担金内訳!H14</f>
        <v>0</v>
      </c>
      <c r="BE14" s="81">
        <v>0</v>
      </c>
      <c r="BF14" s="81">
        <v>0</v>
      </c>
      <c r="BG14" s="81">
        <v>164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6762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6762</v>
      </c>
      <c r="CB14" s="81">
        <f t="shared" si="20"/>
        <v>6380</v>
      </c>
      <c r="CC14" s="81">
        <f t="shared" si="21"/>
        <v>0</v>
      </c>
      <c r="CD14" s="81">
        <f t="shared" si="22"/>
        <v>0</v>
      </c>
      <c r="CE14" s="81">
        <f t="shared" si="23"/>
        <v>382</v>
      </c>
      <c r="CF14" s="89">
        <f t="shared" si="24"/>
        <v>635</v>
      </c>
      <c r="CG14" s="81">
        <f t="shared" si="25"/>
        <v>0</v>
      </c>
      <c r="CH14" s="81">
        <f t="shared" si="26"/>
        <v>0</v>
      </c>
      <c r="CI14" s="81">
        <f t="shared" si="27"/>
        <v>6762</v>
      </c>
    </row>
    <row r="15" spans="1:87" s="8" customFormat="1" ht="12" customHeight="1">
      <c r="A15" s="8" t="s">
        <v>201</v>
      </c>
      <c r="B15" s="80" t="s">
        <v>237</v>
      </c>
      <c r="C15" s="8" t="s">
        <v>238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57019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693</v>
      </c>
      <c r="S15" s="81">
        <v>529</v>
      </c>
      <c r="T15" s="81">
        <v>0</v>
      </c>
      <c r="U15" s="81">
        <v>164</v>
      </c>
      <c r="V15" s="81">
        <v>0</v>
      </c>
      <c r="W15" s="81">
        <v>56326</v>
      </c>
      <c r="X15" s="81">
        <v>40833</v>
      </c>
      <c r="Y15" s="81">
        <v>0</v>
      </c>
      <c r="Z15" s="81">
        <v>12813</v>
      </c>
      <c r="AA15" s="81">
        <v>2680</v>
      </c>
      <c r="AB15" s="89">
        <f>組合分担金内訳!E15</f>
        <v>14127</v>
      </c>
      <c r="AC15" s="81">
        <v>0</v>
      </c>
      <c r="AD15" s="81">
        <v>36</v>
      </c>
      <c r="AE15" s="81">
        <v>57055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57019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693</v>
      </c>
      <c r="BW15" s="81">
        <f t="shared" si="15"/>
        <v>529</v>
      </c>
      <c r="BX15" s="81">
        <f t="shared" si="16"/>
        <v>0</v>
      </c>
      <c r="BY15" s="81">
        <f t="shared" si="17"/>
        <v>164</v>
      </c>
      <c r="BZ15" s="81">
        <f t="shared" si="18"/>
        <v>0</v>
      </c>
      <c r="CA15" s="81">
        <f t="shared" si="19"/>
        <v>56326</v>
      </c>
      <c r="CB15" s="81">
        <f t="shared" si="20"/>
        <v>40833</v>
      </c>
      <c r="CC15" s="81">
        <f t="shared" si="21"/>
        <v>0</v>
      </c>
      <c r="CD15" s="81">
        <f t="shared" si="22"/>
        <v>12813</v>
      </c>
      <c r="CE15" s="81">
        <f t="shared" si="23"/>
        <v>2680</v>
      </c>
      <c r="CF15" s="89">
        <f t="shared" si="24"/>
        <v>14127</v>
      </c>
      <c r="CG15" s="81">
        <f t="shared" si="25"/>
        <v>0</v>
      </c>
      <c r="CH15" s="81">
        <f t="shared" si="26"/>
        <v>36</v>
      </c>
      <c r="CI15" s="81">
        <f t="shared" si="27"/>
        <v>57055</v>
      </c>
    </row>
    <row r="16" spans="1:87" s="8" customFormat="1" ht="12" customHeight="1">
      <c r="A16" s="8" t="s">
        <v>201</v>
      </c>
      <c r="B16" s="80" t="s">
        <v>242</v>
      </c>
      <c r="C16" s="8" t="s">
        <v>245</v>
      </c>
      <c r="D16" s="81">
        <v>8129</v>
      </c>
      <c r="E16" s="81">
        <v>8129</v>
      </c>
      <c r="F16" s="81">
        <v>0</v>
      </c>
      <c r="G16" s="81">
        <v>0</v>
      </c>
      <c r="H16" s="81">
        <v>8129</v>
      </c>
      <c r="I16" s="81">
        <v>0</v>
      </c>
      <c r="J16" s="81">
        <v>0</v>
      </c>
      <c r="K16" s="89">
        <v>0</v>
      </c>
      <c r="L16" s="81">
        <v>618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618</v>
      </c>
      <c r="S16" s="81">
        <v>0</v>
      </c>
      <c r="T16" s="81">
        <v>618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  <c r="AE16" s="81">
        <v>8747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v>0</v>
      </c>
      <c r="BE16" s="81">
        <v>0</v>
      </c>
      <c r="BF16" s="81">
        <v>0</v>
      </c>
      <c r="BG16" s="81">
        <v>0</v>
      </c>
      <c r="BH16" s="81">
        <f t="shared" si="0"/>
        <v>8129</v>
      </c>
      <c r="BI16" s="81">
        <f t="shared" si="1"/>
        <v>8129</v>
      </c>
      <c r="BJ16" s="81">
        <f t="shared" si="2"/>
        <v>0</v>
      </c>
      <c r="BK16" s="81">
        <f t="shared" si="3"/>
        <v>0</v>
      </c>
      <c r="BL16" s="81">
        <f t="shared" si="4"/>
        <v>8129</v>
      </c>
      <c r="BM16" s="81">
        <f t="shared" si="5"/>
        <v>0</v>
      </c>
      <c r="BN16" s="81">
        <f t="shared" si="6"/>
        <v>0</v>
      </c>
      <c r="BO16" s="89">
        <v>0</v>
      </c>
      <c r="BP16" s="81">
        <f t="shared" si="8"/>
        <v>618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618</v>
      </c>
      <c r="BW16" s="81">
        <f t="shared" si="15"/>
        <v>0</v>
      </c>
      <c r="BX16" s="81">
        <f t="shared" si="16"/>
        <v>618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v>0</v>
      </c>
      <c r="CG16" s="81">
        <f t="shared" si="25"/>
        <v>0</v>
      </c>
      <c r="CH16" s="81">
        <f t="shared" si="26"/>
        <v>0</v>
      </c>
      <c r="CI16" s="81">
        <f t="shared" si="27"/>
        <v>8747</v>
      </c>
    </row>
    <row r="17" spans="1:87" s="8" customFormat="1" ht="12" customHeight="1">
      <c r="A17" s="8" t="s">
        <v>201</v>
      </c>
      <c r="B17" s="80" t="s">
        <v>246</v>
      </c>
      <c r="C17" s="8" t="s">
        <v>247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v>0</v>
      </c>
      <c r="L17" s="81">
        <v>14633</v>
      </c>
      <c r="M17" s="81">
        <v>544</v>
      </c>
      <c r="N17" s="81">
        <v>544</v>
      </c>
      <c r="O17" s="81">
        <v>0</v>
      </c>
      <c r="P17" s="81">
        <v>0</v>
      </c>
      <c r="Q17" s="81">
        <v>0</v>
      </c>
      <c r="R17" s="81">
        <v>2003</v>
      </c>
      <c r="S17" s="81">
        <v>0</v>
      </c>
      <c r="T17" s="81">
        <v>2003</v>
      </c>
      <c r="U17" s="81">
        <v>0</v>
      </c>
      <c r="V17" s="81">
        <v>0</v>
      </c>
      <c r="W17" s="81">
        <v>12086</v>
      </c>
      <c r="X17" s="81">
        <v>0</v>
      </c>
      <c r="Y17" s="81">
        <v>12086</v>
      </c>
      <c r="Z17" s="81">
        <v>0</v>
      </c>
      <c r="AA17" s="81">
        <v>0</v>
      </c>
      <c r="AB17" s="89">
        <v>0</v>
      </c>
      <c r="AC17" s="81">
        <v>0</v>
      </c>
      <c r="AD17" s="81">
        <v>129</v>
      </c>
      <c r="AE17" s="81">
        <v>14762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v>0</v>
      </c>
      <c r="BP17" s="81">
        <f t="shared" si="8"/>
        <v>14633</v>
      </c>
      <c r="BQ17" s="81">
        <f t="shared" si="9"/>
        <v>544</v>
      </c>
      <c r="BR17" s="81">
        <f t="shared" si="10"/>
        <v>544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2003</v>
      </c>
      <c r="BW17" s="81">
        <f t="shared" si="15"/>
        <v>0</v>
      </c>
      <c r="BX17" s="81">
        <f t="shared" si="16"/>
        <v>2003</v>
      </c>
      <c r="BY17" s="81">
        <f t="shared" si="17"/>
        <v>0</v>
      </c>
      <c r="BZ17" s="81">
        <f t="shared" si="18"/>
        <v>0</v>
      </c>
      <c r="CA17" s="81">
        <f t="shared" si="19"/>
        <v>12086</v>
      </c>
      <c r="CB17" s="81">
        <f t="shared" si="20"/>
        <v>0</v>
      </c>
      <c r="CC17" s="81">
        <f t="shared" si="21"/>
        <v>12086</v>
      </c>
      <c r="CD17" s="81">
        <f t="shared" si="22"/>
        <v>0</v>
      </c>
      <c r="CE17" s="81">
        <f t="shared" si="23"/>
        <v>0</v>
      </c>
      <c r="CF17" s="89">
        <v>0</v>
      </c>
      <c r="CG17" s="81">
        <f t="shared" si="25"/>
        <v>0</v>
      </c>
      <c r="CH17" s="81">
        <f t="shared" si="26"/>
        <v>129</v>
      </c>
      <c r="CI17" s="81">
        <f t="shared" si="27"/>
        <v>14762</v>
      </c>
    </row>
    <row r="18" spans="1:87" s="8" customFormat="1" ht="12" customHeight="1">
      <c r="B18" s="80"/>
      <c r="D18" s="82"/>
      <c r="E18" s="82"/>
      <c r="F18" s="82"/>
      <c r="G18" s="82"/>
      <c r="H18" s="82"/>
      <c r="I18" s="82"/>
      <c r="J18" s="82"/>
      <c r="K18" s="90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90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90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90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90"/>
      <c r="CG18" s="82"/>
      <c r="CH18" s="82"/>
      <c r="CI18" s="82"/>
    </row>
    <row r="19" spans="1:87" s="8" customFormat="1" ht="12" customHeight="1">
      <c r="B19" s="80"/>
      <c r="D19" s="82"/>
      <c r="E19" s="82"/>
      <c r="F19" s="82"/>
      <c r="G19" s="82"/>
      <c r="H19" s="82"/>
      <c r="I19" s="82"/>
      <c r="J19" s="82"/>
      <c r="K19" s="90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90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90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90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90"/>
      <c r="CG19" s="82"/>
      <c r="CH19" s="82"/>
      <c r="CI19" s="82"/>
    </row>
    <row r="20" spans="1:87" s="8" customFormat="1" ht="12" customHeight="1">
      <c r="B20" s="80"/>
      <c r="D20" s="82"/>
      <c r="E20" s="82"/>
      <c r="F20" s="82"/>
      <c r="G20" s="82"/>
      <c r="H20" s="82"/>
      <c r="I20" s="82"/>
      <c r="J20" s="82"/>
      <c r="K20" s="90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90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90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90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90"/>
      <c r="CG20" s="82"/>
      <c r="CH20" s="82"/>
      <c r="CI20" s="82"/>
    </row>
    <row r="21" spans="1:87" s="8" customFormat="1" ht="12" customHeight="1">
      <c r="B21" s="80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0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90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90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90"/>
      <c r="CG21" s="82"/>
      <c r="CH21" s="82"/>
      <c r="CI21" s="82"/>
    </row>
    <row r="22" spans="1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1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1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1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1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8:CI995">
    <cfRule type="expression" dxfId="158" priority="14" stopIfTrue="1">
      <formula>$A18&lt;&gt;""</formula>
    </cfRule>
  </conditionalFormatting>
  <conditionalFormatting sqref="A17:CI17">
    <cfRule type="expression" dxfId="157" priority="2" stopIfTrue="1">
      <formula>$A17&lt;&gt;""</formula>
    </cfRule>
  </conditionalFormatting>
  <conditionalFormatting sqref="A8:CI8">
    <cfRule type="expression" dxfId="156" priority="12" stopIfTrue="1">
      <formula>$A8&lt;&gt;""</formula>
    </cfRule>
  </conditionalFormatting>
  <conditionalFormatting sqref="A9:CI9">
    <cfRule type="expression" dxfId="155" priority="11" stopIfTrue="1">
      <formula>$A9&lt;&gt;""</formula>
    </cfRule>
  </conditionalFormatting>
  <conditionalFormatting sqref="A10:CI10">
    <cfRule type="expression" dxfId="154" priority="10" stopIfTrue="1">
      <formula>$A10&lt;&gt;""</formula>
    </cfRule>
  </conditionalFormatting>
  <conditionalFormatting sqref="A11:CI11">
    <cfRule type="expression" dxfId="153" priority="9" stopIfTrue="1">
      <formula>$A11&lt;&gt;""</formula>
    </cfRule>
  </conditionalFormatting>
  <conditionalFormatting sqref="A12:CI12">
    <cfRule type="expression" dxfId="152" priority="8" stopIfTrue="1">
      <formula>$A12&lt;&gt;""</formula>
    </cfRule>
  </conditionalFormatting>
  <conditionalFormatting sqref="A13:CI13">
    <cfRule type="expression" dxfId="151" priority="7" stopIfTrue="1">
      <formula>$A13&lt;&gt;""</formula>
    </cfRule>
  </conditionalFormatting>
  <conditionalFormatting sqref="A14:CI14">
    <cfRule type="expression" dxfId="150" priority="6" stopIfTrue="1">
      <formula>$A14&lt;&gt;""</formula>
    </cfRule>
  </conditionalFormatting>
  <conditionalFormatting sqref="A15:CI15">
    <cfRule type="expression" dxfId="149" priority="5" stopIfTrue="1">
      <formula>$A15&lt;&gt;""</formula>
    </cfRule>
  </conditionalFormatting>
  <conditionalFormatting sqref="A7:CI7">
    <cfRule type="expression" dxfId="148" priority="1" stopIfTrue="1">
      <formula>$A7&lt;&gt;""</formula>
    </cfRule>
  </conditionalFormatting>
  <conditionalFormatting sqref="A16:CI16">
    <cfRule type="expression" dxfId="147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16" man="1"/>
    <brk id="67" min="1" max="1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196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201</v>
      </c>
      <c r="B7" s="87" t="s">
        <v>258</v>
      </c>
      <c r="C7" s="76" t="s">
        <v>254</v>
      </c>
      <c r="D7" s="96">
        <f>SUM($D$8:$D$15)</f>
        <v>0</v>
      </c>
      <c r="E7" s="96">
        <f>SUM($E$8:$E$15)</f>
        <v>14762</v>
      </c>
      <c r="F7" s="96">
        <f>SUM($F$8:$F$15)</f>
        <v>14762</v>
      </c>
      <c r="G7" s="96">
        <f>SUM($G$8:$G$15)</f>
        <v>0</v>
      </c>
      <c r="H7" s="96">
        <f>SUM($H$8:$H$15)</f>
        <v>0</v>
      </c>
      <c r="I7" s="96">
        <f>SUM($I$8:$I$15)</f>
        <v>0</v>
      </c>
      <c r="J7" s="96">
        <f>COUNTIF($J$8:$J$15,"&lt;&gt;") - COUNTIF($J$8:$J$15,"&lt; &gt;")</f>
        <v>2</v>
      </c>
      <c r="K7" s="96">
        <f>COUNTIF($K$8:$K$15,"&lt;&gt;") - COUNTIF($K$8:$K$15,"&lt; &gt;")</f>
        <v>2</v>
      </c>
      <c r="L7" s="96">
        <f>SUM($L$8:$L$15)</f>
        <v>0</v>
      </c>
      <c r="M7" s="96">
        <f>SUM($M$8:$M$15)</f>
        <v>14762</v>
      </c>
      <c r="N7" s="96">
        <f>SUM($N$8:$N$15)</f>
        <v>14762</v>
      </c>
      <c r="O7" s="96">
        <f>SUM($O$8:$O$15)</f>
        <v>0</v>
      </c>
      <c r="P7" s="96">
        <f>SUM($P$8:$P$15)</f>
        <v>0</v>
      </c>
      <c r="Q7" s="96">
        <f>SUM($Q$8:$Q$15)</f>
        <v>0</v>
      </c>
      <c r="R7" s="96">
        <f>COUNTIF($R$8:$R$15,"&lt;&gt;") - COUNTIF($R$8:$R$15,"&lt; &gt;")</f>
        <v>0</v>
      </c>
      <c r="S7" s="96">
        <f>COUNTIF($S$8:$S$15,"&lt;&gt;") - COUNTIF($S$8:$S$15,"&lt; &gt;")</f>
        <v>0</v>
      </c>
      <c r="T7" s="96">
        <f>SUM($T$8:$T$15)</f>
        <v>0</v>
      </c>
      <c r="U7" s="96">
        <f>SUM($U$8:$U$15)</f>
        <v>0</v>
      </c>
      <c r="V7" s="96">
        <f>SUM($V$8:$V$15)</f>
        <v>0</v>
      </c>
      <c r="W7" s="96">
        <f>SUM($W$8:$W$15)</f>
        <v>0</v>
      </c>
      <c r="X7" s="96">
        <f>SUM($X$8:$X$15)</f>
        <v>0</v>
      </c>
      <c r="Y7" s="96">
        <f>SUM($Y$8:$Y$15)</f>
        <v>0</v>
      </c>
      <c r="Z7" s="96">
        <f>COUNTIF($Z$8:$Z$15,"&lt;&gt;") - COUNTIF($Z$8:$Z$15,"&lt; &gt;")</f>
        <v>0</v>
      </c>
      <c r="AA7" s="96">
        <f>COUNTIF($AA$8:$AA$15,"&lt;&gt;") - COUNTIF($AA$8:$AA$15,"&lt; &gt;")</f>
        <v>0</v>
      </c>
      <c r="AB7" s="96">
        <f>SUM($AB$8:$AB$15)</f>
        <v>0</v>
      </c>
      <c r="AC7" s="96">
        <f>SUM($AC$8:$AC$15)</f>
        <v>0</v>
      </c>
      <c r="AD7" s="96">
        <f>SUM($AD$8:$AD$15)</f>
        <v>0</v>
      </c>
      <c r="AE7" s="96">
        <f>SUM($AE$8:$AE$15)</f>
        <v>0</v>
      </c>
      <c r="AF7" s="96">
        <f>SUM($AF$8:$AF$15)</f>
        <v>0</v>
      </c>
      <c r="AG7" s="96">
        <f>SUM($AG$8:$AG$15)</f>
        <v>0</v>
      </c>
      <c r="AH7" s="96">
        <f>COUNTIF($AH$8:$AH$15,"&lt;&gt;") - COUNTIF($AH$8:$AH$15,"&lt; &gt;")</f>
        <v>0</v>
      </c>
      <c r="AI7" s="96">
        <f>COUNTIF($AI$8:$AI$15,"&lt;&gt;") - COUNTIF($AI$8:$AI$15,"&lt; &gt;")</f>
        <v>0</v>
      </c>
      <c r="AJ7" s="96">
        <f>SUM($AJ$8:$AJ$15)</f>
        <v>0</v>
      </c>
      <c r="AK7" s="96">
        <f>SUM($AK$8:$AK$15)</f>
        <v>0</v>
      </c>
      <c r="AL7" s="96">
        <f>SUM($AL$8:$AL$15)</f>
        <v>0</v>
      </c>
      <c r="AM7" s="96">
        <f>SUM($AM$8:$AM$15)</f>
        <v>0</v>
      </c>
      <c r="AN7" s="96">
        <f>SUM($AN$8:$AN$15)</f>
        <v>0</v>
      </c>
      <c r="AO7" s="96">
        <f>SUM($AO$8:$AO$15)</f>
        <v>0</v>
      </c>
      <c r="AP7" s="96">
        <f>COUNTIF($AP$8:$AP$15,"&lt;&gt;") - COUNTIF($AP$8:$AP$15,"&lt; &gt;")</f>
        <v>0</v>
      </c>
      <c r="AQ7" s="96">
        <f>COUNTIF($AQ$8:$AQ$15,"&lt;&gt;") - COUNTIF($AQ$8:$AQ$15,"&lt; &gt;")</f>
        <v>0</v>
      </c>
      <c r="AR7" s="96">
        <f>SUM($AR$8:$AR$15)</f>
        <v>0</v>
      </c>
      <c r="AS7" s="96">
        <f>SUM($AS$8:$AS$15)</f>
        <v>0</v>
      </c>
      <c r="AT7" s="96">
        <f>SUM($AT$8:$AT$15)</f>
        <v>0</v>
      </c>
      <c r="AU7" s="96">
        <f>SUM($AU$8:$AU$15)</f>
        <v>0</v>
      </c>
      <c r="AV7" s="96">
        <f>SUM($AV$8:$AV$15)</f>
        <v>0</v>
      </c>
      <c r="AW7" s="96">
        <f>SUM($AW$8:$AW$15)</f>
        <v>0</v>
      </c>
      <c r="AX7" s="96">
        <f>COUNTIF($AX$8:$AX$15,"&lt;&gt;") - COUNTIF($AX$8:$AX$15,"&lt; &gt;")</f>
        <v>0</v>
      </c>
      <c r="AY7" s="96">
        <f>COUNTIF($AY$8:$AY$15,"&lt;&gt;") - COUNTIF($AY$8:$AY$15,"&lt; &gt;")</f>
        <v>0</v>
      </c>
      <c r="AZ7" s="96">
        <f>SUM($AZ$8:$AZ$15)</f>
        <v>0</v>
      </c>
      <c r="BA7" s="96">
        <f>SUM($BA$8:$BA$15)</f>
        <v>0</v>
      </c>
      <c r="BB7" s="96">
        <f>SUM($BB$8:$BB$15)</f>
        <v>0</v>
      </c>
      <c r="BC7" s="96">
        <f>SUM($BC$8:$BC$15)</f>
        <v>0</v>
      </c>
      <c r="BD7" s="96">
        <f>SUM($BD$8:$BD$15)</f>
        <v>0</v>
      </c>
      <c r="BE7" s="96">
        <f>SUM($BE$8:$BE$15)</f>
        <v>0</v>
      </c>
    </row>
    <row r="8" spans="1:57" s="8" customFormat="1" ht="12" customHeight="1">
      <c r="A8" s="8" t="s">
        <v>204</v>
      </c>
      <c r="B8" s="80" t="s">
        <v>205</v>
      </c>
      <c r="C8" s="8" t="s">
        <v>199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200</v>
      </c>
      <c r="K8" s="79" t="s">
        <v>200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200</v>
      </c>
      <c r="S8" s="79" t="s">
        <v>200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200</v>
      </c>
      <c r="AA8" s="79" t="s">
        <v>200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200</v>
      </c>
      <c r="AI8" s="79" t="s">
        <v>200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200</v>
      </c>
      <c r="AQ8" s="79" t="s">
        <v>200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200</v>
      </c>
      <c r="AY8" s="79" t="s">
        <v>200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201</v>
      </c>
      <c r="B9" s="80" t="s">
        <v>211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200</v>
      </c>
      <c r="K9" s="79" t="s">
        <v>200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200</v>
      </c>
      <c r="S9" s="79" t="s">
        <v>200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200</v>
      </c>
      <c r="AA9" s="79" t="s">
        <v>200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200</v>
      </c>
      <c r="AI9" s="79" t="s">
        <v>200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200</v>
      </c>
      <c r="AQ9" s="79" t="s">
        <v>200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200</v>
      </c>
      <c r="AY9" s="79" t="s">
        <v>200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201</v>
      </c>
      <c r="B10" s="80" t="s">
        <v>212</v>
      </c>
      <c r="C10" s="8" t="s">
        <v>213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200</v>
      </c>
      <c r="K10" s="79" t="s">
        <v>200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200</v>
      </c>
      <c r="S10" s="79" t="s">
        <v>200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200</v>
      </c>
      <c r="AA10" s="79" t="s">
        <v>200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200</v>
      </c>
      <c r="AI10" s="79" t="s">
        <v>200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200</v>
      </c>
      <c r="AQ10" s="79" t="s">
        <v>200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200</v>
      </c>
      <c r="AY10" s="79" t="s">
        <v>200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201</v>
      </c>
      <c r="B11" s="80" t="s">
        <v>218</v>
      </c>
      <c r="C11" s="8" t="s">
        <v>219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200</v>
      </c>
      <c r="K11" s="79" t="s">
        <v>200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200</v>
      </c>
      <c r="S11" s="79" t="s">
        <v>200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200</v>
      </c>
      <c r="AA11" s="79" t="s">
        <v>200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200</v>
      </c>
      <c r="AI11" s="79" t="s">
        <v>200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200</v>
      </c>
      <c r="AQ11" s="79" t="s">
        <v>200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200</v>
      </c>
      <c r="AY11" s="79" t="s">
        <v>200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201</v>
      </c>
      <c r="B12" s="80" t="s">
        <v>220</v>
      </c>
      <c r="C12" s="8" t="s">
        <v>221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200</v>
      </c>
      <c r="K12" s="79" t="s">
        <v>200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200</v>
      </c>
      <c r="S12" s="79" t="s">
        <v>200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200</v>
      </c>
      <c r="AA12" s="79" t="s">
        <v>200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200</v>
      </c>
      <c r="AI12" s="79" t="s">
        <v>200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200</v>
      </c>
      <c r="AQ12" s="79" t="s">
        <v>200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200</v>
      </c>
      <c r="AY12" s="79" t="s">
        <v>200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201</v>
      </c>
      <c r="B13" s="80" t="s">
        <v>226</v>
      </c>
      <c r="C13" s="8" t="s">
        <v>225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200</v>
      </c>
      <c r="K13" s="79" t="s">
        <v>200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200</v>
      </c>
      <c r="S13" s="79" t="s">
        <v>200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200</v>
      </c>
      <c r="AA13" s="79" t="s">
        <v>200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200</v>
      </c>
      <c r="AI13" s="79" t="s">
        <v>200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200</v>
      </c>
      <c r="AQ13" s="79" t="s">
        <v>200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200</v>
      </c>
      <c r="AY13" s="79" t="s">
        <v>200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201</v>
      </c>
      <c r="B14" s="80" t="s">
        <v>231</v>
      </c>
      <c r="C14" s="8" t="s">
        <v>230</v>
      </c>
      <c r="D14" s="78">
        <f>SUM(L14,T14,AB14,AJ14,AR14,AZ14)</f>
        <v>0</v>
      </c>
      <c r="E14" s="78">
        <f>SUM(M14,U14,AC14,AK14,AS14,BA14)</f>
        <v>635</v>
      </c>
      <c r="F14" s="78">
        <f>SUM(D14:E14)</f>
        <v>635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234</v>
      </c>
      <c r="K14" s="79" t="s">
        <v>235</v>
      </c>
      <c r="L14" s="78">
        <v>0</v>
      </c>
      <c r="M14" s="78">
        <v>635</v>
      </c>
      <c r="N14" s="78">
        <f>SUM(L14,+M14)</f>
        <v>635</v>
      </c>
      <c r="O14" s="78">
        <v>0</v>
      </c>
      <c r="P14" s="78">
        <v>0</v>
      </c>
      <c r="Q14" s="78">
        <f>SUM(O14,+P14)</f>
        <v>0</v>
      </c>
      <c r="R14" s="79" t="s">
        <v>200</v>
      </c>
      <c r="S14" s="79" t="s">
        <v>200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200</v>
      </c>
      <c r="AA14" s="79" t="s">
        <v>200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200</v>
      </c>
      <c r="AI14" s="79" t="s">
        <v>200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200</v>
      </c>
      <c r="AQ14" s="79" t="s">
        <v>200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200</v>
      </c>
      <c r="AY14" s="79" t="s">
        <v>200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201</v>
      </c>
      <c r="B15" s="80" t="s">
        <v>237</v>
      </c>
      <c r="C15" s="8" t="s">
        <v>238</v>
      </c>
      <c r="D15" s="78">
        <f>SUM(L15,T15,AB15,AJ15,AR15,AZ15)</f>
        <v>0</v>
      </c>
      <c r="E15" s="78">
        <f>SUM(M15,U15,AC15,AK15,AS15,BA15)</f>
        <v>14127</v>
      </c>
      <c r="F15" s="78">
        <f>SUM(D15:E15)</f>
        <v>14127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234</v>
      </c>
      <c r="K15" s="79" t="s">
        <v>235</v>
      </c>
      <c r="L15" s="78">
        <v>0</v>
      </c>
      <c r="M15" s="78">
        <v>14127</v>
      </c>
      <c r="N15" s="78">
        <f>SUM(L15,+M15)</f>
        <v>14127</v>
      </c>
      <c r="O15" s="78">
        <v>0</v>
      </c>
      <c r="P15" s="78">
        <v>0</v>
      </c>
      <c r="Q15" s="78">
        <f>SUM(O15,+P15)</f>
        <v>0</v>
      </c>
      <c r="R15" s="79" t="s">
        <v>200</v>
      </c>
      <c r="S15" s="79" t="s">
        <v>200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200</v>
      </c>
      <c r="AA15" s="79" t="s">
        <v>200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200</v>
      </c>
      <c r="AI15" s="79" t="s">
        <v>200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200</v>
      </c>
      <c r="AQ15" s="79" t="s">
        <v>200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200</v>
      </c>
      <c r="AY15" s="79" t="s">
        <v>200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B16" s="80" t="s">
        <v>200</v>
      </c>
      <c r="D16" s="81"/>
      <c r="E16" s="81"/>
      <c r="F16" s="81"/>
      <c r="G16" s="81"/>
      <c r="H16" s="81"/>
      <c r="I16" s="81"/>
      <c r="J16" s="79"/>
      <c r="K16" s="78"/>
      <c r="L16" s="81"/>
      <c r="M16" s="81"/>
      <c r="N16" s="81"/>
      <c r="O16" s="81"/>
      <c r="P16" s="81"/>
      <c r="Q16" s="81"/>
      <c r="R16" s="79"/>
      <c r="S16" s="78"/>
      <c r="T16" s="81"/>
      <c r="U16" s="81"/>
      <c r="V16" s="81"/>
      <c r="W16" s="81"/>
      <c r="X16" s="81"/>
      <c r="Y16" s="81"/>
      <c r="Z16" s="79"/>
      <c r="AA16" s="78"/>
      <c r="AB16" s="81"/>
      <c r="AC16" s="81"/>
      <c r="AD16" s="81"/>
      <c r="AE16" s="81"/>
      <c r="AF16" s="81"/>
      <c r="AG16" s="81"/>
      <c r="AH16" s="79"/>
      <c r="AI16" s="78"/>
      <c r="AJ16" s="81"/>
      <c r="AK16" s="81"/>
      <c r="AL16" s="81"/>
      <c r="AM16" s="81"/>
      <c r="AN16" s="81"/>
      <c r="AO16" s="81"/>
      <c r="AP16" s="79"/>
      <c r="AQ16" s="78"/>
      <c r="AR16" s="81"/>
      <c r="AS16" s="81"/>
      <c r="AT16" s="81"/>
      <c r="AU16" s="81"/>
      <c r="AV16" s="81"/>
      <c r="AW16" s="81"/>
      <c r="AX16" s="79"/>
      <c r="AY16" s="78"/>
      <c r="AZ16" s="81"/>
      <c r="BA16" s="81"/>
      <c r="BB16" s="81"/>
      <c r="BC16" s="81"/>
      <c r="BD16" s="81"/>
      <c r="BE16" s="81"/>
    </row>
    <row r="17" spans="2:57" s="8" customFormat="1" ht="12" customHeight="1">
      <c r="B17" s="80" t="s">
        <v>200</v>
      </c>
      <c r="D17" s="81"/>
      <c r="E17" s="81"/>
      <c r="F17" s="81"/>
      <c r="G17" s="81"/>
      <c r="H17" s="81"/>
      <c r="I17" s="81"/>
      <c r="J17" s="79"/>
      <c r="K17" s="78"/>
      <c r="L17" s="81"/>
      <c r="M17" s="81"/>
      <c r="N17" s="81"/>
      <c r="O17" s="81"/>
      <c r="P17" s="81"/>
      <c r="Q17" s="81"/>
      <c r="R17" s="79"/>
      <c r="S17" s="78"/>
      <c r="T17" s="81"/>
      <c r="U17" s="81"/>
      <c r="V17" s="81"/>
      <c r="W17" s="81"/>
      <c r="X17" s="81"/>
      <c r="Y17" s="81"/>
      <c r="Z17" s="79"/>
      <c r="AA17" s="78"/>
      <c r="AB17" s="81"/>
      <c r="AC17" s="81"/>
      <c r="AD17" s="81"/>
      <c r="AE17" s="81"/>
      <c r="AF17" s="81"/>
      <c r="AG17" s="81"/>
      <c r="AH17" s="79"/>
      <c r="AI17" s="78"/>
      <c r="AJ17" s="81"/>
      <c r="AK17" s="81"/>
      <c r="AL17" s="81"/>
      <c r="AM17" s="81"/>
      <c r="AN17" s="81"/>
      <c r="AO17" s="81"/>
      <c r="AP17" s="79"/>
      <c r="AQ17" s="78"/>
      <c r="AR17" s="81"/>
      <c r="AS17" s="81"/>
      <c r="AT17" s="81"/>
      <c r="AU17" s="81"/>
      <c r="AV17" s="81"/>
      <c r="AW17" s="81"/>
      <c r="AX17" s="79"/>
      <c r="AY17" s="78"/>
      <c r="AZ17" s="81"/>
      <c r="BA17" s="81"/>
      <c r="BB17" s="81"/>
      <c r="BC17" s="81"/>
      <c r="BD17" s="81"/>
      <c r="BE17" s="81"/>
    </row>
    <row r="18" spans="2:57" s="8" customFormat="1" ht="12" customHeight="1">
      <c r="B18" s="80"/>
      <c r="D18" s="82"/>
      <c r="E18" s="82"/>
      <c r="F18" s="82"/>
      <c r="G18" s="82"/>
      <c r="H18" s="82"/>
      <c r="I18" s="82"/>
      <c r="J18" s="80"/>
      <c r="L18" s="82"/>
      <c r="M18" s="82"/>
      <c r="N18" s="82"/>
      <c r="O18" s="82"/>
      <c r="P18" s="82"/>
      <c r="Q18" s="82"/>
      <c r="R18" s="80"/>
      <c r="T18" s="82"/>
      <c r="U18" s="82"/>
      <c r="V18" s="82"/>
      <c r="W18" s="82"/>
      <c r="X18" s="82"/>
      <c r="Y18" s="82"/>
      <c r="Z18" s="80"/>
      <c r="AB18" s="82"/>
      <c r="AC18" s="82"/>
      <c r="AD18" s="82"/>
      <c r="AE18" s="82"/>
      <c r="AF18" s="82"/>
      <c r="AG18" s="82"/>
      <c r="AH18" s="80"/>
      <c r="AJ18" s="82"/>
      <c r="AK18" s="82"/>
      <c r="AL18" s="82"/>
      <c r="AM18" s="82"/>
      <c r="AN18" s="82"/>
      <c r="AO18" s="82"/>
      <c r="AP18" s="80"/>
      <c r="AR18" s="82"/>
      <c r="AS18" s="82"/>
      <c r="AT18" s="82"/>
      <c r="AU18" s="82"/>
      <c r="AV18" s="82"/>
      <c r="AW18" s="82"/>
      <c r="AX18" s="80"/>
      <c r="AZ18" s="82"/>
      <c r="BA18" s="82"/>
      <c r="BB18" s="82"/>
      <c r="BC18" s="82"/>
      <c r="BD18" s="82"/>
      <c r="BE18" s="82"/>
    </row>
    <row r="19" spans="2:57" s="8" customFormat="1" ht="12" customHeight="1">
      <c r="B19" s="80"/>
      <c r="D19" s="82"/>
      <c r="E19" s="82"/>
      <c r="F19" s="82"/>
      <c r="G19" s="82"/>
      <c r="H19" s="82"/>
      <c r="I19" s="82"/>
      <c r="J19" s="80"/>
      <c r="L19" s="82"/>
      <c r="M19" s="82"/>
      <c r="N19" s="82"/>
      <c r="O19" s="82"/>
      <c r="P19" s="82"/>
      <c r="Q19" s="82"/>
      <c r="R19" s="80"/>
      <c r="T19" s="82"/>
      <c r="U19" s="82"/>
      <c r="V19" s="82"/>
      <c r="W19" s="82"/>
      <c r="X19" s="82"/>
      <c r="Y19" s="82"/>
      <c r="Z19" s="80"/>
      <c r="AB19" s="82"/>
      <c r="AC19" s="82"/>
      <c r="AD19" s="82"/>
      <c r="AE19" s="82"/>
      <c r="AF19" s="82"/>
      <c r="AG19" s="82"/>
      <c r="AH19" s="80"/>
      <c r="AJ19" s="82"/>
      <c r="AK19" s="82"/>
      <c r="AL19" s="82"/>
      <c r="AM19" s="82"/>
      <c r="AN19" s="82"/>
      <c r="AO19" s="82"/>
      <c r="AP19" s="80"/>
      <c r="AR19" s="82"/>
      <c r="AS19" s="82"/>
      <c r="AT19" s="82"/>
      <c r="AU19" s="82"/>
      <c r="AV19" s="82"/>
      <c r="AW19" s="82"/>
      <c r="AX19" s="80"/>
      <c r="AZ19" s="82"/>
      <c r="BA19" s="82"/>
      <c r="BB19" s="82"/>
      <c r="BC19" s="82"/>
      <c r="BD19" s="82"/>
      <c r="BE19" s="82"/>
    </row>
    <row r="20" spans="2:57" s="8" customFormat="1" ht="12" customHeight="1">
      <c r="B20" s="80"/>
      <c r="D20" s="82"/>
      <c r="E20" s="82"/>
      <c r="F20" s="82"/>
      <c r="G20" s="82"/>
      <c r="H20" s="82"/>
      <c r="I20" s="82"/>
      <c r="J20" s="80"/>
      <c r="L20" s="82"/>
      <c r="M20" s="82"/>
      <c r="N20" s="82"/>
      <c r="O20" s="82"/>
      <c r="P20" s="82"/>
      <c r="Q20" s="82"/>
      <c r="R20" s="80"/>
      <c r="T20" s="82"/>
      <c r="U20" s="82"/>
      <c r="V20" s="82"/>
      <c r="W20" s="82"/>
      <c r="X20" s="82"/>
      <c r="Y20" s="82"/>
      <c r="Z20" s="80"/>
      <c r="AB20" s="82"/>
      <c r="AC20" s="82"/>
      <c r="AD20" s="82"/>
      <c r="AE20" s="82"/>
      <c r="AF20" s="82"/>
      <c r="AG20" s="82"/>
      <c r="AH20" s="80"/>
      <c r="AJ20" s="82"/>
      <c r="AK20" s="82"/>
      <c r="AL20" s="82"/>
      <c r="AM20" s="82"/>
      <c r="AN20" s="82"/>
      <c r="AO20" s="82"/>
      <c r="AP20" s="80"/>
      <c r="AR20" s="82"/>
      <c r="AS20" s="82"/>
      <c r="AT20" s="82"/>
      <c r="AU20" s="82"/>
      <c r="AV20" s="82"/>
      <c r="AW20" s="82"/>
      <c r="AX20" s="80"/>
      <c r="AZ20" s="82"/>
      <c r="BA20" s="82"/>
      <c r="BB20" s="82"/>
      <c r="BC20" s="82"/>
      <c r="BD20" s="82"/>
      <c r="BE20" s="82"/>
    </row>
    <row r="21" spans="2:57" s="8" customFormat="1" ht="12" customHeight="1">
      <c r="B21" s="80"/>
      <c r="D21" s="82"/>
      <c r="E21" s="82"/>
      <c r="F21" s="82"/>
      <c r="G21" s="82"/>
      <c r="H21" s="82"/>
      <c r="I21" s="82"/>
      <c r="J21" s="80"/>
      <c r="L21" s="82"/>
      <c r="M21" s="82"/>
      <c r="N21" s="82"/>
      <c r="O21" s="82"/>
      <c r="P21" s="82"/>
      <c r="Q21" s="82"/>
      <c r="R21" s="80"/>
      <c r="T21" s="82"/>
      <c r="U21" s="82"/>
      <c r="V21" s="82"/>
      <c r="W21" s="82"/>
      <c r="X21" s="82"/>
      <c r="Y21" s="82"/>
      <c r="Z21" s="80"/>
      <c r="AB21" s="82"/>
      <c r="AC21" s="82"/>
      <c r="AD21" s="82"/>
      <c r="AE21" s="82"/>
      <c r="AF21" s="82"/>
      <c r="AG21" s="82"/>
      <c r="AH21" s="80"/>
      <c r="AJ21" s="82"/>
      <c r="AK21" s="82"/>
      <c r="AL21" s="82"/>
      <c r="AM21" s="82"/>
      <c r="AN21" s="82"/>
      <c r="AO21" s="82"/>
      <c r="AP21" s="80"/>
      <c r="AR21" s="82"/>
      <c r="AS21" s="82"/>
      <c r="AT21" s="82"/>
      <c r="AU21" s="82"/>
      <c r="AV21" s="82"/>
      <c r="AW21" s="82"/>
      <c r="AX21" s="80"/>
      <c r="AZ21" s="82"/>
      <c r="BA21" s="82"/>
      <c r="BB21" s="82"/>
      <c r="BC21" s="82"/>
      <c r="BD21" s="82"/>
      <c r="BE21" s="82"/>
    </row>
    <row r="22" spans="2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2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2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2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2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2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2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2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2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2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2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18:BE995">
    <cfRule type="expression" dxfId="144" priority="14" stopIfTrue="1">
      <formula>$A18&lt;&gt;""</formula>
    </cfRule>
  </conditionalFormatting>
  <conditionalFormatting sqref="A17:BE17">
    <cfRule type="expression" dxfId="143" priority="2" stopIfTrue="1">
      <formula>$A17&lt;&gt;""</formula>
    </cfRule>
  </conditionalFormatting>
  <conditionalFormatting sqref="A8:BE8">
    <cfRule type="expression" dxfId="142" priority="12" stopIfTrue="1">
      <formula>$A8&lt;&gt;""</formula>
    </cfRule>
  </conditionalFormatting>
  <conditionalFormatting sqref="A9:BE9">
    <cfRule type="expression" dxfId="141" priority="11" stopIfTrue="1">
      <formula>$A9&lt;&gt;""</formula>
    </cfRule>
  </conditionalFormatting>
  <conditionalFormatting sqref="A10:BE10">
    <cfRule type="expression" dxfId="140" priority="10" stopIfTrue="1">
      <formula>$A10&lt;&gt;""</formula>
    </cfRule>
  </conditionalFormatting>
  <conditionalFormatting sqref="A11:BE11">
    <cfRule type="expression" dxfId="139" priority="9" stopIfTrue="1">
      <formula>$A11&lt;&gt;""</formula>
    </cfRule>
  </conditionalFormatting>
  <conditionalFormatting sqref="A12:BE12">
    <cfRule type="expression" dxfId="138" priority="8" stopIfTrue="1">
      <formula>$A12&lt;&gt;""</formula>
    </cfRule>
  </conditionalFormatting>
  <conditionalFormatting sqref="A13:BE13">
    <cfRule type="expression" dxfId="137" priority="7" stopIfTrue="1">
      <formula>$A13&lt;&gt;""</formula>
    </cfRule>
  </conditionalFormatting>
  <conditionalFormatting sqref="A14:BE14">
    <cfRule type="expression" dxfId="136" priority="6" stopIfTrue="1">
      <formula>$A14&lt;&gt;""</formula>
    </cfRule>
  </conditionalFormatting>
  <conditionalFormatting sqref="A15:BE15">
    <cfRule type="expression" dxfId="135" priority="5" stopIfTrue="1">
      <formula>$A15&lt;&gt;""</formula>
    </cfRule>
  </conditionalFormatting>
  <conditionalFormatting sqref="A7:BE7">
    <cfRule type="expression" dxfId="134" priority="1" stopIfTrue="1">
      <formula>$A7&lt;&gt;""</formula>
    </cfRule>
  </conditionalFormatting>
  <conditionalFormatting sqref="A16:BE16">
    <cfRule type="expression" dxfId="133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14" man="1"/>
    <brk id="17" min="1" max="14" man="1"/>
    <brk id="25" min="1" max="14" man="1"/>
    <brk id="33" min="1" max="14" man="1"/>
    <brk id="41" min="1" max="14" man="1"/>
    <brk id="49" min="1" max="1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7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197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223</v>
      </c>
      <c r="B7" s="87" t="s">
        <v>257</v>
      </c>
      <c r="C7" s="76" t="s">
        <v>254</v>
      </c>
      <c r="D7" s="96">
        <f>SUM($D$8:$D$9)</f>
        <v>14762</v>
      </c>
      <c r="E7" s="96">
        <f>SUM($E$8:$E$9)</f>
        <v>0</v>
      </c>
      <c r="F7" s="96">
        <f>COUNTIF($F$8:$F$9,"&lt;&gt;") - COUNTIF($F$8:$F$9,"&lt; &gt;")</f>
        <v>1</v>
      </c>
      <c r="G7" s="96">
        <f>COUNTIF($G$8:$G$9,"&lt;&gt;") - COUNTIF($G$8:$G$9,"&lt; &gt;")</f>
        <v>1</v>
      </c>
      <c r="H7" s="96">
        <f>SUM($H$8:$H$9)</f>
        <v>0</v>
      </c>
      <c r="I7" s="96">
        <f>SUM($I$8:$I$9)</f>
        <v>0</v>
      </c>
      <c r="J7" s="96">
        <f>COUNTIF($J$8:$J$9,"&lt;&gt;") - COUNTIF($J$8:$J$9,"&lt; &gt;")</f>
        <v>1</v>
      </c>
      <c r="K7" s="96">
        <f>COUNTIF($K$8:$K$9,"&lt;&gt;") - COUNTIF($K$8:$K$9,"&lt; &gt;")</f>
        <v>1</v>
      </c>
      <c r="L7" s="96">
        <f>SUM($L$8:$L$9)</f>
        <v>635</v>
      </c>
      <c r="M7" s="96">
        <f>SUM($M$8:$M$9)</f>
        <v>0</v>
      </c>
      <c r="N7" s="96">
        <f>COUNTIF($N$8:$N$9,"&lt;&gt;") - COUNTIF($N$8:$N$9,"&lt; &gt;")</f>
        <v>1</v>
      </c>
      <c r="O7" s="96">
        <f>COUNTIF($O$8:$O$9,"&lt;&gt;") - COUNTIF($O$8:$O$9,"&lt; &gt;")</f>
        <v>1</v>
      </c>
      <c r="P7" s="96">
        <f>SUM($P$8:$P$9)</f>
        <v>14127</v>
      </c>
      <c r="Q7" s="96">
        <f>SUM($Q$8:$Q$9)</f>
        <v>0</v>
      </c>
      <c r="R7" s="96">
        <f>COUNTIF($R$8:$R$9,"&lt;&gt;") - COUNTIF($R$8:$R$9,"&lt; &gt;")</f>
        <v>0</v>
      </c>
      <c r="S7" s="96">
        <f>COUNTIF($S$8:$S$9,"&lt;&gt;") - COUNTIF($S$8:$S$9,"&lt; &gt;")</f>
        <v>0</v>
      </c>
      <c r="T7" s="96">
        <f>SUM($T$8:$T$9)</f>
        <v>0</v>
      </c>
      <c r="U7" s="96">
        <f>SUM($U$8:$U$9)</f>
        <v>0</v>
      </c>
      <c r="V7" s="96">
        <f>COUNTIF($V$8:$V$9,"&lt;&gt;") - COUNTIF($V$8:$V$9,"&lt; &gt;")</f>
        <v>0</v>
      </c>
      <c r="W7" s="96">
        <f>COUNTIF($W$8:$W$9,"&lt;&gt;") - COUNTIF($W$8:$W$9,"&lt; &gt;")</f>
        <v>0</v>
      </c>
      <c r="X7" s="96">
        <f>SUM($X$8:$X$9)</f>
        <v>0</v>
      </c>
      <c r="Y7" s="96">
        <f>SUM($Y$8:$Y$9)</f>
        <v>0</v>
      </c>
      <c r="Z7" s="96">
        <f>COUNTIF($Z$8:$Z$9,"&lt;&gt;") - COUNTIF($Z$8:$Z$9,"&lt; &gt;")</f>
        <v>0</v>
      </c>
      <c r="AA7" s="96">
        <f>COUNTIF($AA$8:$AA$9,"&lt;&gt;") - COUNTIF($AA$8:$AA$9,"&lt; &gt;")</f>
        <v>0</v>
      </c>
      <c r="AB7" s="96">
        <f>SUM($AB$8:$AB$9)</f>
        <v>0</v>
      </c>
      <c r="AC7" s="96">
        <f>SUM($AC$8:$AC$9)</f>
        <v>0</v>
      </c>
      <c r="AD7" s="96">
        <f>COUNTIF($AD$8:$AD$9,"&lt;&gt;") - COUNTIF($AD$8:$AD$9,"&lt; &gt;")</f>
        <v>0</v>
      </c>
      <c r="AE7" s="96">
        <f>COUNTIF($AE$8:$AE$9,"&lt;&gt;") - COUNTIF($AE$8:$AE$9,"&lt; &gt;")</f>
        <v>0</v>
      </c>
      <c r="AF7" s="96">
        <f>SUM($AF$8:$AF$9)</f>
        <v>0</v>
      </c>
      <c r="AG7" s="96">
        <f>SUM($AG$8:$AG$9)</f>
        <v>0</v>
      </c>
      <c r="AH7" s="96">
        <f>COUNTIF($AH$8:$AH$9,"&lt;&gt;") - COUNTIF($AH$8:$AH$9,"&lt; &gt;")</f>
        <v>0</v>
      </c>
      <c r="AI7" s="96">
        <f>COUNTIF($AI$8:$AI$9,"&lt;&gt;") - COUNTIF($AI$8:$AI$9,"&lt; &gt;")</f>
        <v>0</v>
      </c>
      <c r="AJ7" s="96">
        <f>SUM($AJ$8:$AJ$9)</f>
        <v>0</v>
      </c>
      <c r="AK7" s="96">
        <f>SUM($AK$8:$AK$9)</f>
        <v>0</v>
      </c>
      <c r="AL7" s="96">
        <f>COUNTIF($AL$8:$AL$9,"&lt;&gt;") - COUNTIF($AL$8:$AL$9,"&lt; &gt;")</f>
        <v>0</v>
      </c>
      <c r="AM7" s="96">
        <f>COUNTIF($AM$8:$AM$9,"&lt;&gt;") - COUNTIF($AM$8:$AM$9,"&lt; &gt;")</f>
        <v>0</v>
      </c>
      <c r="AN7" s="96">
        <f>SUM($AN$8:$AN$9)</f>
        <v>0</v>
      </c>
      <c r="AO7" s="96">
        <f>SUM($AO$8:$AO$9)</f>
        <v>0</v>
      </c>
      <c r="AP7" s="96">
        <f>COUNTIF($AP$8:$AP$9,"&lt;&gt;") - COUNTIF($AP$8:$AP$9,"&lt; &gt;")</f>
        <v>0</v>
      </c>
      <c r="AQ7" s="96">
        <f>COUNTIF($AQ$8:$AQ$9,"&lt;&gt;") - COUNTIF($AQ$8:$AQ$9,"&lt; &gt;")</f>
        <v>0</v>
      </c>
      <c r="AR7" s="96">
        <f>SUM($AR$8:$AR$9)</f>
        <v>0</v>
      </c>
      <c r="AS7" s="96">
        <f>SUM($AS$8:$AS$9)</f>
        <v>0</v>
      </c>
      <c r="AT7" s="96">
        <f>COUNTIF($AT$8:$AT$9,"&lt;&gt;") - COUNTIF($AT$8:$AT$9,"&lt; &gt;")</f>
        <v>0</v>
      </c>
      <c r="AU7" s="96">
        <f>COUNTIF($AU$8:$AU$9,"&lt;&gt;") - COUNTIF($AU$8:$AU$9,"&lt; &gt;")</f>
        <v>0</v>
      </c>
      <c r="AV7" s="96">
        <f>SUM($AV$8:$AV$9)</f>
        <v>0</v>
      </c>
      <c r="AW7" s="96">
        <f>SUM($AW$8:$AW$9)</f>
        <v>0</v>
      </c>
      <c r="AX7" s="96">
        <f>COUNTIF($AX$8:$AX$9,"&lt;&gt;") - COUNTIF($AX$8:$AX$9,"&lt; &gt;")</f>
        <v>0</v>
      </c>
      <c r="AY7" s="96">
        <f>COUNTIF($AY$8:$AY$9,"&lt;&gt;") - COUNTIF($AY$8:$AY$9,"&lt; &gt;")</f>
        <v>0</v>
      </c>
      <c r="AZ7" s="96">
        <f>SUM($AZ$8:$AZ$9)</f>
        <v>0</v>
      </c>
      <c r="BA7" s="96">
        <f>SUM($BA$8:$BA$9)</f>
        <v>0</v>
      </c>
      <c r="BB7" s="96">
        <f>COUNTIF($BB$8:$BB$9,"&lt;&gt;") - COUNTIF($BB$8:$BB$9,"&lt; &gt;")</f>
        <v>0</v>
      </c>
      <c r="BC7" s="96">
        <f>COUNTIF($BC$8:$BC$9,"&lt;&gt;") - COUNTIF($BC$8:$BC$9,"&lt; &gt;")</f>
        <v>0</v>
      </c>
      <c r="BD7" s="96">
        <f>SUM($BD$8:$BD$9)</f>
        <v>0</v>
      </c>
      <c r="BE7" s="96">
        <f>SUM($BE$8:$BE$9)</f>
        <v>0</v>
      </c>
      <c r="BF7" s="96">
        <f>COUNTIF($BF$8:$BF$9,"&lt;&gt;") - COUNTIF($BF$8:$BF$9,"&lt; &gt;")</f>
        <v>0</v>
      </c>
      <c r="BG7" s="96">
        <f>COUNTIF($BG$8:$BG$9,"&lt;&gt;") - COUNTIF($BG$8:$BG$9,"&lt; &gt;")</f>
        <v>0</v>
      </c>
      <c r="BH7" s="96">
        <f>SUM($BH$8:$BH$9)</f>
        <v>0</v>
      </c>
      <c r="BI7" s="96">
        <f>SUM($BI$8:$BI$9)</f>
        <v>0</v>
      </c>
      <c r="BJ7" s="96">
        <f>COUNTIF($BJ$8:$BJ$9,"&lt;&gt;") - COUNTIF($BJ$8:$BJ$9,"&lt; &gt;")</f>
        <v>0</v>
      </c>
      <c r="BK7" s="96">
        <f>COUNTIF($BK$8:$BK$9,"&lt;&gt;") - COUNTIF($BK$8:$BK$9,"&lt; &gt;")</f>
        <v>0</v>
      </c>
      <c r="BL7" s="96">
        <f>SUM($BL$8:$BL$9)</f>
        <v>0</v>
      </c>
      <c r="BM7" s="96">
        <f>SUM($BM$8:$BM$9)</f>
        <v>0</v>
      </c>
      <c r="BN7" s="96">
        <f>COUNTIF($BN$8:$BN$9,"&lt;&gt;") - COUNTIF($BN$8:$BN$9,"&lt; &gt;")</f>
        <v>0</v>
      </c>
      <c r="BO7" s="96">
        <f>COUNTIF($BO$8:$BO$9,"&lt;&gt;") - COUNTIF($BO$8:$BO$9,"&lt; &gt;")</f>
        <v>0</v>
      </c>
      <c r="BP7" s="96">
        <f>SUM($BP$8:$BP$9)</f>
        <v>0</v>
      </c>
      <c r="BQ7" s="96">
        <f>SUM($BQ$8:$BQ$9)</f>
        <v>0</v>
      </c>
      <c r="BR7" s="96">
        <f>COUNTIF($BR$8:$BR$9,"&lt;&gt;") - COUNTIF($BR$8:$BR$9,"&lt; &gt;")</f>
        <v>0</v>
      </c>
      <c r="BS7" s="96">
        <f>COUNTIF($BS$8:$BS$9,"&lt;&gt;") - COUNTIF($BS$8:$BS$9,"&lt; &gt;")</f>
        <v>0</v>
      </c>
      <c r="BT7" s="96">
        <f>SUM($BT$8:$BT$9)</f>
        <v>0</v>
      </c>
      <c r="BU7" s="96">
        <f>SUM($BU$8:$BU$9)</f>
        <v>0</v>
      </c>
      <c r="BV7" s="96">
        <f>COUNTIF($BV$8:$BV$9,"&lt;&gt;") - COUNTIF($BV$8:$BV$9,"&lt; &gt;")</f>
        <v>0</v>
      </c>
      <c r="BW7" s="96">
        <f>COUNTIF($BW$8:$BW$9,"&lt;&gt;") - COUNTIF($BW$8:$BW$9,"&lt; &gt;")</f>
        <v>0</v>
      </c>
      <c r="BX7" s="96">
        <f>SUM($BX$8:$BX$9)</f>
        <v>0</v>
      </c>
      <c r="BY7" s="96">
        <f>SUM($BY$8:$BY$9)</f>
        <v>0</v>
      </c>
      <c r="BZ7" s="96">
        <f>COUNTIF($BZ$8:$BZ$9,"&lt;&gt;") - COUNTIF($BZ$8:$BZ$9,"&lt; &gt;")</f>
        <v>0</v>
      </c>
      <c r="CA7" s="96">
        <f>COUNTIF($CA$8:$CA$9,"&lt;&gt;") - COUNTIF($CA$8:$CA$9,"&lt; &gt;")</f>
        <v>0</v>
      </c>
      <c r="CB7" s="96">
        <f>SUM($CB$8:$CB$9)</f>
        <v>0</v>
      </c>
      <c r="CC7" s="96">
        <f>SUM($CC$8:$CC$9)</f>
        <v>0</v>
      </c>
      <c r="CD7" s="96">
        <f>COUNTIF($CD$8:$CD$9,"&lt;&gt;") - COUNTIF($CD$8:$CD$9,"&lt; &gt;")</f>
        <v>0</v>
      </c>
      <c r="CE7" s="96">
        <f>COUNTIF($CE$8:$CE$9,"&lt;&gt;") - COUNTIF($CE$8:$CE$9,"&lt; &gt;")</f>
        <v>0</v>
      </c>
      <c r="CF7" s="96">
        <f>SUM($CF$8:$CF$9)</f>
        <v>0</v>
      </c>
      <c r="CG7" s="96">
        <f>SUM($CG$8:$CG$9)</f>
        <v>0</v>
      </c>
      <c r="CH7" s="96">
        <f>COUNTIF($CH$8:$CH$9,"&lt;&gt;") - COUNTIF($CH$8:$CH$9,"&lt; &gt;")</f>
        <v>0</v>
      </c>
      <c r="CI7" s="96">
        <f>COUNTIF($CI$8:$CI$9,"&lt;&gt;") - COUNTIF($CI$8:$CI$9,"&lt; &gt;")</f>
        <v>0</v>
      </c>
      <c r="CJ7" s="96">
        <f>SUM($CJ$8:$CJ$9)</f>
        <v>0</v>
      </c>
      <c r="CK7" s="96">
        <f>SUM($CK$8:$CK$9)</f>
        <v>0</v>
      </c>
      <c r="CL7" s="96">
        <f>COUNTIF($CL$8:$CL$9,"&lt;&gt;") - COUNTIF($CL$8:$CL$9,"&lt; &gt;")</f>
        <v>0</v>
      </c>
      <c r="CM7" s="96">
        <f>COUNTIF($CM$8:$CM$9,"&lt;&gt;") - COUNTIF($CM$8:$CM$9,"&lt; &gt;")</f>
        <v>0</v>
      </c>
      <c r="CN7" s="96">
        <f>SUM($CN$8:$CN$9)</f>
        <v>0</v>
      </c>
      <c r="CO7" s="96">
        <f>SUM($CO$8:$CO$9)</f>
        <v>0</v>
      </c>
      <c r="CP7" s="96">
        <f>COUNTIF($CP$8:$CP$9,"&lt;&gt;") - COUNTIF($CP$8:$CP$9,"&lt; &gt;")</f>
        <v>0</v>
      </c>
      <c r="CQ7" s="96">
        <f>COUNTIF($CQ$8:$CQ$9,"&lt;&gt;") - COUNTIF($CQ$8:$CQ$9,"&lt; &gt;")</f>
        <v>0</v>
      </c>
      <c r="CR7" s="96">
        <f>SUM($CR$8:$CR$9)</f>
        <v>0</v>
      </c>
      <c r="CS7" s="96">
        <f>SUM($CS$8:$CS$9)</f>
        <v>0</v>
      </c>
      <c r="CT7" s="96">
        <f>COUNTIF($CT$8:$CT$9,"&lt;&gt;") - COUNTIF($CT$8:$CT$9,"&lt; &gt;")</f>
        <v>0</v>
      </c>
      <c r="CU7" s="96">
        <f>COUNTIF($CU$8:$CU$9,"&lt;&gt;") - COUNTIF($CU$8:$CU$9,"&lt; &gt;")</f>
        <v>0</v>
      </c>
      <c r="CV7" s="96">
        <f>SUM($CV$8:$CV$9)</f>
        <v>0</v>
      </c>
      <c r="CW7" s="96">
        <f>SUM($CW$8:$CW$9)</f>
        <v>0</v>
      </c>
      <c r="CX7" s="96">
        <f>COUNTIF($CX$8:$CX$9,"&lt;&gt;") - COUNTIF($CX$8:$CX$9,"&lt; &gt;")</f>
        <v>0</v>
      </c>
      <c r="CY7" s="96">
        <f>COUNTIF($CY$8:$CY$9,"&lt;&gt;") - COUNTIF($CY$8:$CY$9,"&lt; &gt;")</f>
        <v>0</v>
      </c>
      <c r="CZ7" s="96">
        <f>SUM($CZ$8:$CZ$9)</f>
        <v>0</v>
      </c>
      <c r="DA7" s="96">
        <f>SUM($DA$8:$DA$9)</f>
        <v>0</v>
      </c>
      <c r="DB7" s="96">
        <f>COUNTIF($DB$8:$DB$9,"&lt;&gt;") - COUNTIF($DB$8:$DB$9,"&lt; &gt;")</f>
        <v>0</v>
      </c>
      <c r="DC7" s="96">
        <f>COUNTIF($DC$8:$DC$9,"&lt;&gt;") - COUNTIF($DC$8:$DC$9,"&lt; &gt;")</f>
        <v>0</v>
      </c>
      <c r="DD7" s="96">
        <f>SUM($DD$8:$DD$9)</f>
        <v>0</v>
      </c>
      <c r="DE7" s="96">
        <f>SUM($DE$8:$DE$9)</f>
        <v>0</v>
      </c>
      <c r="DF7" s="96">
        <f>COUNTIF($DF$8:$DF$9,"&lt;&gt;") - COUNTIF($DF$8:$DF$9,"&lt; &gt;")</f>
        <v>0</v>
      </c>
      <c r="DG7" s="96">
        <f>COUNTIF($DG$8:$DG$9,"&lt;&gt;") - COUNTIF($DG$8:$DG$9,"&lt; &gt;")</f>
        <v>0</v>
      </c>
      <c r="DH7" s="96">
        <f>SUM($DH$8:$DH$9)</f>
        <v>0</v>
      </c>
      <c r="DI7" s="96">
        <f>SUM($DI$8:$DI$9)</f>
        <v>0</v>
      </c>
      <c r="DJ7" s="96">
        <f>COUNTIF($DJ$8:$DJ$9,"&lt;&gt;") - COUNTIF($DJ$8:$DJ$9,"&lt; &gt;")</f>
        <v>0</v>
      </c>
      <c r="DK7" s="96">
        <f>COUNTIF($DK$8:$DK$9,"&lt;&gt;") - COUNTIF($DK$8:$DK$9,"&lt; &gt;")</f>
        <v>0</v>
      </c>
      <c r="DL7" s="96">
        <f>SUM($DL$8:$DL$9)</f>
        <v>0</v>
      </c>
      <c r="DM7" s="96">
        <f>SUM($DM$8:$DM$9)</f>
        <v>0</v>
      </c>
      <c r="DN7" s="96">
        <f>COUNTIF($DN$8:$DN$9,"&lt;&gt;") - COUNTIF($DN$8:$DN$9,"&lt; &gt;")</f>
        <v>0</v>
      </c>
      <c r="DO7" s="96">
        <f>COUNTIF($DO$8:$DO$9,"&lt;&gt;") - COUNTIF($DO$8:$DO$9,"&lt; &gt;")</f>
        <v>0</v>
      </c>
      <c r="DP7" s="96">
        <f>SUM($DP$8:$DP$9)</f>
        <v>0</v>
      </c>
      <c r="DQ7" s="96">
        <f>SUM($DQ$8:$DQ$9)</f>
        <v>0</v>
      </c>
      <c r="DR7" s="96">
        <f>COUNTIF($DR$8:$DR$9,"&lt;&gt;") - COUNTIF($DR$8:$DR$9,"&lt; &gt;")</f>
        <v>0</v>
      </c>
      <c r="DS7" s="96">
        <f>COUNTIF($DS$8:$DS$9,"&lt;&gt;") - COUNTIF($DS$8:$DS$9,"&lt; &gt;")</f>
        <v>0</v>
      </c>
      <c r="DT7" s="96">
        <f>SUM($DT$8:$DT$9)</f>
        <v>0</v>
      </c>
      <c r="DU7" s="96">
        <f>SUM($DU$8:$DU$9)</f>
        <v>0</v>
      </c>
    </row>
    <row r="8" spans="1:125" s="8" customFormat="1" ht="12" customHeight="1">
      <c r="A8" s="8" t="s">
        <v>201</v>
      </c>
      <c r="B8" s="80" t="s">
        <v>241</v>
      </c>
      <c r="C8" s="8" t="s">
        <v>240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200</v>
      </c>
      <c r="G8" s="79" t="s">
        <v>200</v>
      </c>
      <c r="H8" s="78">
        <v>0</v>
      </c>
      <c r="I8" s="78">
        <v>0</v>
      </c>
      <c r="J8" s="98" t="s">
        <v>200</v>
      </c>
      <c r="K8" s="99" t="s">
        <v>200</v>
      </c>
      <c r="L8" s="97">
        <v>0</v>
      </c>
      <c r="M8" s="97">
        <v>0</v>
      </c>
      <c r="N8" s="98" t="s">
        <v>200</v>
      </c>
      <c r="O8" s="99" t="s">
        <v>200</v>
      </c>
      <c r="P8" s="97">
        <v>0</v>
      </c>
      <c r="Q8" s="97">
        <v>0</v>
      </c>
      <c r="R8" s="98" t="s">
        <v>200</v>
      </c>
      <c r="S8" s="99" t="s">
        <v>200</v>
      </c>
      <c r="T8" s="97">
        <v>0</v>
      </c>
      <c r="U8" s="97">
        <v>0</v>
      </c>
      <c r="V8" s="98" t="s">
        <v>200</v>
      </c>
      <c r="W8" s="99" t="s">
        <v>200</v>
      </c>
      <c r="X8" s="97">
        <v>0</v>
      </c>
      <c r="Y8" s="97">
        <v>0</v>
      </c>
      <c r="Z8" s="98" t="s">
        <v>200</v>
      </c>
      <c r="AA8" s="99" t="s">
        <v>200</v>
      </c>
      <c r="AB8" s="97">
        <v>0</v>
      </c>
      <c r="AC8" s="97">
        <v>0</v>
      </c>
      <c r="AD8" s="98" t="s">
        <v>200</v>
      </c>
      <c r="AE8" s="99" t="s">
        <v>200</v>
      </c>
      <c r="AF8" s="97">
        <v>0</v>
      </c>
      <c r="AG8" s="97">
        <v>0</v>
      </c>
      <c r="AH8" s="98" t="s">
        <v>200</v>
      </c>
      <c r="AI8" s="99" t="s">
        <v>200</v>
      </c>
      <c r="AJ8" s="97">
        <v>0</v>
      </c>
      <c r="AK8" s="97">
        <v>0</v>
      </c>
      <c r="AL8" s="98" t="s">
        <v>200</v>
      </c>
      <c r="AM8" s="99" t="s">
        <v>200</v>
      </c>
      <c r="AN8" s="97">
        <v>0</v>
      </c>
      <c r="AO8" s="97">
        <v>0</v>
      </c>
      <c r="AP8" s="98" t="s">
        <v>200</v>
      </c>
      <c r="AQ8" s="99" t="s">
        <v>200</v>
      </c>
      <c r="AR8" s="97">
        <v>0</v>
      </c>
      <c r="AS8" s="97">
        <v>0</v>
      </c>
      <c r="AT8" s="98" t="s">
        <v>200</v>
      </c>
      <c r="AU8" s="99" t="s">
        <v>200</v>
      </c>
      <c r="AV8" s="97">
        <v>0</v>
      </c>
      <c r="AW8" s="97">
        <v>0</v>
      </c>
      <c r="AX8" s="98" t="s">
        <v>200</v>
      </c>
      <c r="AY8" s="99" t="s">
        <v>200</v>
      </c>
      <c r="AZ8" s="97">
        <v>0</v>
      </c>
      <c r="BA8" s="97">
        <v>0</v>
      </c>
      <c r="BB8" s="98" t="s">
        <v>200</v>
      </c>
      <c r="BC8" s="99" t="s">
        <v>200</v>
      </c>
      <c r="BD8" s="97">
        <v>0</v>
      </c>
      <c r="BE8" s="97">
        <v>0</v>
      </c>
      <c r="BF8" s="98" t="s">
        <v>200</v>
      </c>
      <c r="BG8" s="99" t="s">
        <v>200</v>
      </c>
      <c r="BH8" s="97">
        <v>0</v>
      </c>
      <c r="BI8" s="97">
        <v>0</v>
      </c>
      <c r="BJ8" s="98" t="s">
        <v>200</v>
      </c>
      <c r="BK8" s="99" t="s">
        <v>200</v>
      </c>
      <c r="BL8" s="97">
        <v>0</v>
      </c>
      <c r="BM8" s="97">
        <v>0</v>
      </c>
      <c r="BN8" s="98" t="s">
        <v>200</v>
      </c>
      <c r="BO8" s="99" t="s">
        <v>200</v>
      </c>
      <c r="BP8" s="97">
        <v>0</v>
      </c>
      <c r="BQ8" s="97">
        <v>0</v>
      </c>
      <c r="BR8" s="98" t="s">
        <v>200</v>
      </c>
      <c r="BS8" s="99" t="s">
        <v>200</v>
      </c>
      <c r="BT8" s="97">
        <v>0</v>
      </c>
      <c r="BU8" s="97">
        <v>0</v>
      </c>
      <c r="BV8" s="98" t="s">
        <v>200</v>
      </c>
      <c r="BW8" s="99" t="s">
        <v>200</v>
      </c>
      <c r="BX8" s="97">
        <v>0</v>
      </c>
      <c r="BY8" s="97">
        <v>0</v>
      </c>
      <c r="BZ8" s="98" t="s">
        <v>200</v>
      </c>
      <c r="CA8" s="99" t="s">
        <v>200</v>
      </c>
      <c r="CB8" s="97">
        <v>0</v>
      </c>
      <c r="CC8" s="97">
        <v>0</v>
      </c>
      <c r="CD8" s="98" t="s">
        <v>200</v>
      </c>
      <c r="CE8" s="99" t="s">
        <v>200</v>
      </c>
      <c r="CF8" s="97">
        <v>0</v>
      </c>
      <c r="CG8" s="97">
        <v>0</v>
      </c>
      <c r="CH8" s="98" t="s">
        <v>200</v>
      </c>
      <c r="CI8" s="99" t="s">
        <v>200</v>
      </c>
      <c r="CJ8" s="97">
        <v>0</v>
      </c>
      <c r="CK8" s="97">
        <v>0</v>
      </c>
      <c r="CL8" s="98" t="s">
        <v>200</v>
      </c>
      <c r="CM8" s="99" t="s">
        <v>200</v>
      </c>
      <c r="CN8" s="97">
        <v>0</v>
      </c>
      <c r="CO8" s="97">
        <v>0</v>
      </c>
      <c r="CP8" s="98" t="s">
        <v>200</v>
      </c>
      <c r="CQ8" s="99" t="s">
        <v>200</v>
      </c>
      <c r="CR8" s="97">
        <v>0</v>
      </c>
      <c r="CS8" s="97">
        <v>0</v>
      </c>
      <c r="CT8" s="98" t="s">
        <v>200</v>
      </c>
      <c r="CU8" s="99" t="s">
        <v>200</v>
      </c>
      <c r="CV8" s="97">
        <v>0</v>
      </c>
      <c r="CW8" s="97">
        <v>0</v>
      </c>
      <c r="CX8" s="98" t="s">
        <v>200</v>
      </c>
      <c r="CY8" s="99" t="s">
        <v>200</v>
      </c>
      <c r="CZ8" s="97">
        <v>0</v>
      </c>
      <c r="DA8" s="97">
        <v>0</v>
      </c>
      <c r="DB8" s="98" t="s">
        <v>200</v>
      </c>
      <c r="DC8" s="99" t="s">
        <v>200</v>
      </c>
      <c r="DD8" s="97">
        <v>0</v>
      </c>
      <c r="DE8" s="97">
        <v>0</v>
      </c>
      <c r="DF8" s="98" t="s">
        <v>200</v>
      </c>
      <c r="DG8" s="99" t="s">
        <v>200</v>
      </c>
      <c r="DH8" s="97">
        <v>0</v>
      </c>
      <c r="DI8" s="97">
        <v>0</v>
      </c>
      <c r="DJ8" s="98" t="s">
        <v>200</v>
      </c>
      <c r="DK8" s="99" t="s">
        <v>200</v>
      </c>
      <c r="DL8" s="97">
        <v>0</v>
      </c>
      <c r="DM8" s="97">
        <v>0</v>
      </c>
      <c r="DN8" s="98" t="s">
        <v>200</v>
      </c>
      <c r="DO8" s="99" t="s">
        <v>200</v>
      </c>
      <c r="DP8" s="97">
        <v>0</v>
      </c>
      <c r="DQ8" s="97">
        <v>0</v>
      </c>
      <c r="DR8" s="98" t="s">
        <v>200</v>
      </c>
      <c r="DS8" s="99" t="s">
        <v>200</v>
      </c>
      <c r="DT8" s="97">
        <v>0</v>
      </c>
      <c r="DU8" s="97">
        <v>0</v>
      </c>
    </row>
    <row r="9" spans="1:125" s="8" customFormat="1" ht="12" customHeight="1">
      <c r="A9" s="8" t="s">
        <v>223</v>
      </c>
      <c r="B9" s="80" t="s">
        <v>246</v>
      </c>
      <c r="C9" s="8" t="s">
        <v>247</v>
      </c>
      <c r="D9" s="78">
        <f>SUM(H9,L9,P9,T9,X9,AB9,AF9,AJ9,AN9,AR9,AV9,AZ9,BD9,BH9,BL9,BP9,BT9,BX9,CB9,CF9,CJ9,CN9,CR9,CV9,CZ9,DD9,DH9,DL9,DP9,DT9)</f>
        <v>14762</v>
      </c>
      <c r="E9" s="78">
        <f>SUM(I9,M9,Q9,U9,Y9,AC9,AG9,AK9,AO9,AS9,AW9,BA9,BE9,BI9,BM9,BQ9,BU9,BY9,CC9,CG9,CK9,CO9,CS9,CW9,DA9,DE9,DI9,DM9,DQ9,DU9)</f>
        <v>0</v>
      </c>
      <c r="F9" s="92" t="s">
        <v>249</v>
      </c>
      <c r="G9" s="79" t="s">
        <v>250</v>
      </c>
      <c r="H9" s="78">
        <v>0</v>
      </c>
      <c r="I9" s="78">
        <v>0</v>
      </c>
      <c r="J9" s="98" t="s">
        <v>228</v>
      </c>
      <c r="K9" s="99" t="s">
        <v>251</v>
      </c>
      <c r="L9" s="97">
        <v>635</v>
      </c>
      <c r="M9" s="97">
        <v>0</v>
      </c>
      <c r="N9" s="98" t="s">
        <v>236</v>
      </c>
      <c r="O9" s="99" t="s">
        <v>252</v>
      </c>
      <c r="P9" s="97">
        <v>14127</v>
      </c>
      <c r="Q9" s="97">
        <v>0</v>
      </c>
      <c r="R9" s="98" t="s">
        <v>200</v>
      </c>
      <c r="S9" s="99" t="s">
        <v>200</v>
      </c>
      <c r="T9" s="97">
        <v>0</v>
      </c>
      <c r="U9" s="97">
        <v>0</v>
      </c>
      <c r="V9" s="98" t="s">
        <v>200</v>
      </c>
      <c r="W9" s="99" t="s">
        <v>200</v>
      </c>
      <c r="X9" s="97">
        <v>0</v>
      </c>
      <c r="Y9" s="97">
        <v>0</v>
      </c>
      <c r="Z9" s="98" t="s">
        <v>200</v>
      </c>
      <c r="AA9" s="99" t="s">
        <v>200</v>
      </c>
      <c r="AB9" s="97">
        <v>0</v>
      </c>
      <c r="AC9" s="97">
        <v>0</v>
      </c>
      <c r="AD9" s="98" t="s">
        <v>200</v>
      </c>
      <c r="AE9" s="99" t="s">
        <v>200</v>
      </c>
      <c r="AF9" s="97">
        <v>0</v>
      </c>
      <c r="AG9" s="97">
        <v>0</v>
      </c>
      <c r="AH9" s="98" t="s">
        <v>200</v>
      </c>
      <c r="AI9" s="99" t="s">
        <v>200</v>
      </c>
      <c r="AJ9" s="97">
        <v>0</v>
      </c>
      <c r="AK9" s="97">
        <v>0</v>
      </c>
      <c r="AL9" s="98" t="s">
        <v>200</v>
      </c>
      <c r="AM9" s="99" t="s">
        <v>200</v>
      </c>
      <c r="AN9" s="97">
        <v>0</v>
      </c>
      <c r="AO9" s="97">
        <v>0</v>
      </c>
      <c r="AP9" s="98" t="s">
        <v>200</v>
      </c>
      <c r="AQ9" s="99" t="s">
        <v>200</v>
      </c>
      <c r="AR9" s="97">
        <v>0</v>
      </c>
      <c r="AS9" s="97">
        <v>0</v>
      </c>
      <c r="AT9" s="98" t="s">
        <v>200</v>
      </c>
      <c r="AU9" s="99" t="s">
        <v>200</v>
      </c>
      <c r="AV9" s="97">
        <v>0</v>
      </c>
      <c r="AW9" s="97">
        <v>0</v>
      </c>
      <c r="AX9" s="98" t="s">
        <v>200</v>
      </c>
      <c r="AY9" s="99" t="s">
        <v>200</v>
      </c>
      <c r="AZ9" s="97">
        <v>0</v>
      </c>
      <c r="BA9" s="97">
        <v>0</v>
      </c>
      <c r="BB9" s="98" t="s">
        <v>200</v>
      </c>
      <c r="BC9" s="99" t="s">
        <v>200</v>
      </c>
      <c r="BD9" s="97">
        <v>0</v>
      </c>
      <c r="BE9" s="97">
        <v>0</v>
      </c>
      <c r="BF9" s="98" t="s">
        <v>200</v>
      </c>
      <c r="BG9" s="99" t="s">
        <v>200</v>
      </c>
      <c r="BH9" s="97">
        <v>0</v>
      </c>
      <c r="BI9" s="97">
        <v>0</v>
      </c>
      <c r="BJ9" s="98" t="s">
        <v>200</v>
      </c>
      <c r="BK9" s="99" t="s">
        <v>200</v>
      </c>
      <c r="BL9" s="97">
        <v>0</v>
      </c>
      <c r="BM9" s="97">
        <v>0</v>
      </c>
      <c r="BN9" s="98" t="s">
        <v>200</v>
      </c>
      <c r="BO9" s="99" t="s">
        <v>200</v>
      </c>
      <c r="BP9" s="97">
        <v>0</v>
      </c>
      <c r="BQ9" s="97">
        <v>0</v>
      </c>
      <c r="BR9" s="98" t="s">
        <v>200</v>
      </c>
      <c r="BS9" s="99" t="s">
        <v>200</v>
      </c>
      <c r="BT9" s="97">
        <v>0</v>
      </c>
      <c r="BU9" s="97">
        <v>0</v>
      </c>
      <c r="BV9" s="98" t="s">
        <v>200</v>
      </c>
      <c r="BW9" s="99" t="s">
        <v>200</v>
      </c>
      <c r="BX9" s="97">
        <v>0</v>
      </c>
      <c r="BY9" s="97">
        <v>0</v>
      </c>
      <c r="BZ9" s="98" t="s">
        <v>200</v>
      </c>
      <c r="CA9" s="99" t="s">
        <v>200</v>
      </c>
      <c r="CB9" s="97">
        <v>0</v>
      </c>
      <c r="CC9" s="97">
        <v>0</v>
      </c>
      <c r="CD9" s="98" t="s">
        <v>200</v>
      </c>
      <c r="CE9" s="99" t="s">
        <v>200</v>
      </c>
      <c r="CF9" s="97">
        <v>0</v>
      </c>
      <c r="CG9" s="97">
        <v>0</v>
      </c>
      <c r="CH9" s="98" t="s">
        <v>200</v>
      </c>
      <c r="CI9" s="99" t="s">
        <v>200</v>
      </c>
      <c r="CJ9" s="97">
        <v>0</v>
      </c>
      <c r="CK9" s="97">
        <v>0</v>
      </c>
      <c r="CL9" s="98" t="s">
        <v>200</v>
      </c>
      <c r="CM9" s="99" t="s">
        <v>200</v>
      </c>
      <c r="CN9" s="97">
        <v>0</v>
      </c>
      <c r="CO9" s="97">
        <v>0</v>
      </c>
      <c r="CP9" s="98" t="s">
        <v>200</v>
      </c>
      <c r="CQ9" s="99" t="s">
        <v>200</v>
      </c>
      <c r="CR9" s="97">
        <v>0</v>
      </c>
      <c r="CS9" s="97">
        <v>0</v>
      </c>
      <c r="CT9" s="98" t="s">
        <v>200</v>
      </c>
      <c r="CU9" s="99" t="s">
        <v>200</v>
      </c>
      <c r="CV9" s="97">
        <v>0</v>
      </c>
      <c r="CW9" s="97">
        <v>0</v>
      </c>
      <c r="CX9" s="98" t="s">
        <v>200</v>
      </c>
      <c r="CY9" s="99" t="s">
        <v>200</v>
      </c>
      <c r="CZ9" s="97">
        <v>0</v>
      </c>
      <c r="DA9" s="97">
        <v>0</v>
      </c>
      <c r="DB9" s="98" t="s">
        <v>200</v>
      </c>
      <c r="DC9" s="99" t="s">
        <v>200</v>
      </c>
      <c r="DD9" s="97">
        <v>0</v>
      </c>
      <c r="DE9" s="97">
        <v>0</v>
      </c>
      <c r="DF9" s="98" t="s">
        <v>200</v>
      </c>
      <c r="DG9" s="99" t="s">
        <v>200</v>
      </c>
      <c r="DH9" s="97">
        <v>0</v>
      </c>
      <c r="DI9" s="97">
        <v>0</v>
      </c>
      <c r="DJ9" s="98" t="s">
        <v>200</v>
      </c>
      <c r="DK9" s="99" t="s">
        <v>200</v>
      </c>
      <c r="DL9" s="97">
        <v>0</v>
      </c>
      <c r="DM9" s="97">
        <v>0</v>
      </c>
      <c r="DN9" s="98" t="s">
        <v>200</v>
      </c>
      <c r="DO9" s="99" t="s">
        <v>200</v>
      </c>
      <c r="DP9" s="97">
        <v>0</v>
      </c>
      <c r="DQ9" s="97">
        <v>0</v>
      </c>
      <c r="DR9" s="98" t="s">
        <v>200</v>
      </c>
      <c r="DS9" s="99" t="s">
        <v>200</v>
      </c>
      <c r="DT9" s="97">
        <v>0</v>
      </c>
      <c r="DU9" s="97">
        <v>0</v>
      </c>
    </row>
    <row r="10" spans="1:125" s="8" customFormat="1" ht="12" customHeight="1">
      <c r="B10" s="91"/>
      <c r="D10" s="81"/>
      <c r="E10" s="81"/>
      <c r="R10" s="92"/>
      <c r="S10" s="78"/>
      <c r="T10" s="81"/>
      <c r="U10" s="81"/>
      <c r="V10" s="92"/>
      <c r="W10" s="78"/>
      <c r="X10" s="81"/>
      <c r="Y10" s="81"/>
      <c r="Z10" s="92"/>
      <c r="AA10" s="78"/>
      <c r="AB10" s="81"/>
      <c r="AC10" s="81"/>
      <c r="AD10" s="92"/>
      <c r="AE10" s="78"/>
      <c r="AF10" s="81"/>
      <c r="AG10" s="81"/>
      <c r="AH10" s="92"/>
      <c r="AI10" s="78"/>
      <c r="AJ10" s="81"/>
      <c r="AK10" s="81"/>
      <c r="AL10" s="92"/>
      <c r="AM10" s="78"/>
      <c r="AN10" s="81"/>
      <c r="AO10" s="81"/>
      <c r="AP10" s="92"/>
      <c r="AQ10" s="78"/>
      <c r="AR10" s="81"/>
      <c r="AS10" s="81"/>
      <c r="AT10" s="92"/>
      <c r="AU10" s="78"/>
      <c r="AV10" s="81"/>
      <c r="AW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BZ10" s="92"/>
      <c r="CA10" s="78"/>
      <c r="CB10" s="81"/>
      <c r="CC10" s="81"/>
      <c r="CD10" s="92"/>
      <c r="CE10" s="78"/>
      <c r="CF10" s="81"/>
      <c r="CG10" s="81"/>
      <c r="CH10" s="92"/>
      <c r="CI10" s="78"/>
      <c r="CJ10" s="81"/>
      <c r="CK10" s="81"/>
      <c r="CL10" s="92"/>
      <c r="CM10" s="78"/>
      <c r="CN10" s="81"/>
      <c r="CO10" s="81"/>
      <c r="CP10" s="92"/>
      <c r="CQ10" s="78"/>
      <c r="CR10" s="81"/>
      <c r="CS10" s="81"/>
      <c r="CT10" s="92"/>
      <c r="CU10" s="78"/>
      <c r="CV10" s="81"/>
      <c r="CW10" s="81"/>
      <c r="CX10" s="92"/>
      <c r="CY10" s="78"/>
      <c r="CZ10" s="81"/>
      <c r="DA10" s="81"/>
      <c r="DB10" s="92"/>
      <c r="DC10" s="78"/>
      <c r="DD10" s="81"/>
      <c r="DE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92"/>
      <c r="BP13" s="92"/>
      <c r="BQ13" s="92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92"/>
      <c r="H20" s="92"/>
      <c r="I20" s="92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92"/>
      <c r="H21" s="92"/>
      <c r="I21" s="92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92"/>
      <c r="H22" s="92"/>
      <c r="I22" s="92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92"/>
      <c r="H23" s="92"/>
      <c r="I23" s="92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92"/>
      <c r="H24" s="92"/>
      <c r="I24" s="92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92"/>
      <c r="H25" s="92"/>
      <c r="I25" s="92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  <row r="983" spans="2:125" s="8" customFormat="1" ht="12" customHeight="1">
      <c r="B983" s="91"/>
      <c r="D983" s="81"/>
      <c r="E983" s="81"/>
      <c r="F983" s="92"/>
      <c r="G983" s="78"/>
      <c r="H983" s="81"/>
      <c r="I983" s="81"/>
      <c r="J983" s="92"/>
      <c r="K983" s="78"/>
      <c r="L983" s="81"/>
      <c r="M983" s="81"/>
      <c r="N983" s="92"/>
      <c r="O983" s="78"/>
      <c r="P983" s="81"/>
      <c r="Q983" s="81"/>
      <c r="R983" s="92"/>
      <c r="S983" s="78"/>
      <c r="T983" s="81"/>
      <c r="U983" s="81"/>
      <c r="V983" s="92"/>
      <c r="W983" s="78"/>
      <c r="X983" s="81"/>
      <c r="Y983" s="81"/>
      <c r="Z983" s="92"/>
      <c r="AA983" s="78"/>
      <c r="AB983" s="81"/>
      <c r="AC983" s="81"/>
      <c r="AD983" s="92"/>
      <c r="AE983" s="78"/>
      <c r="AF983" s="81"/>
      <c r="AG983" s="81"/>
      <c r="AH983" s="92"/>
      <c r="AI983" s="78"/>
      <c r="AJ983" s="81"/>
      <c r="AK983" s="81"/>
      <c r="AL983" s="92"/>
      <c r="AM983" s="78"/>
      <c r="AN983" s="81"/>
      <c r="AO983" s="81"/>
      <c r="AP983" s="92"/>
      <c r="AQ983" s="78"/>
      <c r="AR983" s="81"/>
      <c r="AS983" s="81"/>
      <c r="AT983" s="92"/>
      <c r="AU983" s="78"/>
      <c r="AV983" s="81"/>
      <c r="AW983" s="81"/>
      <c r="AX983" s="92"/>
      <c r="AY983" s="78"/>
      <c r="AZ983" s="81"/>
      <c r="BA983" s="81"/>
      <c r="BB983" s="92"/>
      <c r="BC983" s="78"/>
      <c r="BD983" s="81"/>
      <c r="BE983" s="81"/>
      <c r="BF983" s="92"/>
      <c r="BG983" s="78"/>
      <c r="BH983" s="81"/>
      <c r="BI983" s="81"/>
      <c r="BJ983" s="92"/>
      <c r="BK983" s="78"/>
      <c r="BL983" s="81"/>
      <c r="BM983" s="81"/>
      <c r="BN983" s="92"/>
      <c r="BO983" s="78"/>
      <c r="BP983" s="81"/>
      <c r="BQ983" s="81"/>
      <c r="BR983" s="92"/>
      <c r="BS983" s="78"/>
      <c r="BT983" s="81"/>
      <c r="BU983" s="81"/>
      <c r="BV983" s="92"/>
      <c r="BW983" s="78"/>
      <c r="BX983" s="81"/>
      <c r="BY983" s="81"/>
      <c r="BZ983" s="92"/>
      <c r="CA983" s="78"/>
      <c r="CB983" s="81"/>
      <c r="CC983" s="81"/>
      <c r="CD983" s="92"/>
      <c r="CE983" s="78"/>
      <c r="CF983" s="81"/>
      <c r="CG983" s="81"/>
      <c r="CH983" s="92"/>
      <c r="CI983" s="78"/>
      <c r="CJ983" s="81"/>
      <c r="CK983" s="81"/>
      <c r="CL983" s="92"/>
      <c r="CM983" s="78"/>
      <c r="CN983" s="81"/>
      <c r="CO983" s="81"/>
      <c r="CP983" s="92"/>
      <c r="CQ983" s="78"/>
      <c r="CR983" s="81"/>
      <c r="CS983" s="81"/>
      <c r="CT983" s="92"/>
      <c r="CU983" s="78"/>
      <c r="CV983" s="81"/>
      <c r="CW983" s="81"/>
      <c r="CX983" s="92"/>
      <c r="CY983" s="78"/>
      <c r="CZ983" s="81"/>
      <c r="DA983" s="81"/>
      <c r="DB983" s="92"/>
      <c r="DC983" s="78"/>
      <c r="DD983" s="81"/>
      <c r="DE983" s="81"/>
      <c r="DF983" s="92"/>
      <c r="DG983" s="78"/>
      <c r="DH983" s="81"/>
      <c r="DI983" s="81"/>
      <c r="DJ983" s="92"/>
      <c r="DK983" s="78"/>
      <c r="DL983" s="81"/>
      <c r="DM983" s="81"/>
      <c r="DN983" s="92"/>
      <c r="DO983" s="78"/>
      <c r="DP983" s="81"/>
      <c r="DQ983" s="81"/>
      <c r="DR983" s="92"/>
      <c r="DS983" s="78"/>
      <c r="DT983" s="81"/>
      <c r="DU983" s="81"/>
    </row>
    <row r="984" spans="2:125" s="8" customFormat="1" ht="12" customHeight="1">
      <c r="B984" s="91"/>
      <c r="D984" s="81"/>
      <c r="E984" s="81"/>
      <c r="F984" s="92"/>
      <c r="G984" s="78"/>
      <c r="H984" s="81"/>
      <c r="I984" s="81"/>
      <c r="J984" s="92"/>
      <c r="K984" s="78"/>
      <c r="L984" s="81"/>
      <c r="M984" s="81"/>
      <c r="N984" s="92"/>
      <c r="O984" s="78"/>
      <c r="P984" s="81"/>
      <c r="Q984" s="81"/>
      <c r="R984" s="92"/>
      <c r="S984" s="78"/>
      <c r="T984" s="81"/>
      <c r="U984" s="81"/>
      <c r="V984" s="92"/>
      <c r="W984" s="78"/>
      <c r="X984" s="81"/>
      <c r="Y984" s="81"/>
      <c r="Z984" s="92"/>
      <c r="AA984" s="78"/>
      <c r="AB984" s="81"/>
      <c r="AC984" s="81"/>
      <c r="AD984" s="92"/>
      <c r="AE984" s="78"/>
      <c r="AF984" s="81"/>
      <c r="AG984" s="81"/>
      <c r="AH984" s="92"/>
      <c r="AI984" s="78"/>
      <c r="AJ984" s="81"/>
      <c r="AK984" s="81"/>
      <c r="AL984" s="92"/>
      <c r="AM984" s="78"/>
      <c r="AN984" s="81"/>
      <c r="AO984" s="81"/>
      <c r="AP984" s="92"/>
      <c r="AQ984" s="78"/>
      <c r="AR984" s="81"/>
      <c r="AS984" s="81"/>
      <c r="AT984" s="92"/>
      <c r="AU984" s="78"/>
      <c r="AV984" s="81"/>
      <c r="AW984" s="81"/>
      <c r="AX984" s="92"/>
      <c r="AY984" s="78"/>
      <c r="AZ984" s="81"/>
      <c r="BA984" s="81"/>
      <c r="BB984" s="92"/>
      <c r="BC984" s="78"/>
      <c r="BD984" s="81"/>
      <c r="BE984" s="81"/>
      <c r="BF984" s="92"/>
      <c r="BG984" s="78"/>
      <c r="BH984" s="81"/>
      <c r="BI984" s="81"/>
      <c r="BJ984" s="92"/>
      <c r="BK984" s="78"/>
      <c r="BL984" s="81"/>
      <c r="BM984" s="81"/>
      <c r="BN984" s="92"/>
      <c r="BO984" s="78"/>
      <c r="BP984" s="81"/>
      <c r="BQ984" s="81"/>
      <c r="BR984" s="92"/>
      <c r="BS984" s="78"/>
      <c r="BT984" s="81"/>
      <c r="BU984" s="81"/>
      <c r="BV984" s="92"/>
      <c r="BW984" s="78"/>
      <c r="BX984" s="81"/>
      <c r="BY984" s="81"/>
      <c r="BZ984" s="92"/>
      <c r="CA984" s="78"/>
      <c r="CB984" s="81"/>
      <c r="CC984" s="81"/>
      <c r="CD984" s="92"/>
      <c r="CE984" s="78"/>
      <c r="CF984" s="81"/>
      <c r="CG984" s="81"/>
      <c r="CH984" s="92"/>
      <c r="CI984" s="78"/>
      <c r="CJ984" s="81"/>
      <c r="CK984" s="81"/>
      <c r="CL984" s="92"/>
      <c r="CM984" s="78"/>
      <c r="CN984" s="81"/>
      <c r="CO984" s="81"/>
      <c r="CP984" s="92"/>
      <c r="CQ984" s="78"/>
      <c r="CR984" s="81"/>
      <c r="CS984" s="81"/>
      <c r="CT984" s="92"/>
      <c r="CU984" s="78"/>
      <c r="CV984" s="81"/>
      <c r="CW984" s="81"/>
      <c r="CX984" s="92"/>
      <c r="CY984" s="78"/>
      <c r="CZ984" s="81"/>
      <c r="DA984" s="81"/>
      <c r="DB984" s="92"/>
      <c r="DC984" s="78"/>
      <c r="DD984" s="81"/>
      <c r="DE984" s="81"/>
      <c r="DF984" s="92"/>
      <c r="DG984" s="78"/>
      <c r="DH984" s="81"/>
      <c r="DI984" s="81"/>
      <c r="DJ984" s="92"/>
      <c r="DK984" s="78"/>
      <c r="DL984" s="81"/>
      <c r="DM984" s="81"/>
      <c r="DN984" s="92"/>
      <c r="DO984" s="78"/>
      <c r="DP984" s="81"/>
      <c r="DQ984" s="81"/>
      <c r="DR984" s="92"/>
      <c r="DS984" s="78"/>
      <c r="DT984" s="81"/>
      <c r="DU984" s="81"/>
    </row>
    <row r="985" spans="2:125" s="8" customFormat="1" ht="12" customHeight="1">
      <c r="B985" s="91"/>
      <c r="D985" s="81"/>
      <c r="E985" s="81"/>
      <c r="F985" s="92"/>
      <c r="G985" s="78"/>
      <c r="H985" s="81"/>
      <c r="I985" s="81"/>
      <c r="J985" s="92"/>
      <c r="K985" s="78"/>
      <c r="L985" s="81"/>
      <c r="M985" s="81"/>
      <c r="N985" s="92"/>
      <c r="O985" s="78"/>
      <c r="P985" s="81"/>
      <c r="Q985" s="81"/>
      <c r="R985" s="92"/>
      <c r="S985" s="78"/>
      <c r="T985" s="81"/>
      <c r="U985" s="81"/>
      <c r="V985" s="92"/>
      <c r="W985" s="78"/>
      <c r="X985" s="81"/>
      <c r="Y985" s="81"/>
      <c r="Z985" s="92"/>
      <c r="AA985" s="78"/>
      <c r="AB985" s="81"/>
      <c r="AC985" s="81"/>
      <c r="AD985" s="92"/>
      <c r="AE985" s="78"/>
      <c r="AF985" s="81"/>
      <c r="AG985" s="81"/>
      <c r="AH985" s="92"/>
      <c r="AI985" s="78"/>
      <c r="AJ985" s="81"/>
      <c r="AK985" s="81"/>
      <c r="AL985" s="92"/>
      <c r="AM985" s="78"/>
      <c r="AN985" s="81"/>
      <c r="AO985" s="81"/>
      <c r="AP985" s="92"/>
      <c r="AQ985" s="78"/>
      <c r="AR985" s="81"/>
      <c r="AS985" s="81"/>
      <c r="AT985" s="92"/>
      <c r="AU985" s="78"/>
      <c r="AV985" s="81"/>
      <c r="AW985" s="81"/>
      <c r="AX985" s="92"/>
      <c r="AY985" s="78"/>
      <c r="AZ985" s="81"/>
      <c r="BA985" s="81"/>
      <c r="BB985" s="92"/>
      <c r="BC985" s="78"/>
      <c r="BD985" s="81"/>
      <c r="BE985" s="81"/>
      <c r="BF985" s="92"/>
      <c r="BG985" s="78"/>
      <c r="BH985" s="81"/>
      <c r="BI985" s="81"/>
      <c r="BJ985" s="92"/>
      <c r="BK985" s="78"/>
      <c r="BL985" s="81"/>
      <c r="BM985" s="81"/>
      <c r="BN985" s="92"/>
      <c r="BO985" s="78"/>
      <c r="BP985" s="81"/>
      <c r="BQ985" s="81"/>
      <c r="BR985" s="92"/>
      <c r="BS985" s="78"/>
      <c r="BT985" s="81"/>
      <c r="BU985" s="81"/>
      <c r="BV985" s="92"/>
      <c r="BW985" s="78"/>
      <c r="BX985" s="81"/>
      <c r="BY985" s="81"/>
      <c r="BZ985" s="92"/>
      <c r="CA985" s="78"/>
      <c r="CB985" s="81"/>
      <c r="CC985" s="81"/>
      <c r="CD985" s="92"/>
      <c r="CE985" s="78"/>
      <c r="CF985" s="81"/>
      <c r="CG985" s="81"/>
      <c r="CH985" s="92"/>
      <c r="CI985" s="78"/>
      <c r="CJ985" s="81"/>
      <c r="CK985" s="81"/>
      <c r="CL985" s="92"/>
      <c r="CM985" s="78"/>
      <c r="CN985" s="81"/>
      <c r="CO985" s="81"/>
      <c r="CP985" s="92"/>
      <c r="CQ985" s="78"/>
      <c r="CR985" s="81"/>
      <c r="CS985" s="81"/>
      <c r="CT985" s="92"/>
      <c r="CU985" s="78"/>
      <c r="CV985" s="81"/>
      <c r="CW985" s="81"/>
      <c r="CX985" s="92"/>
      <c r="CY985" s="78"/>
      <c r="CZ985" s="81"/>
      <c r="DA985" s="81"/>
      <c r="DB985" s="92"/>
      <c r="DC985" s="78"/>
      <c r="DD985" s="81"/>
      <c r="DE985" s="81"/>
      <c r="DF985" s="92"/>
      <c r="DG985" s="78"/>
      <c r="DH985" s="81"/>
      <c r="DI985" s="81"/>
      <c r="DJ985" s="92"/>
      <c r="DK985" s="78"/>
      <c r="DL985" s="81"/>
      <c r="DM985" s="81"/>
      <c r="DN985" s="92"/>
      <c r="DO985" s="78"/>
      <c r="DP985" s="81"/>
      <c r="DQ985" s="81"/>
      <c r="DR985" s="92"/>
      <c r="DS985" s="78"/>
      <c r="DT985" s="81"/>
      <c r="DU985" s="81"/>
    </row>
    <row r="986" spans="2:125" s="8" customFormat="1" ht="12" customHeight="1">
      <c r="B986" s="91"/>
      <c r="D986" s="81"/>
      <c r="E986" s="81"/>
      <c r="F986" s="92"/>
      <c r="G986" s="78"/>
      <c r="H986" s="81"/>
      <c r="I986" s="81"/>
      <c r="J986" s="92"/>
      <c r="K986" s="78"/>
      <c r="L986" s="81"/>
      <c r="M986" s="81"/>
      <c r="N986" s="92"/>
      <c r="O986" s="78"/>
      <c r="P986" s="81"/>
      <c r="Q986" s="81"/>
      <c r="R986" s="92"/>
      <c r="S986" s="78"/>
      <c r="T986" s="81"/>
      <c r="U986" s="81"/>
      <c r="V986" s="92"/>
      <c r="W986" s="78"/>
      <c r="X986" s="81"/>
      <c r="Y986" s="81"/>
      <c r="Z986" s="92"/>
      <c r="AA986" s="78"/>
      <c r="AB986" s="81"/>
      <c r="AC986" s="81"/>
      <c r="AD986" s="92"/>
      <c r="AE986" s="78"/>
      <c r="AF986" s="81"/>
      <c r="AG986" s="81"/>
      <c r="AH986" s="92"/>
      <c r="AI986" s="78"/>
      <c r="AJ986" s="81"/>
      <c r="AK986" s="81"/>
      <c r="AL986" s="92"/>
      <c r="AM986" s="78"/>
      <c r="AN986" s="81"/>
      <c r="AO986" s="81"/>
      <c r="AP986" s="92"/>
      <c r="AQ986" s="78"/>
      <c r="AR986" s="81"/>
      <c r="AS986" s="81"/>
      <c r="AT986" s="92"/>
      <c r="AU986" s="78"/>
      <c r="AV986" s="81"/>
      <c r="AW986" s="81"/>
      <c r="AX986" s="92"/>
      <c r="AY986" s="78"/>
      <c r="AZ986" s="81"/>
      <c r="BA986" s="81"/>
      <c r="BB986" s="92"/>
      <c r="BC986" s="78"/>
      <c r="BD986" s="81"/>
      <c r="BE986" s="81"/>
      <c r="BF986" s="92"/>
      <c r="BG986" s="78"/>
      <c r="BH986" s="81"/>
      <c r="BI986" s="81"/>
      <c r="BJ986" s="92"/>
      <c r="BK986" s="78"/>
      <c r="BL986" s="81"/>
      <c r="BM986" s="81"/>
      <c r="BN986" s="92"/>
      <c r="BO986" s="78"/>
      <c r="BP986" s="81"/>
      <c r="BQ986" s="81"/>
      <c r="BR986" s="92"/>
      <c r="BS986" s="78"/>
      <c r="BT986" s="81"/>
      <c r="BU986" s="81"/>
      <c r="BV986" s="92"/>
      <c r="BW986" s="78"/>
      <c r="BX986" s="81"/>
      <c r="BY986" s="81"/>
      <c r="BZ986" s="92"/>
      <c r="CA986" s="78"/>
      <c r="CB986" s="81"/>
      <c r="CC986" s="81"/>
      <c r="CD986" s="92"/>
      <c r="CE986" s="78"/>
      <c r="CF986" s="81"/>
      <c r="CG986" s="81"/>
      <c r="CH986" s="92"/>
      <c r="CI986" s="78"/>
      <c r="CJ986" s="81"/>
      <c r="CK986" s="81"/>
      <c r="CL986" s="92"/>
      <c r="CM986" s="78"/>
      <c r="CN986" s="81"/>
      <c r="CO986" s="81"/>
      <c r="CP986" s="92"/>
      <c r="CQ986" s="78"/>
      <c r="CR986" s="81"/>
      <c r="CS986" s="81"/>
      <c r="CT986" s="92"/>
      <c r="CU986" s="78"/>
      <c r="CV986" s="81"/>
      <c r="CW986" s="81"/>
      <c r="CX986" s="92"/>
      <c r="CY986" s="78"/>
      <c r="CZ986" s="81"/>
      <c r="DA986" s="81"/>
      <c r="DB986" s="92"/>
      <c r="DC986" s="78"/>
      <c r="DD986" s="81"/>
      <c r="DE986" s="81"/>
      <c r="DF986" s="92"/>
      <c r="DG986" s="78"/>
      <c r="DH986" s="81"/>
      <c r="DI986" s="81"/>
      <c r="DJ986" s="92"/>
      <c r="DK986" s="78"/>
      <c r="DL986" s="81"/>
      <c r="DM986" s="81"/>
      <c r="DN986" s="92"/>
      <c r="DO986" s="78"/>
      <c r="DP986" s="81"/>
      <c r="DQ986" s="81"/>
      <c r="DR986" s="92"/>
      <c r="DS986" s="78"/>
      <c r="DT986" s="81"/>
      <c r="DU986" s="81"/>
    </row>
    <row r="987" spans="2:125" s="8" customFormat="1" ht="12" customHeight="1">
      <c r="B987" s="91"/>
      <c r="D987" s="81"/>
      <c r="E987" s="81"/>
      <c r="F987" s="92"/>
      <c r="G987" s="78"/>
      <c r="H987" s="81"/>
      <c r="I987" s="81"/>
      <c r="J987" s="92"/>
      <c r="K987" s="78"/>
      <c r="L987" s="81"/>
      <c r="M987" s="81"/>
      <c r="N987" s="92"/>
      <c r="O987" s="78"/>
      <c r="P987" s="81"/>
      <c r="Q987" s="81"/>
      <c r="R987" s="92"/>
      <c r="S987" s="78"/>
      <c r="T987" s="81"/>
      <c r="U987" s="81"/>
      <c r="V987" s="92"/>
      <c r="W987" s="78"/>
      <c r="X987" s="81"/>
      <c r="Y987" s="81"/>
      <c r="Z987" s="92"/>
      <c r="AA987" s="78"/>
      <c r="AB987" s="81"/>
      <c r="AC987" s="81"/>
      <c r="AD987" s="92"/>
      <c r="AE987" s="78"/>
      <c r="AF987" s="81"/>
      <c r="AG987" s="81"/>
      <c r="AH987" s="92"/>
      <c r="AI987" s="78"/>
      <c r="AJ987" s="81"/>
      <c r="AK987" s="81"/>
      <c r="AL987" s="92"/>
      <c r="AM987" s="78"/>
      <c r="AN987" s="81"/>
      <c r="AO987" s="81"/>
      <c r="AP987" s="92"/>
      <c r="AQ987" s="78"/>
      <c r="AR987" s="81"/>
      <c r="AS987" s="81"/>
      <c r="AT987" s="92"/>
      <c r="AU987" s="78"/>
      <c r="AV987" s="81"/>
      <c r="AW987" s="81"/>
      <c r="AX987" s="92"/>
      <c r="AY987" s="78"/>
      <c r="AZ987" s="81"/>
      <c r="BA987" s="81"/>
      <c r="BB987" s="92"/>
      <c r="BC987" s="78"/>
      <c r="BD987" s="81"/>
      <c r="BE987" s="81"/>
      <c r="BF987" s="92"/>
      <c r="BG987" s="78"/>
      <c r="BH987" s="81"/>
      <c r="BI987" s="81"/>
      <c r="BJ987" s="92"/>
      <c r="BK987" s="78"/>
      <c r="BL987" s="81"/>
      <c r="BM987" s="81"/>
      <c r="BN987" s="92"/>
      <c r="BO987" s="78"/>
      <c r="BP987" s="81"/>
      <c r="BQ987" s="81"/>
      <c r="BR987" s="92"/>
      <c r="BS987" s="78"/>
      <c r="BT987" s="81"/>
      <c r="BU987" s="81"/>
      <c r="BV987" s="92"/>
      <c r="BW987" s="78"/>
      <c r="BX987" s="81"/>
      <c r="BY987" s="81"/>
      <c r="BZ987" s="92"/>
      <c r="CA987" s="78"/>
      <c r="CB987" s="81"/>
      <c r="CC987" s="81"/>
      <c r="CD987" s="92"/>
      <c r="CE987" s="78"/>
      <c r="CF987" s="81"/>
      <c r="CG987" s="81"/>
      <c r="CH987" s="92"/>
      <c r="CI987" s="78"/>
      <c r="CJ987" s="81"/>
      <c r="CK987" s="81"/>
      <c r="CL987" s="92"/>
      <c r="CM987" s="78"/>
      <c r="CN987" s="81"/>
      <c r="CO987" s="81"/>
      <c r="CP987" s="92"/>
      <c r="CQ987" s="78"/>
      <c r="CR987" s="81"/>
      <c r="CS987" s="81"/>
      <c r="CT987" s="92"/>
      <c r="CU987" s="78"/>
      <c r="CV987" s="81"/>
      <c r="CW987" s="81"/>
      <c r="CX987" s="92"/>
      <c r="CY987" s="78"/>
      <c r="CZ987" s="81"/>
      <c r="DA987" s="81"/>
      <c r="DB987" s="92"/>
      <c r="DC987" s="78"/>
      <c r="DD987" s="81"/>
      <c r="DE987" s="81"/>
      <c r="DF987" s="92"/>
      <c r="DG987" s="78"/>
      <c r="DH987" s="81"/>
      <c r="DI987" s="81"/>
      <c r="DJ987" s="92"/>
      <c r="DK987" s="78"/>
      <c r="DL987" s="81"/>
      <c r="DM987" s="81"/>
      <c r="DN987" s="92"/>
      <c r="DO987" s="78"/>
      <c r="DP987" s="81"/>
      <c r="DQ987" s="81"/>
      <c r="DR987" s="92"/>
      <c r="DS987" s="78"/>
      <c r="DT987" s="81"/>
      <c r="DU987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BN13:BQ987 N11:Q987 BV11:BY987 J12:M987 BR12:BU987 F13:I987 BZ10:DU987 R10:BM987 A10:E987">
    <cfRule type="expression" dxfId="129" priority="117" stopIfTrue="1">
      <formula>$A10&lt;&gt;""</formula>
    </cfRule>
  </conditionalFormatting>
  <conditionalFormatting sqref="BN13:BQ13">
    <cfRule type="expression" dxfId="128" priority="101" stopIfTrue="1">
      <formula>$A27&lt;&gt;""</formula>
    </cfRule>
  </conditionalFormatting>
  <conditionalFormatting sqref="A7:DU7">
    <cfRule type="expression" dxfId="99" priority="1" stopIfTrue="1">
      <formula>$A7&lt;&gt;""</formula>
    </cfRule>
  </conditionalFormatting>
  <conditionalFormatting sqref="BJ9:BQ9">
    <cfRule type="expression" dxfId="90" priority="16" stopIfTrue="1">
      <formula>$A23&lt;&gt;""</formula>
    </cfRule>
  </conditionalFormatting>
  <conditionalFormatting sqref="BN9:BQ9 A9:I9">
    <cfRule type="expression" dxfId="89" priority="17" stopIfTrue="1">
      <formula>$A9&lt;&gt;""</formula>
    </cfRule>
  </conditionalFormatting>
  <conditionalFormatting sqref="BR9:BU9 J9:M9">
    <cfRule type="expression" dxfId="88" priority="18" stopIfTrue="1">
      <formula>$A10&lt;&gt;""</formula>
    </cfRule>
  </conditionalFormatting>
  <conditionalFormatting sqref="BR9:BU9">
    <cfRule type="expression" dxfId="87" priority="15" stopIfTrue="1">
      <formula>$A24&lt;&gt;""</formula>
    </cfRule>
  </conditionalFormatting>
  <conditionalFormatting sqref="BV9:BY9 N9:Q9">
    <cfRule type="expression" dxfId="86" priority="19" stopIfTrue="1">
      <formula>$A11&lt;&gt;""</formula>
    </cfRule>
  </conditionalFormatting>
  <conditionalFormatting sqref="BV9:BY9">
    <cfRule type="expression" dxfId="85" priority="14" stopIfTrue="1">
      <formula>$A25&lt;&gt;""</formula>
    </cfRule>
  </conditionalFormatting>
  <conditionalFormatting sqref="BZ9:CC9 R9:U9">
    <cfRule type="expression" dxfId="84" priority="20" stopIfTrue="1">
      <formula>$A12&lt;&gt;""</formula>
    </cfRule>
  </conditionalFormatting>
  <conditionalFormatting sqref="BZ9:CC9">
    <cfRule type="expression" dxfId="83" priority="13" stopIfTrue="1">
      <formula>$A26&lt;&gt;""</formula>
    </cfRule>
  </conditionalFormatting>
  <conditionalFormatting sqref="CD9:CG9 V9:Y9">
    <cfRule type="expression" dxfId="82" priority="21" stopIfTrue="1">
      <formula>$A13&lt;&gt;""</formula>
    </cfRule>
  </conditionalFormatting>
  <conditionalFormatting sqref="CD9:CG9">
    <cfRule type="expression" dxfId="81" priority="12" stopIfTrue="1">
      <formula>$A27&lt;&gt;""</formula>
    </cfRule>
  </conditionalFormatting>
  <conditionalFormatting sqref="CH9:CK9 Z9:AC9">
    <cfRule type="expression" dxfId="80" priority="22" stopIfTrue="1">
      <formula>$A14&lt;&gt;""</formula>
    </cfRule>
  </conditionalFormatting>
  <conditionalFormatting sqref="CH9:CK9">
    <cfRule type="expression" dxfId="79" priority="11" stopIfTrue="1">
      <formula>$A28&lt;&gt;""</formula>
    </cfRule>
  </conditionalFormatting>
  <conditionalFormatting sqref="CL9:CO9 AD9:AG9">
    <cfRule type="expression" dxfId="78" priority="23" stopIfTrue="1">
      <formula>$A15&lt;&gt;""</formula>
    </cfRule>
  </conditionalFormatting>
  <conditionalFormatting sqref="CL9:CO9">
    <cfRule type="expression" dxfId="77" priority="10" stopIfTrue="1">
      <formula>$A29&lt;&gt;""</formula>
    </cfRule>
  </conditionalFormatting>
  <conditionalFormatting sqref="CP9:CS9 AH9:AK9">
    <cfRule type="expression" dxfId="76" priority="24" stopIfTrue="1">
      <formula>$A16&lt;&gt;""</formula>
    </cfRule>
  </conditionalFormatting>
  <conditionalFormatting sqref="CP9:CS9">
    <cfRule type="expression" dxfId="75" priority="9" stopIfTrue="1">
      <formula>$A30&lt;&gt;""</formula>
    </cfRule>
  </conditionalFormatting>
  <conditionalFormatting sqref="CT9:CW9 AL9:AO9">
    <cfRule type="expression" dxfId="74" priority="25" stopIfTrue="1">
      <formula>$A17&lt;&gt;""</formula>
    </cfRule>
  </conditionalFormatting>
  <conditionalFormatting sqref="CT9:CW9">
    <cfRule type="expression" dxfId="73" priority="8" stopIfTrue="1">
      <formula>$A31&lt;&gt;""</formula>
    </cfRule>
  </conditionalFormatting>
  <conditionalFormatting sqref="CX9:DA9 AP9:AS9">
    <cfRule type="expression" dxfId="72" priority="26" stopIfTrue="1">
      <formula>$A18&lt;&gt;""</formula>
    </cfRule>
  </conditionalFormatting>
  <conditionalFormatting sqref="CX9:DA9">
    <cfRule type="expression" dxfId="71" priority="7" stopIfTrue="1">
      <formula>$A32&lt;&gt;""</formula>
    </cfRule>
  </conditionalFormatting>
  <conditionalFormatting sqref="DB9:DE9 AT9:AW9">
    <cfRule type="expression" dxfId="70" priority="27" stopIfTrue="1">
      <formula>$A19&lt;&gt;""</formula>
    </cfRule>
  </conditionalFormatting>
  <conditionalFormatting sqref="DB9:DE9">
    <cfRule type="expression" dxfId="69" priority="6" stopIfTrue="1">
      <formula>$A33&lt;&gt;""</formula>
    </cfRule>
  </conditionalFormatting>
  <conditionalFormatting sqref="DF9:DI9 AX9:BA9">
    <cfRule type="expression" dxfId="68" priority="28" stopIfTrue="1">
      <formula>$A20&lt;&gt;""</formula>
    </cfRule>
  </conditionalFormatting>
  <conditionalFormatting sqref="DF9:DI9">
    <cfRule type="expression" dxfId="67" priority="5" stopIfTrue="1">
      <formula>$A34&lt;&gt;""</formula>
    </cfRule>
  </conditionalFormatting>
  <conditionalFormatting sqref="DJ9:DM9 BB9:BE9">
    <cfRule type="expression" dxfId="66" priority="29" stopIfTrue="1">
      <formula>$A21&lt;&gt;""</formula>
    </cfRule>
  </conditionalFormatting>
  <conditionalFormatting sqref="DJ9:DM9">
    <cfRule type="expression" dxfId="65" priority="4" stopIfTrue="1">
      <formula>$A35&lt;&gt;""</formula>
    </cfRule>
  </conditionalFormatting>
  <conditionalFormatting sqref="DN9:DQ9 BF9:BI9">
    <cfRule type="expression" dxfId="64" priority="30" stopIfTrue="1">
      <formula>$A22&lt;&gt;""</formula>
    </cfRule>
  </conditionalFormatting>
  <conditionalFormatting sqref="DN9:DQ9">
    <cfRule type="expression" dxfId="63" priority="3" stopIfTrue="1">
      <formula>$A36&lt;&gt;""</formula>
    </cfRule>
  </conditionalFormatting>
  <conditionalFormatting sqref="DR9:DU9">
    <cfRule type="expression" dxfId="62" priority="2" stopIfTrue="1">
      <formula>$A37&lt;&gt;""</formula>
    </cfRule>
    <cfRule type="expression" dxfId="61" priority="31" stopIfTrue="1">
      <formula>$A23&lt;&gt;""</formula>
    </cfRule>
  </conditionalFormatting>
  <conditionalFormatting sqref="BJ8:BQ8">
    <cfRule type="expression" dxfId="60" priority="46" stopIfTrue="1">
      <formula>$A22&lt;&gt;""</formula>
    </cfRule>
  </conditionalFormatting>
  <conditionalFormatting sqref="BN8:BQ8 A8:I8">
    <cfRule type="expression" dxfId="59" priority="47" stopIfTrue="1">
      <formula>$A8&lt;&gt;""</formula>
    </cfRule>
  </conditionalFormatting>
  <conditionalFormatting sqref="BR8:BU8 J8:M8">
    <cfRule type="expression" dxfId="58" priority="48" stopIfTrue="1">
      <formula>$A9&lt;&gt;""</formula>
    </cfRule>
  </conditionalFormatting>
  <conditionalFormatting sqref="BR8:BU8">
    <cfRule type="expression" dxfId="57" priority="45" stopIfTrue="1">
      <formula>$A23&lt;&gt;""</formula>
    </cfRule>
  </conditionalFormatting>
  <conditionalFormatting sqref="BV8:BY8 N8:Q8">
    <cfRule type="expression" dxfId="56" priority="49" stopIfTrue="1">
      <formula>$A10&lt;&gt;""</formula>
    </cfRule>
  </conditionalFormatting>
  <conditionalFormatting sqref="BV8:BY8">
    <cfRule type="expression" dxfId="55" priority="44" stopIfTrue="1">
      <formula>$A24&lt;&gt;""</formula>
    </cfRule>
  </conditionalFormatting>
  <conditionalFormatting sqref="BZ8:CC8 R8:U8">
    <cfRule type="expression" dxfId="54" priority="50" stopIfTrue="1">
      <formula>$A11&lt;&gt;""</formula>
    </cfRule>
  </conditionalFormatting>
  <conditionalFormatting sqref="BZ8:CC8">
    <cfRule type="expression" dxfId="53" priority="43" stopIfTrue="1">
      <formula>$A25&lt;&gt;""</formula>
    </cfRule>
  </conditionalFormatting>
  <conditionalFormatting sqref="CD8:CG8 V8:Y8">
    <cfRule type="expression" dxfId="52" priority="51" stopIfTrue="1">
      <formula>$A12&lt;&gt;""</formula>
    </cfRule>
  </conditionalFormatting>
  <conditionalFormatting sqref="CD8:CG8">
    <cfRule type="expression" dxfId="51" priority="42" stopIfTrue="1">
      <formula>$A26&lt;&gt;""</formula>
    </cfRule>
  </conditionalFormatting>
  <conditionalFormatting sqref="CH8:CK8 Z8:AC8">
    <cfRule type="expression" dxfId="50" priority="52" stopIfTrue="1">
      <formula>$A13&lt;&gt;""</formula>
    </cfRule>
  </conditionalFormatting>
  <conditionalFormatting sqref="CH8:CK8">
    <cfRule type="expression" dxfId="49" priority="41" stopIfTrue="1">
      <formula>$A27&lt;&gt;""</formula>
    </cfRule>
  </conditionalFormatting>
  <conditionalFormatting sqref="CL8:CO8 AD8:AG8">
    <cfRule type="expression" dxfId="48" priority="53" stopIfTrue="1">
      <formula>$A14&lt;&gt;""</formula>
    </cfRule>
  </conditionalFormatting>
  <conditionalFormatting sqref="CL8:CO8">
    <cfRule type="expression" dxfId="47" priority="40" stopIfTrue="1">
      <formula>$A28&lt;&gt;""</formula>
    </cfRule>
  </conditionalFormatting>
  <conditionalFormatting sqref="CP8:CS8 AH8:AK8">
    <cfRule type="expression" dxfId="46" priority="54" stopIfTrue="1">
      <formula>$A15&lt;&gt;""</formula>
    </cfRule>
  </conditionalFormatting>
  <conditionalFormatting sqref="CP8:CS8">
    <cfRule type="expression" dxfId="45" priority="39" stopIfTrue="1">
      <formula>$A29&lt;&gt;""</formula>
    </cfRule>
  </conditionalFormatting>
  <conditionalFormatting sqref="CT8:CW8 AL8:AO8">
    <cfRule type="expression" dxfId="44" priority="55" stopIfTrue="1">
      <formula>$A16&lt;&gt;""</formula>
    </cfRule>
  </conditionalFormatting>
  <conditionalFormatting sqref="CT8:CW8">
    <cfRule type="expression" dxfId="43" priority="38" stopIfTrue="1">
      <formula>$A30&lt;&gt;""</formula>
    </cfRule>
  </conditionalFormatting>
  <conditionalFormatting sqref="CX8:DA8 AP8:AS8">
    <cfRule type="expression" dxfId="42" priority="56" stopIfTrue="1">
      <formula>$A17&lt;&gt;""</formula>
    </cfRule>
  </conditionalFormatting>
  <conditionalFormatting sqref="CX8:DA8">
    <cfRule type="expression" dxfId="41" priority="37" stopIfTrue="1">
      <formula>$A31&lt;&gt;""</formula>
    </cfRule>
  </conditionalFormatting>
  <conditionalFormatting sqref="DB8:DE8 AT8:AW8">
    <cfRule type="expression" dxfId="40" priority="57" stopIfTrue="1">
      <formula>$A18&lt;&gt;""</formula>
    </cfRule>
  </conditionalFormatting>
  <conditionalFormatting sqref="DB8:DE8">
    <cfRule type="expression" dxfId="39" priority="36" stopIfTrue="1">
      <formula>$A32&lt;&gt;""</formula>
    </cfRule>
  </conditionalFormatting>
  <conditionalFormatting sqref="DF8:DI8 AX8:BA8">
    <cfRule type="expression" dxfId="38" priority="58" stopIfTrue="1">
      <formula>$A19&lt;&gt;""</formula>
    </cfRule>
  </conditionalFormatting>
  <conditionalFormatting sqref="DF8:DI8">
    <cfRule type="expression" dxfId="37" priority="35" stopIfTrue="1">
      <formula>$A33&lt;&gt;""</formula>
    </cfRule>
  </conditionalFormatting>
  <conditionalFormatting sqref="DJ8:DM8 BB8:BE8">
    <cfRule type="expression" dxfId="36" priority="59" stopIfTrue="1">
      <formula>$A20&lt;&gt;""</formula>
    </cfRule>
  </conditionalFormatting>
  <conditionalFormatting sqref="DJ8:DM8">
    <cfRule type="expression" dxfId="35" priority="34" stopIfTrue="1">
      <formula>$A34&lt;&gt;""</formula>
    </cfRule>
  </conditionalFormatting>
  <conditionalFormatting sqref="DN8:DQ8 BF8:BI8">
    <cfRule type="expression" dxfId="34" priority="60" stopIfTrue="1">
      <formula>$A21&lt;&gt;""</formula>
    </cfRule>
  </conditionalFormatting>
  <conditionalFormatting sqref="DN8:DQ8">
    <cfRule type="expression" dxfId="33" priority="33" stopIfTrue="1">
      <formula>$A35&lt;&gt;""</formula>
    </cfRule>
  </conditionalFormatting>
  <conditionalFormatting sqref="DR8:DU8">
    <cfRule type="expression" dxfId="32" priority="32" stopIfTrue="1">
      <formula>$A36&lt;&gt;""</formula>
    </cfRule>
    <cfRule type="expression" dxfId="31" priority="61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8" man="1"/>
    <brk id="21" min="1" max="8" man="1"/>
    <brk id="33" min="1" max="8" man="1"/>
    <brk id="45" min="1" max="8" man="1"/>
    <brk id="57" min="1" max="8" man="1"/>
    <brk id="69" min="1" max="8" man="1"/>
    <brk id="81" min="1" max="8" man="1"/>
    <brk id="93" min="1" max="8" man="1"/>
    <brk id="105" min="1" max="8" man="1"/>
    <brk id="117" min="1" max="8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64EFA4A-BFB6-4C0D-84DD-B1E40C656773}"/>
</file>

<file path=customXml/itemProps2.xml><?xml version="1.0" encoding="utf-8"?>
<ds:datastoreItem xmlns:ds="http://schemas.openxmlformats.org/officeDocument/2006/customXml" ds:itemID="{43208B4C-A679-45FA-A6BD-AB80B740AA7D}"/>
</file>

<file path=customXml/itemProps3.xml><?xml version="1.0" encoding="utf-8"?>
<ds:datastoreItem xmlns:ds="http://schemas.openxmlformats.org/officeDocument/2006/customXml" ds:itemID="{4C970632-0E52-48FE-9F27-303B1D7586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2026-01-16T06:32:59Z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