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5秋田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'災害廃棄物事業経費（市町村）'!$2:$19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26" i="4"/>
  <c r="BY26" i="4"/>
  <c r="BS26" i="4"/>
  <c r="BL26" i="4"/>
  <c r="CG26" i="4"/>
  <c r="BZ26" i="4"/>
  <c r="BU26" i="4"/>
  <c r="BT26" i="4"/>
  <c r="BN26" i="4"/>
  <c r="BM26" i="4"/>
  <c r="CD26" i="4"/>
  <c r="CC26" i="4"/>
  <c r="CB26" i="4"/>
  <c r="BX26" i="4"/>
  <c r="BR26" i="4"/>
  <c r="BK26" i="4"/>
  <c r="BJ26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E25" i="4"/>
  <c r="CD25" i="4"/>
  <c r="BY25" i="4"/>
  <c r="BX25" i="4"/>
  <c r="BS25" i="4"/>
  <c r="BR25" i="4"/>
  <c r="BL25" i="4"/>
  <c r="BK25" i="4"/>
  <c r="CH25" i="4"/>
  <c r="BU25" i="4"/>
  <c r="BN25" i="4"/>
  <c r="CG25" i="4"/>
  <c r="CC25" i="4"/>
  <c r="CB25" i="4"/>
  <c r="BZ25" i="4"/>
  <c r="BV25" i="4"/>
  <c r="BT25" i="4"/>
  <c r="BM25" i="4"/>
  <c r="DI13" i="2"/>
  <c r="CV13" i="2"/>
  <c r="CO13" i="2"/>
  <c r="DH13" i="2"/>
  <c r="DF13" i="2"/>
  <c r="DD13" i="2"/>
  <c r="DC13" i="2"/>
  <c r="DA13" i="2"/>
  <c r="CZ13" i="2"/>
  <c r="BU13" i="2"/>
  <c r="BP13" i="2"/>
  <c r="CT13" i="2"/>
  <c r="CN13" i="2"/>
  <c r="CM13" i="2"/>
  <c r="BH13" i="2"/>
  <c r="DE13" i="2"/>
  <c r="AX13" i="2"/>
  <c r="CY13" i="2"/>
  <c r="AS13" i="2"/>
  <c r="AN13" i="2"/>
  <c r="CL13" i="2"/>
  <c r="AF13" i="2"/>
  <c r="AE13" i="2" s="1"/>
  <c r="N13" i="2"/>
  <c r="M13" i="2" s="1"/>
  <c r="E13" i="2"/>
  <c r="E12" i="6"/>
  <c r="D12" i="6"/>
  <c r="CE24" i="4"/>
  <c r="BY24" i="4"/>
  <c r="BS24" i="4"/>
  <c r="BL24" i="4"/>
  <c r="CH24" i="4"/>
  <c r="CG24" i="4"/>
  <c r="BZ24" i="4"/>
  <c r="BU24" i="4"/>
  <c r="BT24" i="4"/>
  <c r="BN24" i="4"/>
  <c r="CD24" i="4"/>
  <c r="CC24" i="4"/>
  <c r="CB24" i="4"/>
  <c r="BX24" i="4"/>
  <c r="BV24" i="4"/>
  <c r="BR24" i="4"/>
  <c r="BK24" i="4"/>
  <c r="M24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BP12" i="2"/>
  <c r="CO12" i="2"/>
  <c r="CN12" i="2"/>
  <c r="CK12" i="2"/>
  <c r="BH12" i="2"/>
  <c r="DE12" i="2"/>
  <c r="AX12" i="2"/>
  <c r="CY12" i="2"/>
  <c r="AS12" i="2"/>
  <c r="AN12" i="2"/>
  <c r="CL12" i="2"/>
  <c r="AF12" i="2"/>
  <c r="AE12" i="2" s="1"/>
  <c r="N12" i="2"/>
  <c r="E11" i="6"/>
  <c r="D11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CB23" i="4"/>
  <c r="BW23" i="4"/>
  <c r="BV23" i="4"/>
  <c r="BJ23" i="4"/>
  <c r="M23" i="3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AX11" i="2"/>
  <c r="AS11" i="2"/>
  <c r="AN11" i="2"/>
  <c r="AF11" i="2"/>
  <c r="AE11" i="2" s="1"/>
  <c r="N11" i="2"/>
  <c r="E10" i="6"/>
  <c r="D10" i="6"/>
  <c r="CH22" i="4"/>
  <c r="CD22" i="4"/>
  <c r="BX22" i="4"/>
  <c r="BU22" i="4"/>
  <c r="BR22" i="4"/>
  <c r="BN22" i="4"/>
  <c r="BK22" i="4"/>
  <c r="CG22" i="4"/>
  <c r="CE22" i="4"/>
  <c r="CC22" i="4"/>
  <c r="CB22" i="4"/>
  <c r="BZ22" i="4"/>
  <c r="BY22" i="4"/>
  <c r="BW22" i="4"/>
  <c r="BT22" i="4"/>
  <c r="BS22" i="4"/>
  <c r="BM22" i="4"/>
  <c r="BL22" i="4"/>
  <c r="BJ22" i="4"/>
  <c r="BI22" i="4"/>
  <c r="DI10" i="2"/>
  <c r="DH10" i="2"/>
  <c r="DD10" i="2"/>
  <c r="DC10" i="2"/>
  <c r="BZ10" i="2"/>
  <c r="DA10" i="2"/>
  <c r="BU10" i="2"/>
  <c r="CV10" i="2"/>
  <c r="BP10" i="2"/>
  <c r="CO10" i="2"/>
  <c r="CN10" i="2"/>
  <c r="BH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1" i="4"/>
  <c r="CD21" i="4"/>
  <c r="BY21" i="4"/>
  <c r="BX21" i="4"/>
  <c r="BS21" i="4"/>
  <c r="BR21" i="4"/>
  <c r="BL21" i="4"/>
  <c r="BK21" i="4"/>
  <c r="CG21" i="4"/>
  <c r="BZ21" i="4"/>
  <c r="BU21" i="4"/>
  <c r="BN21" i="4"/>
  <c r="BM21" i="4"/>
  <c r="CC21" i="4"/>
  <c r="CB21" i="4"/>
  <c r="BW21" i="4"/>
  <c r="BV21" i="4"/>
  <c r="BJ21" i="4"/>
  <c r="DH9" i="2"/>
  <c r="DF9" i="2"/>
  <c r="DA9" i="2"/>
  <c r="CZ9" i="2"/>
  <c r="CU9" i="2"/>
  <c r="CT9" i="2"/>
  <c r="CN9" i="2"/>
  <c r="CM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BG9" i="2" s="1"/>
  <c r="AX9" i="2"/>
  <c r="AS9" i="2"/>
  <c r="AN9" i="2"/>
  <c r="AF9" i="2"/>
  <c r="AE9" i="2" s="1"/>
  <c r="N9" i="2"/>
  <c r="E9" i="2"/>
  <c r="E8" i="6"/>
  <c r="D8" i="6"/>
  <c r="CG20" i="4"/>
  <c r="CE20" i="4"/>
  <c r="BZ20" i="4"/>
  <c r="BY20" i="4"/>
  <c r="BT20" i="4"/>
  <c r="BS20" i="4"/>
  <c r="BM20" i="4"/>
  <c r="BL20" i="4"/>
  <c r="CH20" i="4"/>
  <c r="BU20" i="4"/>
  <c r="BN20" i="4"/>
  <c r="CD20" i="4"/>
  <c r="CC20" i="4"/>
  <c r="CB20" i="4"/>
  <c r="BX20" i="4"/>
  <c r="BV20" i="4"/>
  <c r="BR20" i="4"/>
  <c r="BK20" i="4"/>
  <c r="M20" i="3"/>
  <c r="D20" i="3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19" i="5"/>
  <c r="BB19" i="5"/>
  <c r="AW19" i="5"/>
  <c r="AT19" i="5"/>
  <c r="AO19" i="5"/>
  <c r="AL19" i="5"/>
  <c r="AG19" i="5"/>
  <c r="E19" i="5"/>
  <c r="H19" i="5"/>
  <c r="Q19" i="5"/>
  <c r="N19" i="5"/>
  <c r="D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DE19" i="1"/>
  <c r="DD19" i="1"/>
  <c r="DA19" i="1"/>
  <c r="CZ19" i="1"/>
  <c r="CY19" i="1"/>
  <c r="CX19" i="1"/>
  <c r="CU19" i="1"/>
  <c r="CT19" i="1"/>
  <c r="BP19" i="1"/>
  <c r="CO19" i="1"/>
  <c r="CN19" i="1"/>
  <c r="CM19" i="1"/>
  <c r="CL19" i="1"/>
  <c r="DI19" i="1"/>
  <c r="DH19" i="1"/>
  <c r="AX19" i="1"/>
  <c r="AS19" i="1"/>
  <c r="CV19" i="1"/>
  <c r="AN19" i="1"/>
  <c r="CK19" i="1"/>
  <c r="N19" i="1"/>
  <c r="M19" i="1" s="1"/>
  <c r="E19" i="1"/>
  <c r="BE18" i="5"/>
  <c r="BB18" i="5"/>
  <c r="AW18" i="5"/>
  <c r="AT18" i="5"/>
  <c r="AO18" i="5"/>
  <c r="AL18" i="5"/>
  <c r="AG18" i="5"/>
  <c r="H18" i="5"/>
  <c r="G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F18" i="1"/>
  <c r="CZ18" i="1"/>
  <c r="CT18" i="1"/>
  <c r="CN18" i="1"/>
  <c r="DE18" i="1"/>
  <c r="DD18" i="1"/>
  <c r="DA18" i="1"/>
  <c r="CY18" i="1"/>
  <c r="CX18" i="1"/>
  <c r="CU18" i="1"/>
  <c r="BP18" i="1"/>
  <c r="CO18" i="1"/>
  <c r="CM18" i="1"/>
  <c r="CL18" i="1"/>
  <c r="DI18" i="1"/>
  <c r="DH18" i="1"/>
  <c r="AX18" i="1"/>
  <c r="AS18" i="1"/>
  <c r="CV18" i="1"/>
  <c r="AN18" i="1"/>
  <c r="CK18" i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M17" i="4"/>
  <c r="BL17" i="4"/>
  <c r="BK17" i="4"/>
  <c r="M17" i="3"/>
  <c r="DA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H17" i="1"/>
  <c r="DC17" i="1"/>
  <c r="AS17" i="1"/>
  <c r="CV17" i="1"/>
  <c r="AN17" i="1"/>
  <c r="CK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H16" i="4"/>
  <c r="CE16" i="4"/>
  <c r="CB16" i="4"/>
  <c r="BY16" i="4"/>
  <c r="BS16" i="4"/>
  <c r="BM16" i="4"/>
  <c r="BJ16" i="4"/>
  <c r="CC16" i="4"/>
  <c r="BZ16" i="4"/>
  <c r="BW16" i="4"/>
  <c r="BT16" i="4"/>
  <c r="BN16" i="4"/>
  <c r="BK16" i="4"/>
  <c r="CG16" i="4"/>
  <c r="CD16" i="4"/>
  <c r="BU16" i="4"/>
  <c r="BL16" i="4"/>
  <c r="DF16" i="1"/>
  <c r="DE16" i="1"/>
  <c r="BZ16" i="1"/>
  <c r="DA16" i="1"/>
  <c r="CZ16" i="1"/>
  <c r="CY16" i="1"/>
  <c r="CX16" i="1"/>
  <c r="CU16" i="1"/>
  <c r="CT16" i="1"/>
  <c r="CS16" i="1"/>
  <c r="CO16" i="1"/>
  <c r="CN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H15" i="4"/>
  <c r="CG15" i="4"/>
  <c r="CB15" i="4"/>
  <c r="BU15" i="4"/>
  <c r="BJ15" i="4"/>
  <c r="CE15" i="4"/>
  <c r="CD15" i="4"/>
  <c r="CC15" i="4"/>
  <c r="BZ15" i="4"/>
  <c r="BY15" i="4"/>
  <c r="BX15" i="4"/>
  <c r="BT15" i="4"/>
  <c r="BS15" i="4"/>
  <c r="BR15" i="4"/>
  <c r="BN15" i="4"/>
  <c r="BM15" i="4"/>
  <c r="BL15" i="4"/>
  <c r="DI15" i="1"/>
  <c r="DF15" i="1"/>
  <c r="DC15" i="1"/>
  <c r="CZ15" i="1"/>
  <c r="CT15" i="1"/>
  <c r="CN15" i="1"/>
  <c r="CK15" i="1"/>
  <c r="DE15" i="1"/>
  <c r="DD15" i="1"/>
  <c r="BZ15" i="1"/>
  <c r="DA15" i="1"/>
  <c r="CY15" i="1"/>
  <c r="CX15" i="1"/>
  <c r="CU15" i="1"/>
  <c r="CS15" i="1"/>
  <c r="CO15" i="1"/>
  <c r="CM15" i="1"/>
  <c r="CL15" i="1"/>
  <c r="BH15" i="1"/>
  <c r="DH15" i="1"/>
  <c r="AX15" i="1"/>
  <c r="AS15" i="1"/>
  <c r="CV15" i="1"/>
  <c r="AN15" i="1"/>
  <c r="AF15" i="1"/>
  <c r="AE15" i="1" s="1"/>
  <c r="N15" i="1"/>
  <c r="M15" i="1" s="1"/>
  <c r="BE14" i="5"/>
  <c r="G14" i="5"/>
  <c r="BB14" i="5"/>
  <c r="AW14" i="5"/>
  <c r="AT14" i="5"/>
  <c r="AO14" i="5"/>
  <c r="AL14" i="5"/>
  <c r="AG14" i="5"/>
  <c r="Q14" i="5"/>
  <c r="E14" i="5"/>
  <c r="D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H12" i="4"/>
  <c r="CE12" i="4"/>
  <c r="CB12" i="4"/>
  <c r="BY12" i="4"/>
  <c r="BS12" i="4"/>
  <c r="BM12" i="4"/>
  <c r="BJ12" i="4"/>
  <c r="CC12" i="4"/>
  <c r="BZ12" i="4"/>
  <c r="BT12" i="4"/>
  <c r="BN12" i="4"/>
  <c r="BK12" i="4"/>
  <c r="CG12" i="4"/>
  <c r="CD12" i="4"/>
  <c r="BV12" i="4"/>
  <c r="BU12" i="4"/>
  <c r="BL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CE9" i="4"/>
  <c r="BZ9" i="4"/>
  <c r="BY9" i="4"/>
  <c r="BT9" i="4"/>
  <c r="BS9" i="4"/>
  <c r="BN9" i="4"/>
  <c r="BM9" i="4"/>
  <c r="CC9" i="4"/>
  <c r="BK9" i="4"/>
  <c r="CH9" i="4"/>
  <c r="CG9" i="4"/>
  <c r="CD9" i="4"/>
  <c r="CB9" i="4"/>
  <c r="BX9" i="4"/>
  <c r="BU9" i="4"/>
  <c r="BR9" i="4"/>
  <c r="BL9" i="4"/>
  <c r="BJ9" i="4"/>
  <c r="M9" i="3"/>
  <c r="D9" i="3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AX9" i="1"/>
  <c r="AS9" i="1"/>
  <c r="AN9" i="1"/>
  <c r="CK9" i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V8" i="4"/>
  <c r="BR8" i="4"/>
  <c r="BL8" i="4"/>
  <c r="BK8" i="4"/>
  <c r="BJ8" i="4"/>
  <c r="DI8" i="1"/>
  <c r="DD8" i="1"/>
  <c r="DC8" i="1"/>
  <c r="CX8" i="1"/>
  <c r="CL8" i="1"/>
  <c r="CK8" i="1"/>
  <c r="DH8" i="1"/>
  <c r="DE8" i="1"/>
  <c r="BZ8" i="1"/>
  <c r="DA8" i="1"/>
  <c r="CY8" i="1"/>
  <c r="BU8" i="1"/>
  <c r="CV8" i="1"/>
  <c r="CU8" i="1"/>
  <c r="BP8" i="1"/>
  <c r="CO8" i="1"/>
  <c r="CM8" i="1"/>
  <c r="BH8" i="1"/>
  <c r="BG8" i="1" s="1"/>
  <c r="DF8" i="1"/>
  <c r="AX8" i="1"/>
  <c r="CZ8" i="1"/>
  <c r="AS8" i="1"/>
  <c r="CT8" i="1"/>
  <c r="AN8" i="1"/>
  <c r="CN8" i="1"/>
  <c r="AF8" i="1"/>
  <c r="AE8" i="1" s="1"/>
  <c r="N8" i="1"/>
  <c r="M8" i="1" s="1"/>
  <c r="E8" i="1"/>
  <c r="D8" i="1" s="1"/>
  <c r="AB17" i="4" l="1"/>
  <c r="DB12" i="2"/>
  <c r="CW10" i="2"/>
  <c r="CW8" i="1"/>
  <c r="S14" i="2"/>
  <c r="S26" i="3"/>
  <c r="J14" i="2"/>
  <c r="J26" i="3"/>
  <c r="BV26" i="4"/>
  <c r="BI26" i="4"/>
  <c r="BQ26" i="4"/>
  <c r="CH26" i="4"/>
  <c r="CA26" i="4"/>
  <c r="BW26" i="4"/>
  <c r="M26" i="3"/>
  <c r="D26" i="3"/>
  <c r="BO14" i="2"/>
  <c r="CR14" i="2"/>
  <c r="DB14" i="2"/>
  <c r="M14" i="2"/>
  <c r="AM14" i="2"/>
  <c r="BF14" i="2" s="1"/>
  <c r="CW14" i="2"/>
  <c r="D14" i="2"/>
  <c r="CJ14" i="2"/>
  <c r="CS14" i="2"/>
  <c r="BG14" i="2"/>
  <c r="CI14" i="2" s="1"/>
  <c r="CU14" i="2"/>
  <c r="J25" i="3"/>
  <c r="J13" i="2"/>
  <c r="S25" i="3"/>
  <c r="S13" i="2"/>
  <c r="BI25" i="4"/>
  <c r="CA25" i="4"/>
  <c r="BJ25" i="4"/>
  <c r="BQ25" i="4"/>
  <c r="BW25" i="4"/>
  <c r="M25" i="3"/>
  <c r="D25" i="3"/>
  <c r="CW13" i="2"/>
  <c r="D13" i="2"/>
  <c r="AM13" i="2"/>
  <c r="BF13" i="2" s="1"/>
  <c r="CJ13" i="2"/>
  <c r="BG13" i="2"/>
  <c r="CI13" i="2" s="1"/>
  <c r="CR13" i="2"/>
  <c r="CK13" i="2"/>
  <c r="CX13" i="2"/>
  <c r="CS13" i="2"/>
  <c r="BZ13" i="2"/>
  <c r="DB13" i="2" s="1"/>
  <c r="CU13" i="2"/>
  <c r="J24" i="3"/>
  <c r="J12" i="2"/>
  <c r="S24" i="3"/>
  <c r="S12" i="2"/>
  <c r="BI24" i="4"/>
  <c r="CA24" i="4"/>
  <c r="BJ24" i="4"/>
  <c r="BW24" i="4"/>
  <c r="BM24" i="4"/>
  <c r="CW12" i="2"/>
  <c r="AM12" i="2"/>
  <c r="BF12" i="2" s="1"/>
  <c r="M12" i="2"/>
  <c r="CJ12" i="2"/>
  <c r="BO12" i="2"/>
  <c r="CR12" i="2"/>
  <c r="CS12" i="2"/>
  <c r="BG12" i="2"/>
  <c r="CI12" i="2" s="1"/>
  <c r="E12" i="2"/>
  <c r="J11" i="2"/>
  <c r="J23" i="3"/>
  <c r="S23" i="3"/>
  <c r="S11" i="2"/>
  <c r="BQ23" i="4"/>
  <c r="BT23" i="4"/>
  <c r="D23" i="3"/>
  <c r="CW11" i="2"/>
  <c r="AM11" i="2"/>
  <c r="BF11" i="2" s="1"/>
  <c r="M11" i="2"/>
  <c r="CR11" i="2"/>
  <c r="BO11" i="2"/>
  <c r="DB11" i="2"/>
  <c r="CU11" i="2"/>
  <c r="E11" i="2"/>
  <c r="BH11" i="2"/>
  <c r="S10" i="2"/>
  <c r="S22" i="3"/>
  <c r="J10" i="2"/>
  <c r="J22" i="3"/>
  <c r="BV22" i="4"/>
  <c r="CA22" i="4"/>
  <c r="M22" i="3"/>
  <c r="D22" i="3"/>
  <c r="AM10" i="2"/>
  <c r="BF10" i="2"/>
  <c r="M10" i="2"/>
  <c r="CJ10" i="2"/>
  <c r="BG10" i="2"/>
  <c r="CI10" i="2" s="1"/>
  <c r="D10" i="2"/>
  <c r="BO10" i="2"/>
  <c r="CR10" i="2"/>
  <c r="DB10" i="2"/>
  <c r="CK10" i="2"/>
  <c r="CX10" i="2"/>
  <c r="CU10" i="2"/>
  <c r="J21" i="3"/>
  <c r="J9" i="2"/>
  <c r="S21" i="3"/>
  <c r="S9" i="2"/>
  <c r="BQ21" i="4"/>
  <c r="CH21" i="4"/>
  <c r="BT21" i="4"/>
  <c r="M21" i="3"/>
  <c r="AM9" i="2"/>
  <c r="BF9" i="2"/>
  <c r="M9" i="2"/>
  <c r="CI9" i="2"/>
  <c r="CJ9" i="2"/>
  <c r="D9" i="2"/>
  <c r="CW9" i="2"/>
  <c r="BP9" i="2"/>
  <c r="BZ9" i="2"/>
  <c r="DB9" i="2" s="1"/>
  <c r="J8" i="2"/>
  <c r="J20" i="3"/>
  <c r="S20" i="3"/>
  <c r="S8" i="2"/>
  <c r="BI20" i="4"/>
  <c r="CA20" i="4"/>
  <c r="BJ20" i="4"/>
  <c r="BW20" i="4"/>
  <c r="DB8" i="2"/>
  <c r="M8" i="2"/>
  <c r="AM8" i="2"/>
  <c r="BF8" i="2" s="1"/>
  <c r="CW8" i="2"/>
  <c r="CJ8" i="2"/>
  <c r="CS8" i="2"/>
  <c r="BG8" i="2"/>
  <c r="CI8" i="2" s="1"/>
  <c r="D8" i="2"/>
  <c r="BP8" i="2"/>
  <c r="AB19" i="4"/>
  <c r="BC19" i="1"/>
  <c r="BD19" i="4"/>
  <c r="CE19" i="1"/>
  <c r="K19" i="4"/>
  <c r="AL19" i="1"/>
  <c r="F19" i="5"/>
  <c r="G19" i="5"/>
  <c r="BH19" i="4"/>
  <c r="BI19" i="4"/>
  <c r="M19" i="3"/>
  <c r="D19" i="3"/>
  <c r="CR19" i="1"/>
  <c r="AM19" i="1"/>
  <c r="DC19" i="1"/>
  <c r="D19" i="1"/>
  <c r="BU19" i="1"/>
  <c r="CW19" i="1" s="1"/>
  <c r="CS19" i="1"/>
  <c r="AF19" i="1"/>
  <c r="AE19" i="1" s="1"/>
  <c r="BH19" i="1"/>
  <c r="BZ19" i="1"/>
  <c r="DB19" i="1" s="1"/>
  <c r="I18" i="5"/>
  <c r="AM18" i="4"/>
  <c r="BN18" i="1"/>
  <c r="CE18" i="1"/>
  <c r="BD18" i="4"/>
  <c r="CF18" i="4" s="1"/>
  <c r="K18" i="4"/>
  <c r="AL18" i="1"/>
  <c r="F18" i="5"/>
  <c r="BC18" i="1"/>
  <c r="BH18" i="4"/>
  <c r="BI18" i="4"/>
  <c r="AM18" i="1"/>
  <c r="CR18" i="1"/>
  <c r="DC18" i="1"/>
  <c r="D18" i="1"/>
  <c r="BU18" i="1"/>
  <c r="CW18" i="1" s="1"/>
  <c r="CS18" i="1"/>
  <c r="AF18" i="1"/>
  <c r="AE18" i="1" s="1"/>
  <c r="BF18" i="1" s="1"/>
  <c r="BH18" i="1"/>
  <c r="BZ18" i="1"/>
  <c r="DB18" i="1" s="1"/>
  <c r="BD17" i="4"/>
  <c r="CE17" i="1"/>
  <c r="DG17" i="1" s="1"/>
  <c r="AL17" i="1"/>
  <c r="K17" i="4"/>
  <c r="F17" i="5"/>
  <c r="G17" i="5"/>
  <c r="CA17" i="4"/>
  <c r="BV17" i="4"/>
  <c r="BI17" i="4"/>
  <c r="BQ17" i="4"/>
  <c r="BJ17" i="4"/>
  <c r="CB17" i="4"/>
  <c r="D17" i="3"/>
  <c r="CR17" i="1"/>
  <c r="D17" i="1"/>
  <c r="BU17" i="1"/>
  <c r="CW17" i="1" s="1"/>
  <c r="CS17" i="1"/>
  <c r="AF17" i="1"/>
  <c r="AE17" i="1" s="1"/>
  <c r="AX17" i="1"/>
  <c r="AM17" i="1" s="1"/>
  <c r="N17" i="1"/>
  <c r="M17" i="1" s="1"/>
  <c r="BH17" i="1"/>
  <c r="BZ17" i="1"/>
  <c r="AB16" i="4"/>
  <c r="BD16" i="4"/>
  <c r="CF16" i="4" s="1"/>
  <c r="CE16" i="1"/>
  <c r="DG16" i="1" s="1"/>
  <c r="K16" i="4"/>
  <c r="AL16" i="1"/>
  <c r="F16" i="5"/>
  <c r="G16" i="5"/>
  <c r="BI16" i="4"/>
  <c r="BQ16" i="4"/>
  <c r="CA16" i="4"/>
  <c r="BR16" i="4"/>
  <c r="BX16" i="4"/>
  <c r="D16" i="3"/>
  <c r="M16" i="3"/>
  <c r="DB16" i="1"/>
  <c r="D16" i="1"/>
  <c r="N16" i="1"/>
  <c r="AN16" i="1"/>
  <c r="AM16" i="1" s="1"/>
  <c r="BF16" i="1" s="1"/>
  <c r="BH16" i="1"/>
  <c r="DD16" i="1"/>
  <c r="BU16" i="1"/>
  <c r="CW16" i="1" s="1"/>
  <c r="BP16" i="1"/>
  <c r="K15" i="4"/>
  <c r="AL15" i="1"/>
  <c r="F15" i="5"/>
  <c r="CE15" i="1"/>
  <c r="BD15" i="4"/>
  <c r="CF15" i="4" s="1"/>
  <c r="BC15" i="1"/>
  <c r="G15" i="5"/>
  <c r="BI15" i="4"/>
  <c r="BV15" i="4"/>
  <c r="BP15" i="4"/>
  <c r="BK15" i="4"/>
  <c r="BQ15" i="4"/>
  <c r="BW15" i="4"/>
  <c r="CA15" i="4"/>
  <c r="M15" i="3"/>
  <c r="D15" i="3"/>
  <c r="BG15" i="1"/>
  <c r="CI15" i="1" s="1"/>
  <c r="CJ15" i="1"/>
  <c r="DB15" i="1"/>
  <c r="AM15" i="1"/>
  <c r="BF15" i="1" s="1"/>
  <c r="BU15" i="1"/>
  <c r="CW15" i="1" s="1"/>
  <c r="BP15" i="1"/>
  <c r="E15" i="1"/>
  <c r="D15" i="1" s="1"/>
  <c r="AB14" i="4"/>
  <c r="BC14" i="1"/>
  <c r="BN14" i="1"/>
  <c r="AM14" i="4"/>
  <c r="K14" i="4"/>
  <c r="AL14" i="1"/>
  <c r="F14" i="5"/>
  <c r="H14" i="5"/>
  <c r="I14" i="5" s="1"/>
  <c r="N14" i="5"/>
  <c r="BI14" i="4"/>
  <c r="BP14" i="4"/>
  <c r="CA14" i="4"/>
  <c r="BQ14" i="4"/>
  <c r="BJ14" i="4"/>
  <c r="CB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BC13" i="1"/>
  <c r="AB13" i="4"/>
  <c r="CE13" i="1"/>
  <c r="BD13" i="4"/>
  <c r="F13" i="5"/>
  <c r="K13" i="4"/>
  <c r="BO13" i="4" s="1"/>
  <c r="AL13" i="1"/>
  <c r="BN13" i="1"/>
  <c r="N13" i="5"/>
  <c r="BH13" i="4"/>
  <c r="BI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AB12" i="4"/>
  <c r="BC12" i="1"/>
  <c r="BD12" i="4"/>
  <c r="CE12" i="1"/>
  <c r="AL12" i="1"/>
  <c r="K12" i="4"/>
  <c r="F12" i="5"/>
  <c r="BN12" i="1"/>
  <c r="AM12" i="4"/>
  <c r="N12" i="5"/>
  <c r="BI12" i="4"/>
  <c r="BQ12" i="4"/>
  <c r="CA12" i="4"/>
  <c r="BW12" i="4"/>
  <c r="BR12" i="4"/>
  <c r="BX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CE11" i="1"/>
  <c r="DG11" i="1" s="1"/>
  <c r="BD11" i="4"/>
  <c r="CF11" i="4" s="1"/>
  <c r="F11" i="5"/>
  <c r="AL11" i="1"/>
  <c r="K11" i="4"/>
  <c r="AM11" i="4"/>
  <c r="BN11" i="1"/>
  <c r="I11" i="5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BN10" i="1"/>
  <c r="AM10" i="4"/>
  <c r="CE10" i="1"/>
  <c r="BD10" i="4"/>
  <c r="CF10" i="4" s="1"/>
  <c r="F10" i="5"/>
  <c r="AL10" i="1"/>
  <c r="K10" i="4"/>
  <c r="BC10" i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CE9" i="1"/>
  <c r="BD9" i="4"/>
  <c r="K9" i="4"/>
  <c r="AL9" i="1"/>
  <c r="AL7" i="1" s="1"/>
  <c r="AM9" i="4"/>
  <c r="E9" i="5"/>
  <c r="F9" i="5" s="1"/>
  <c r="Q9" i="5"/>
  <c r="BN9" i="1"/>
  <c r="BI9" i="4"/>
  <c r="BV9" i="4"/>
  <c r="BQ9" i="4"/>
  <c r="CA9" i="4"/>
  <c r="BW9" i="4"/>
  <c r="AM9" i="1"/>
  <c r="BG9" i="1"/>
  <c r="CR9" i="1"/>
  <c r="DB9" i="1"/>
  <c r="DC9" i="1"/>
  <c r="D9" i="1"/>
  <c r="BU9" i="1"/>
  <c r="CW9" i="1" s="1"/>
  <c r="CS9" i="1"/>
  <c r="N9" i="1"/>
  <c r="M9" i="1" s="1"/>
  <c r="AF9" i="1"/>
  <c r="AE9" i="1" s="1"/>
  <c r="BF9" i="1" s="1"/>
  <c r="BC8" i="1"/>
  <c r="F8" i="5"/>
  <c r="BD8" i="4"/>
  <c r="CE8" i="1"/>
  <c r="K8" i="4"/>
  <c r="Q8" i="5"/>
  <c r="G8" i="5"/>
  <c r="BQ8" i="4"/>
  <c r="M8" i="3"/>
  <c r="D8" i="3"/>
  <c r="CJ8" i="1"/>
  <c r="CI8" i="1"/>
  <c r="BO8" i="1"/>
  <c r="CR8" i="1"/>
  <c r="AM8" i="1"/>
  <c r="BF8" i="1" s="1"/>
  <c r="DB8" i="1"/>
  <c r="CS8" i="1"/>
  <c r="S7" i="2" l="1"/>
  <c r="S7" i="3"/>
  <c r="J7" i="3"/>
  <c r="J7" i="2"/>
  <c r="CE7" i="1"/>
  <c r="CF8" i="4"/>
  <c r="BD7" i="4"/>
  <c r="DG13" i="1"/>
  <c r="K7" i="4"/>
  <c r="CF17" i="4"/>
  <c r="CP11" i="1"/>
  <c r="BO11" i="1"/>
  <c r="CQ11" i="1" s="1"/>
  <c r="DG12" i="1"/>
  <c r="DG19" i="1"/>
  <c r="BO12" i="1"/>
  <c r="CQ12" i="1" s="1"/>
  <c r="BO9" i="1"/>
  <c r="BO10" i="1"/>
  <c r="BO13" i="1"/>
  <c r="AB26" i="3"/>
  <c r="AB14" i="2"/>
  <c r="BH26" i="4"/>
  <c r="BP26" i="4"/>
  <c r="CQ14" i="2"/>
  <c r="CH14" i="2"/>
  <c r="DJ14" i="2" s="1"/>
  <c r="AB13" i="2"/>
  <c r="AB25" i="3"/>
  <c r="BP25" i="4"/>
  <c r="BH25" i="4"/>
  <c r="BO13" i="2"/>
  <c r="AB12" i="2"/>
  <c r="AB24" i="3"/>
  <c r="CI24" i="4"/>
  <c r="BH24" i="4"/>
  <c r="BQ24" i="4"/>
  <c r="BP24" i="4"/>
  <c r="D24" i="3"/>
  <c r="CQ12" i="2"/>
  <c r="CH12" i="2"/>
  <c r="DJ12" i="2" s="1"/>
  <c r="D12" i="2"/>
  <c r="AB23" i="3"/>
  <c r="AB11" i="2"/>
  <c r="BH23" i="4"/>
  <c r="BI23" i="4"/>
  <c r="CA23" i="4"/>
  <c r="BP23" i="4"/>
  <c r="D11" i="2"/>
  <c r="CJ11" i="2"/>
  <c r="BG11" i="2"/>
  <c r="CI11" i="2" s="1"/>
  <c r="CQ11" i="2"/>
  <c r="AB10" i="2"/>
  <c r="AB22" i="3"/>
  <c r="BH22" i="4"/>
  <c r="BP22" i="4"/>
  <c r="BQ22" i="4"/>
  <c r="CQ10" i="2"/>
  <c r="CH10" i="2"/>
  <c r="DJ10" i="2" s="1"/>
  <c r="AB9" i="2"/>
  <c r="AB21" i="3"/>
  <c r="BH21" i="4"/>
  <c r="BI21" i="4"/>
  <c r="CA21" i="4"/>
  <c r="BP21" i="4"/>
  <c r="D21" i="3"/>
  <c r="BO9" i="2"/>
  <c r="CR9" i="2"/>
  <c r="AB20" i="3"/>
  <c r="AB8" i="2"/>
  <c r="BH20" i="4"/>
  <c r="BQ20" i="4"/>
  <c r="BP20" i="4"/>
  <c r="BO8" i="2"/>
  <c r="CR8" i="2"/>
  <c r="I19" i="5"/>
  <c r="AM19" i="4"/>
  <c r="BO19" i="4" s="1"/>
  <c r="BN19" i="1"/>
  <c r="CP19" i="1" s="1"/>
  <c r="CF19" i="4"/>
  <c r="BQ19" i="4"/>
  <c r="BF19" i="1"/>
  <c r="BO19" i="1"/>
  <c r="BG19" i="1"/>
  <c r="CI19" i="1" s="1"/>
  <c r="CJ19" i="1"/>
  <c r="DG18" i="1"/>
  <c r="CP18" i="1"/>
  <c r="BO18" i="4"/>
  <c r="BQ18" i="4"/>
  <c r="D18" i="3"/>
  <c r="CJ18" i="1"/>
  <c r="BO18" i="1"/>
  <c r="BG18" i="1"/>
  <c r="CI18" i="1" s="1"/>
  <c r="I17" i="5"/>
  <c r="BN17" i="1"/>
  <c r="CP17" i="1" s="1"/>
  <c r="AM17" i="4"/>
  <c r="BO17" i="4" s="1"/>
  <c r="BP17" i="4"/>
  <c r="CI17" i="4"/>
  <c r="BH17" i="4"/>
  <c r="BO17" i="1"/>
  <c r="CQ17" i="1" s="1"/>
  <c r="BF17" i="1"/>
  <c r="BG17" i="1"/>
  <c r="CI17" i="1" s="1"/>
  <c r="CJ17" i="1"/>
  <c r="DB17" i="1"/>
  <c r="I16" i="5"/>
  <c r="AM16" i="4"/>
  <c r="BO16" i="4" s="1"/>
  <c r="BN16" i="1"/>
  <c r="CP16" i="1" s="1"/>
  <c r="BP16" i="4"/>
  <c r="CI16" i="4"/>
  <c r="BH16" i="4"/>
  <c r="BV16" i="4"/>
  <c r="CR16" i="1"/>
  <c r="BO16" i="1"/>
  <c r="M16" i="1"/>
  <c r="BG16" i="1"/>
  <c r="CI16" i="1" s="1"/>
  <c r="CJ16" i="1"/>
  <c r="DG15" i="1"/>
  <c r="I15" i="5"/>
  <c r="AM15" i="4"/>
  <c r="BO15" i="4" s="1"/>
  <c r="BN15" i="1"/>
  <c r="CP15" i="1" s="1"/>
  <c r="BH15" i="4"/>
  <c r="CI15" i="4"/>
  <c r="CR15" i="1"/>
  <c r="BO15" i="1"/>
  <c r="CP14" i="1"/>
  <c r="BO14" i="4"/>
  <c r="CE14" i="1"/>
  <c r="DG14" i="1" s="1"/>
  <c r="BD14" i="4"/>
  <c r="CF14" i="4" s="1"/>
  <c r="CI14" i="4"/>
  <c r="BH14" i="4"/>
  <c r="CR14" i="1"/>
  <c r="BG14" i="1"/>
  <c r="CI14" i="1" s="1"/>
  <c r="CJ14" i="1"/>
  <c r="BO14" i="1"/>
  <c r="CF13" i="4"/>
  <c r="CP13" i="1"/>
  <c r="BQ13" i="4"/>
  <c r="CR13" i="1"/>
  <c r="CQ13" i="1"/>
  <c r="BG13" i="1"/>
  <c r="CI13" i="1" s="1"/>
  <c r="CJ13" i="1"/>
  <c r="CP12" i="1"/>
  <c r="CF12" i="4"/>
  <c r="BO12" i="4"/>
  <c r="CI12" i="4"/>
  <c r="BH12" i="4"/>
  <c r="BP12" i="4"/>
  <c r="CR12" i="1"/>
  <c r="BG12" i="1"/>
  <c r="CI12" i="1" s="1"/>
  <c r="CJ12" i="1"/>
  <c r="BO11" i="4"/>
  <c r="BQ11" i="4"/>
  <c r="CR11" i="1"/>
  <c r="BG11" i="1"/>
  <c r="CI11" i="1" s="1"/>
  <c r="CJ11" i="1"/>
  <c r="CP10" i="1"/>
  <c r="DG10" i="1"/>
  <c r="BO10" i="4"/>
  <c r="BQ10" i="4"/>
  <c r="CR10" i="1"/>
  <c r="CQ10" i="1"/>
  <c r="BG10" i="1"/>
  <c r="CI10" i="1" s="1"/>
  <c r="CJ10" i="1"/>
  <c r="BO9" i="4"/>
  <c r="CP9" i="1"/>
  <c r="BC9" i="1"/>
  <c r="BC7" i="1" s="1"/>
  <c r="AB9" i="4"/>
  <c r="BP9" i="4"/>
  <c r="BH9" i="4"/>
  <c r="CI9" i="4"/>
  <c r="CJ9" i="1"/>
  <c r="CI9" i="1"/>
  <c r="CQ9" i="1"/>
  <c r="CH9" i="1"/>
  <c r="DJ9" i="1" s="1"/>
  <c r="DG8" i="1"/>
  <c r="I8" i="5"/>
  <c r="BN8" i="1"/>
  <c r="AM8" i="4"/>
  <c r="CA8" i="4"/>
  <c r="BP8" i="4"/>
  <c r="BI8" i="4"/>
  <c r="CH8" i="1"/>
  <c r="DJ8" i="1" s="1"/>
  <c r="CQ8" i="1"/>
  <c r="AB7" i="2" l="1"/>
  <c r="AB7" i="3"/>
  <c r="DG9" i="1"/>
  <c r="CP8" i="1"/>
  <c r="CP7" i="1" s="1"/>
  <c r="BN7" i="1"/>
  <c r="DG7" i="1"/>
  <c r="BO8" i="4"/>
  <c r="BO7" i="4" s="1"/>
  <c r="AM7" i="4"/>
  <c r="CF9" i="4"/>
  <c r="CF7" i="4" s="1"/>
  <c r="AB7" i="4"/>
  <c r="CH17" i="1"/>
  <c r="DJ17" i="1" s="1"/>
  <c r="CI26" i="4"/>
  <c r="CI25" i="4"/>
  <c r="CQ13" i="2"/>
  <c r="CH13" i="2"/>
  <c r="DJ13" i="2" s="1"/>
  <c r="CI23" i="4"/>
  <c r="CH11" i="2"/>
  <c r="DJ11" i="2" s="1"/>
  <c r="CI22" i="4"/>
  <c r="CI21" i="4"/>
  <c r="CQ9" i="2"/>
  <c r="CH9" i="2"/>
  <c r="DJ9" i="2" s="1"/>
  <c r="CI20" i="4"/>
  <c r="CQ8" i="2"/>
  <c r="CH8" i="2"/>
  <c r="DJ8" i="2" s="1"/>
  <c r="BP19" i="4"/>
  <c r="CI19" i="4"/>
  <c r="CQ19" i="1"/>
  <c r="CH19" i="1"/>
  <c r="DJ19" i="1" s="1"/>
  <c r="BP18" i="4"/>
  <c r="CI18" i="4"/>
  <c r="CQ18" i="1"/>
  <c r="CH18" i="1"/>
  <c r="DJ18" i="1" s="1"/>
  <c r="CH16" i="1"/>
  <c r="DJ16" i="1" s="1"/>
  <c r="CQ16" i="1"/>
  <c r="CQ15" i="1"/>
  <c r="CH15" i="1"/>
  <c r="DJ15" i="1" s="1"/>
  <c r="CQ14" i="1"/>
  <c r="CH14" i="1"/>
  <c r="DJ14" i="1" s="1"/>
  <c r="BP13" i="4"/>
  <c r="CI13" i="4"/>
  <c r="CH13" i="1"/>
  <c r="DJ13" i="1" s="1"/>
  <c r="CH12" i="1"/>
  <c r="DJ12" i="1" s="1"/>
  <c r="BP11" i="4"/>
  <c r="CI11" i="4"/>
  <c r="CH11" i="1"/>
  <c r="DJ11" i="1" s="1"/>
  <c r="BP10" i="4"/>
  <c r="CI10" i="4"/>
  <c r="CH10" i="1"/>
  <c r="DJ10" i="1" s="1"/>
  <c r="CI8" i="4"/>
  <c r="BH8" i="4"/>
</calcChain>
</file>

<file path=xl/sharedStrings.xml><?xml version="1.0" encoding="utf-8"?>
<sst xmlns="http://schemas.openxmlformats.org/spreadsheetml/2006/main" count="2005" uniqueCount="294">
  <si>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</si>
  <si>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</si>
  <si>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</si>
  <si>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</si>
  <si>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</si>
  <si>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</si>
  <si>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</si>
  <si>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</si>
  <si>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</si>
  <si>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</si>
  <si>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</si>
  <si>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</si>
  <si>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</si>
  <si>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</si>
  <si>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</si>
  <si>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</si>
  <si>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</si>
  <si>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</si>
  <si>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</si>
  <si>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</si>
  <si>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</si>
  <si>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</si>
  <si>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</si>
  <si>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</si>
  <si>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</si>
  <si>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</si>
  <si>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</si>
  <si>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</si>
  <si>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</si>
  <si>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</si>
  <si>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</si>
  <si>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</si>
  <si>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</si>
  <si>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</si>
  <si>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</si>
  <si>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</si>
  <si>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</si>
  <si>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</si>
  <si>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</si>
  <si>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</si>
  <si>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</si>
  <si>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</si>
  <si>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</si>
  <si>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</si>
  <si>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</si>
  <si>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</si>
  <si>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</si>
  <si>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</si>
  <si>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</si>
  <si>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</si>
  <si>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</si>
  <si>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</si>
  <si>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</si>
  <si>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</si>
  <si>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</si>
  <si>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</si>
  <si>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</si>
  <si>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</si>
  <si>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</si>
  <si>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</si>
  <si>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</si>
  <si>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</si>
  <si>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</si>
  <si>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</si>
  <si>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</si>
  <si>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</si>
  <si>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</si>
  <si>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</si>
  <si>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</si>
  <si>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</si>
  <si>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</si>
  <si>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</si>
  <si>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</si>
  <si>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</si>
  <si>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</si>
  <si>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</si>
  <si>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</si>
  <si>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</si>
  <si>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</si>
  <si>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</si>
  <si>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</si>
  <si>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</si>
  <si>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</si>
  <si>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</si>
  <si>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</si>
  <si>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</si>
  <si>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</si>
  <si>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</si>
  <si>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</si>
  <si>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</si>
  <si>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</si>
  <si>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</si>
  <si>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</si>
  <si>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</si>
  <si>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</si>
  <si>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</si>
  <si>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</si>
  <si>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</si>
  <si>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</si>
  <si>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</si>
  <si>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</si>
  <si>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</si>
  <si>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</si>
  <si>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</si>
  <si>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</si>
  <si>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</si>
  <si>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</si>
  <si>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</si>
  <si>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</si>
  <si>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</si>
  <si>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</si>
  <si>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</si>
  <si>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</si>
  <si>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</si>
  <si>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</si>
  <si>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</si>
  <si>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</si>
  <si>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</si>
  <si>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</si>
  <si>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</si>
  <si>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</si>
  <si>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</si>
  <si>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</si>
  <si>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</si>
  <si>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</si>
  <si>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</si>
  <si>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</si>
  <si>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</si>
  <si>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</si>
  <si>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</si>
  <si>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</si>
  <si>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</si>
  <si>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</si>
  <si>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</si>
  <si>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</si>
  <si>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</si>
  <si>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</si>
  <si>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</si>
  <si>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</si>
  <si>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</si>
  <si>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</si>
  <si>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</si>
  <si>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</si>
  <si>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</si>
  <si>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</si>
  <si>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</si>
  <si>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</si>
  <si>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</si>
  <si>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</si>
  <si>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</si>
  <si>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</si>
  <si>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</si>
  <si>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</si>
  <si>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</si>
  <si>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</si>
  <si>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</si>
  <si>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</si>
  <si>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</si>
  <si>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</si>
  <si>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</si>
  <si>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</si>
  <si>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</si>
  <si>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</si>
  <si>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</si>
  <si>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</si>
  <si>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</si>
  <si>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</si>
  <si>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</si>
  <si>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</si>
  <si>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</si>
  <si>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</si>
  <si>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</si>
  <si>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</si>
  <si>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</si>
  <si>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</si>
  <si>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</si>
  <si>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</si>
  <si>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</si>
  <si>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</si>
  <si>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</si>
  <si>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</si>
  <si>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</si>
  <si>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</si>
  <si>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</si>
  <si>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</si>
  <si>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</si>
  <si>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</si>
  <si>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</si>
  <si>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</si>
  <si>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</si>
  <si>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</si>
  <si>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</si>
  <si>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</si>
  <si>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</si>
  <si>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</si>
  <si>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</si>
  <si>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</si>
  <si>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</si>
  <si>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</si>
  <si>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</si>
  <si>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秋田県</t>
    <phoneticPr fontId="3"/>
  </si>
  <si>
    <t>05201</t>
    <phoneticPr fontId="3"/>
  </si>
  <si>
    <t xml:space="preserve">秋田市 </t>
    <phoneticPr fontId="3"/>
  </si>
  <si>
    <t/>
  </si>
  <si>
    <t>秋田県</t>
    <phoneticPr fontId="3"/>
  </si>
  <si>
    <t>05201</t>
    <phoneticPr fontId="3"/>
  </si>
  <si>
    <t>05201</t>
    <phoneticPr fontId="3"/>
  </si>
  <si>
    <t xml:space="preserve">秋田市 </t>
    <phoneticPr fontId="3"/>
  </si>
  <si>
    <t>05203</t>
    <phoneticPr fontId="3"/>
  </si>
  <si>
    <t>横手市</t>
    <phoneticPr fontId="3"/>
  </si>
  <si>
    <t>横手市</t>
    <phoneticPr fontId="3"/>
  </si>
  <si>
    <t>秋田県</t>
    <phoneticPr fontId="3"/>
  </si>
  <si>
    <t>05207</t>
    <phoneticPr fontId="3"/>
  </si>
  <si>
    <t>湯沢市</t>
    <phoneticPr fontId="3"/>
  </si>
  <si>
    <t>05207</t>
    <phoneticPr fontId="3"/>
  </si>
  <si>
    <t>05210</t>
    <phoneticPr fontId="3"/>
  </si>
  <si>
    <t>由利本荘市</t>
    <phoneticPr fontId="3"/>
  </si>
  <si>
    <t>05210</t>
    <phoneticPr fontId="3"/>
  </si>
  <si>
    <t>由利本荘市</t>
    <phoneticPr fontId="3"/>
  </si>
  <si>
    <t>秋田県</t>
    <phoneticPr fontId="3"/>
  </si>
  <si>
    <t>秋田県</t>
    <phoneticPr fontId="3"/>
  </si>
  <si>
    <t>05212</t>
    <phoneticPr fontId="3"/>
  </si>
  <si>
    <t>大仙市</t>
    <phoneticPr fontId="3"/>
  </si>
  <si>
    <t>05212</t>
    <phoneticPr fontId="3"/>
  </si>
  <si>
    <t>大仙市</t>
    <phoneticPr fontId="3"/>
  </si>
  <si>
    <t>05212</t>
    <phoneticPr fontId="3"/>
  </si>
  <si>
    <t>05213</t>
    <phoneticPr fontId="3"/>
  </si>
  <si>
    <t>北秋田市</t>
    <phoneticPr fontId="3"/>
  </si>
  <si>
    <t>北秋田市</t>
    <phoneticPr fontId="3"/>
  </si>
  <si>
    <t>05214</t>
    <phoneticPr fontId="3"/>
  </si>
  <si>
    <t>にかほ市</t>
    <phoneticPr fontId="3"/>
  </si>
  <si>
    <t>05214</t>
    <phoneticPr fontId="3"/>
  </si>
  <si>
    <t>にかほ市</t>
    <phoneticPr fontId="3"/>
  </si>
  <si>
    <t>秋田県</t>
    <phoneticPr fontId="3"/>
  </si>
  <si>
    <t>05327</t>
    <phoneticPr fontId="3"/>
  </si>
  <si>
    <t>上小阿仁村</t>
    <phoneticPr fontId="3"/>
  </si>
  <si>
    <t>05327</t>
    <phoneticPr fontId="3"/>
  </si>
  <si>
    <t>上小阿仁村</t>
    <phoneticPr fontId="3"/>
  </si>
  <si>
    <t>上小阿仁村</t>
    <phoneticPr fontId="3"/>
  </si>
  <si>
    <t>05346</t>
    <phoneticPr fontId="3"/>
  </si>
  <si>
    <t>藤里町</t>
    <phoneticPr fontId="3"/>
  </si>
  <si>
    <t>05346</t>
    <phoneticPr fontId="3"/>
  </si>
  <si>
    <t>05363</t>
    <phoneticPr fontId="3"/>
  </si>
  <si>
    <t>八郎潟町</t>
    <phoneticPr fontId="3"/>
  </si>
  <si>
    <t>八郎潟町</t>
    <phoneticPr fontId="3"/>
  </si>
  <si>
    <t>05363</t>
    <phoneticPr fontId="3"/>
  </si>
  <si>
    <t>秋田県</t>
    <phoneticPr fontId="3"/>
  </si>
  <si>
    <t>05463</t>
    <phoneticPr fontId="3"/>
  </si>
  <si>
    <t>羽後町</t>
    <phoneticPr fontId="3"/>
  </si>
  <si>
    <t>05463</t>
    <phoneticPr fontId="3"/>
  </si>
  <si>
    <t>羽後町</t>
    <phoneticPr fontId="3"/>
  </si>
  <si>
    <t>秋田県</t>
    <phoneticPr fontId="3"/>
  </si>
  <si>
    <t>05463</t>
    <phoneticPr fontId="3"/>
  </si>
  <si>
    <t>羽後町</t>
    <phoneticPr fontId="3"/>
  </si>
  <si>
    <t>05464</t>
    <phoneticPr fontId="3"/>
  </si>
  <si>
    <t>東成瀬村</t>
    <phoneticPr fontId="3"/>
  </si>
  <si>
    <t>東成瀬村</t>
    <phoneticPr fontId="3"/>
  </si>
  <si>
    <t>05839</t>
    <phoneticPr fontId="3"/>
  </si>
  <si>
    <t>北秋田市上小阿仁村生活環境施設組合</t>
    <phoneticPr fontId="3"/>
  </si>
  <si>
    <t>秋田県</t>
    <phoneticPr fontId="3"/>
  </si>
  <si>
    <t>05850</t>
    <phoneticPr fontId="3"/>
  </si>
  <si>
    <t>湯沢雄勝広域市町村圏組合</t>
    <phoneticPr fontId="3"/>
  </si>
  <si>
    <t>05850</t>
    <phoneticPr fontId="3"/>
  </si>
  <si>
    <t>湯沢雄勝広域市町村圏組合</t>
    <phoneticPr fontId="3"/>
  </si>
  <si>
    <t>05850</t>
    <phoneticPr fontId="3"/>
  </si>
  <si>
    <t>05854</t>
    <phoneticPr fontId="3"/>
  </si>
  <si>
    <t>本荘由利広域市町村圏組合</t>
    <phoneticPr fontId="3"/>
  </si>
  <si>
    <t>本荘由利広域市町村圏組合</t>
    <phoneticPr fontId="3"/>
  </si>
  <si>
    <t>秋田県</t>
    <phoneticPr fontId="3"/>
  </si>
  <si>
    <t>05861</t>
    <phoneticPr fontId="3"/>
  </si>
  <si>
    <t>能代山本広域市町村圏組合</t>
    <phoneticPr fontId="3"/>
  </si>
  <si>
    <t>能代山本広域市町村圏組合</t>
    <phoneticPr fontId="3"/>
  </si>
  <si>
    <t>05862</t>
    <phoneticPr fontId="3"/>
  </si>
  <si>
    <t>大曲仙北広域市町村圏組合</t>
    <phoneticPr fontId="3"/>
  </si>
  <si>
    <t>05862</t>
    <phoneticPr fontId="3"/>
  </si>
  <si>
    <t>大曲仙北広域市町村圏組合</t>
    <phoneticPr fontId="3"/>
  </si>
  <si>
    <t>05867</t>
    <phoneticPr fontId="3"/>
  </si>
  <si>
    <t>鹿角広域行政組合</t>
    <phoneticPr fontId="3"/>
  </si>
  <si>
    <t>鹿角広域行政組合</t>
    <phoneticPr fontId="3"/>
  </si>
  <si>
    <t>05867</t>
    <phoneticPr fontId="3"/>
  </si>
  <si>
    <t>05867</t>
    <phoneticPr fontId="3"/>
  </si>
  <si>
    <t>鹿角広域行政組合</t>
    <phoneticPr fontId="3"/>
  </si>
  <si>
    <t>05874</t>
    <phoneticPr fontId="3"/>
  </si>
  <si>
    <t>男鹿地区衛生処理一部事務組合</t>
    <phoneticPr fontId="3"/>
  </si>
  <si>
    <t>秋田県</t>
    <phoneticPr fontId="3"/>
  </si>
  <si>
    <t>05000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</si>
  <si>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</si>
  <si>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</si>
  <si>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</si>
  <si>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</si>
  <si>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秋田県</t>
    <phoneticPr fontId="3"/>
  </si>
  <si>
    <t>05000</t>
    <phoneticPr fontId="3"/>
  </si>
  <si>
    <t>05000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</si>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</sst>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284</v>
      </c>
      <c r="B7" s="87" t="s">
        <v>285</v>
      </c>
      <c r="C7" s="76" t="s">
        <v>191</v>
      </c>
      <c r="D7" s="77">
        <f>SUM($D$8:$D$19)</f>
        <v>18379</v>
      </c>
      <c r="E7" s="77">
        <f>SUM($E$8:$E$19)</f>
        <v>11268</v>
      </c>
      <c r="F7" s="77">
        <f>SUM($F$8:$F$19)</f>
        <v>10986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88" t="s">
        <v>286</v>
      </c>
      <c r="K7" s="77">
        <f>SUM($K$8:$K$19)</f>
        <v>282</v>
      </c>
      <c r="L7" s="77">
        <f>SUM($L$8:$L$19)</f>
        <v>7111</v>
      </c>
      <c r="M7" s="77">
        <f>SUM($M$8:$M$19)</f>
        <v>1730</v>
      </c>
      <c r="N7" s="77">
        <f>SUM($N$8:$N$19)</f>
        <v>385</v>
      </c>
      <c r="O7" s="77">
        <f>SUM($O$8:$O$19)</f>
        <v>385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88" t="s">
        <v>287</v>
      </c>
      <c r="T7" s="77">
        <f>SUM($T$8:$T$19)</f>
        <v>0</v>
      </c>
      <c r="U7" s="77">
        <f>SUM($U$8:$U$19)</f>
        <v>1345</v>
      </c>
      <c r="V7" s="77">
        <f>SUM($V$8:$V$19)</f>
        <v>20109</v>
      </c>
      <c r="W7" s="77">
        <f>SUM($W$8:$W$19)</f>
        <v>11653</v>
      </c>
      <c r="X7" s="77">
        <f>SUM($X$8:$X$19)</f>
        <v>11371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88" t="s">
        <v>288</v>
      </c>
      <c r="AC7" s="77">
        <f>SUM($AC$8:$AC$19)</f>
        <v>282</v>
      </c>
      <c r="AD7" s="77">
        <f>SUM($AD$8:$AD$19)</f>
        <v>8456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77">
        <f>SUM($AL$8:$AL$19)</f>
        <v>0</v>
      </c>
      <c r="AM7" s="77">
        <f>SUM($AM$8:$AM$19)</f>
        <v>18379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348</v>
      </c>
      <c r="AT7" s="77">
        <f>SUM($AT$8:$AT$19)</f>
        <v>0</v>
      </c>
      <c r="AU7" s="77">
        <f>SUM($AU$8:$AU$19)</f>
        <v>348</v>
      </c>
      <c r="AV7" s="77">
        <f>SUM($AV$8:$AV$19)</f>
        <v>0</v>
      </c>
      <c r="AW7" s="77">
        <f>SUM($AW$8:$AW$19)</f>
        <v>0</v>
      </c>
      <c r="AX7" s="77">
        <f>SUM($AX$8:$AX$19)</f>
        <v>18031</v>
      </c>
      <c r="AY7" s="77">
        <f>SUM($AY$8:$AY$19)</f>
        <v>3035</v>
      </c>
      <c r="AZ7" s="77">
        <f>SUM($AZ$8:$AZ$19)</f>
        <v>4996</v>
      </c>
      <c r="BA7" s="77">
        <f>SUM($BA$8:$BA$19)</f>
        <v>0</v>
      </c>
      <c r="BB7" s="77">
        <f>SUM($BB$8:$BB$19)</f>
        <v>10000</v>
      </c>
      <c r="BC7" s="77">
        <f>SUM($BC$8:$BC$19)</f>
        <v>0</v>
      </c>
      <c r="BD7" s="77">
        <f>SUM($BD$8:$BD$19)</f>
        <v>0</v>
      </c>
      <c r="BE7" s="77">
        <f>SUM($BE$8:$BE$19)</f>
        <v>0</v>
      </c>
      <c r="BF7" s="77">
        <f>SUM($BF$8:$BF$19)</f>
        <v>18379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77">
        <f>SUM($BN$8:$BN$19)</f>
        <v>0</v>
      </c>
      <c r="BO7" s="77">
        <f>SUM($BO$8:$BO$19)</f>
        <v>1730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1730</v>
      </c>
      <c r="CA7" s="77">
        <f>SUM($CA$8:$CA$19)</f>
        <v>1726</v>
      </c>
      <c r="CB7" s="77">
        <f>SUM($CB$8:$CB$19)</f>
        <v>0</v>
      </c>
      <c r="CC7" s="77">
        <f>SUM($CC$8:$CC$19)</f>
        <v>0</v>
      </c>
      <c r="CD7" s="77">
        <f>SUM($CD$8:$CD$19)</f>
        <v>4</v>
      </c>
      <c r="CE7" s="77">
        <f>SUM($CE$8:$CE$19)</f>
        <v>0</v>
      </c>
      <c r="CF7" s="77">
        <f>SUM($CF$8:$CF$19)</f>
        <v>0</v>
      </c>
      <c r="CG7" s="77">
        <f>SUM($CG$8:$CG$19)</f>
        <v>0</v>
      </c>
      <c r="CH7" s="77">
        <f>SUM($CH$8:$CH$19)</f>
        <v>1730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77">
        <f>SUM($CP$8:$CP$19)</f>
        <v>0</v>
      </c>
      <c r="CQ7" s="77">
        <f>SUM($CQ$8:$CQ$19)</f>
        <v>20109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348</v>
      </c>
      <c r="CX7" s="77">
        <f>SUM($CX$8:$CX$19)</f>
        <v>0</v>
      </c>
      <c r="CY7" s="77">
        <f>SUM($CY$8:$CY$19)</f>
        <v>348</v>
      </c>
      <c r="CZ7" s="77">
        <f>SUM($CZ$8:$CZ$19)</f>
        <v>0</v>
      </c>
      <c r="DA7" s="77">
        <f>SUM($DA$8:$DA$19)</f>
        <v>0</v>
      </c>
      <c r="DB7" s="77">
        <f>SUM($DB$8:$DB$19)</f>
        <v>19761</v>
      </c>
      <c r="DC7" s="77">
        <f>SUM($DC$8:$DC$19)</f>
        <v>4761</v>
      </c>
      <c r="DD7" s="77">
        <f>SUM($DD$8:$DD$19)</f>
        <v>4996</v>
      </c>
      <c r="DE7" s="77">
        <f>SUM($DE$8:$DE$19)</f>
        <v>0</v>
      </c>
      <c r="DF7" s="77">
        <f>SUM($DF$8:$DF$19)</f>
        <v>10004</v>
      </c>
      <c r="DG7" s="77">
        <f>SUM($DG$8:$DG$19)</f>
        <v>0</v>
      </c>
      <c r="DH7" s="77">
        <f>SUM($DH$8:$DH$19)</f>
        <v>0</v>
      </c>
      <c r="DI7" s="77">
        <f>SUM($DI$8:$DI$19)</f>
        <v>0</v>
      </c>
      <c r="DJ7" s="77">
        <f>SUM($DJ$8:$DJ$19)</f>
        <v>20109</v>
      </c>
    </row>
    <row r="8" spans="1:114" s="8" customFormat="1" ht="12" customHeight="1">
      <c r="A8" s="8" t="s">
        <v>204</v>
      </c>
      <c r="B8" s="80" t="s">
        <v>205</v>
      </c>
      <c r="C8" s="8" t="s">
        <v>202</v>
      </c>
      <c r="D8" s="81">
        <f>SUM(E8,+L8)</f>
        <v>4892</v>
      </c>
      <c r="E8" s="81">
        <f>SUM(F8:I8)+K8</f>
        <v>4384</v>
      </c>
      <c r="F8" s="81">
        <v>4384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508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4892</v>
      </c>
      <c r="W8" s="81">
        <v>4384</v>
      </c>
      <c r="X8" s="81">
        <v>4384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508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4892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4892</v>
      </c>
      <c r="AY8" s="81">
        <v>0</v>
      </c>
      <c r="AZ8" s="81">
        <v>4892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4892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1">
        <f t="shared" ref="CP8:CP19" si="7">SUM(AL8,+BN8)</f>
        <v>0</v>
      </c>
      <c r="CQ8" s="81">
        <f t="shared" ref="CQ8:CQ19" si="8">SUM(AM8,+BO8)</f>
        <v>4892</v>
      </c>
      <c r="CR8" s="81">
        <f t="shared" ref="CR8:CR19" si="9">SUM(AN8,+BP8)</f>
        <v>0</v>
      </c>
      <c r="CS8" s="81">
        <f t="shared" ref="CS8:CS19" si="10">SUM(AO8,+BQ8)</f>
        <v>0</v>
      </c>
      <c r="CT8" s="81">
        <f t="shared" ref="CT8:CT19" si="11">SUM(AP8,+BR8)</f>
        <v>0</v>
      </c>
      <c r="CU8" s="81">
        <f t="shared" ref="CU8:CU19" si="12">SUM(AQ8,+BS8)</f>
        <v>0</v>
      </c>
      <c r="CV8" s="81">
        <f t="shared" ref="CV8:CV19" si="13">SUM(AR8,+BT8)</f>
        <v>0</v>
      </c>
      <c r="CW8" s="81">
        <f t="shared" ref="CW8:CW19" si="14">SUM(AS8,+BU8)</f>
        <v>0</v>
      </c>
      <c r="CX8" s="81">
        <f t="shared" ref="CX8:CX19" si="15">SUM(AT8,+BV8)</f>
        <v>0</v>
      </c>
      <c r="CY8" s="81">
        <f t="shared" ref="CY8:CY19" si="16">SUM(AU8,+BW8)</f>
        <v>0</v>
      </c>
      <c r="CZ8" s="81">
        <f t="shared" ref="CZ8:CZ19" si="17">SUM(AV8,+BX8)</f>
        <v>0</v>
      </c>
      <c r="DA8" s="81">
        <f t="shared" ref="DA8:DA19" si="18">SUM(AW8,+BY8)</f>
        <v>0</v>
      </c>
      <c r="DB8" s="81">
        <f t="shared" ref="DB8:DB19" si="19">SUM(AX8,+BZ8)</f>
        <v>4892</v>
      </c>
      <c r="DC8" s="81">
        <f t="shared" ref="DC8:DC19" si="20">SUM(AY8,+CA8)</f>
        <v>0</v>
      </c>
      <c r="DD8" s="81">
        <f t="shared" ref="DD8:DD19" si="21">SUM(AZ8,+CB8)</f>
        <v>4892</v>
      </c>
      <c r="DE8" s="81">
        <f t="shared" ref="DE8:DE19" si="22">SUM(BA8,+CC8)</f>
        <v>0</v>
      </c>
      <c r="DF8" s="81">
        <f t="shared" ref="DF8:DF19" si="23">SUM(BB8,+CD8)</f>
        <v>0</v>
      </c>
      <c r="DG8" s="81">
        <f t="shared" ref="DG8:DG19" si="24">SUM(BC8,+CE8)</f>
        <v>0</v>
      </c>
      <c r="DH8" s="81">
        <f t="shared" ref="DH8:DH19" si="25">SUM(BD8,+CF8)</f>
        <v>0</v>
      </c>
      <c r="DI8" s="81">
        <f t="shared" ref="DI8:DI19" si="26">SUM(BE8,+CG8)</f>
        <v>0</v>
      </c>
      <c r="DJ8" s="81">
        <f t="shared" ref="DJ8:DJ19" si="27">SUM(BF8,+CH8)</f>
        <v>4892</v>
      </c>
    </row>
    <row r="9" spans="1:114" s="8" customFormat="1" ht="12" customHeight="1">
      <c r="A9" s="8" t="s">
        <v>204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212</v>
      </c>
      <c r="C10" s="8" t="s">
        <v>213</v>
      </c>
      <c r="D10" s="81">
        <f>SUM(E10,+L10)</f>
        <v>1002</v>
      </c>
      <c r="E10" s="81">
        <f>SUM(F10:I10)+K10</f>
        <v>501</v>
      </c>
      <c r="F10" s="81">
        <v>501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501</v>
      </c>
      <c r="M10" s="81">
        <f>SUM(N10,+U10)</f>
        <v>4</v>
      </c>
      <c r="N10" s="81">
        <f>SUM(O10:R10)+T10</f>
        <v>2</v>
      </c>
      <c r="O10" s="81">
        <v>2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2</v>
      </c>
      <c r="V10" s="81">
        <v>1006</v>
      </c>
      <c r="W10" s="81">
        <v>503</v>
      </c>
      <c r="X10" s="81">
        <v>503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503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1002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1002</v>
      </c>
      <c r="AY10" s="81">
        <v>743</v>
      </c>
      <c r="AZ10" s="81">
        <v>0</v>
      </c>
      <c r="BA10" s="81">
        <v>0</v>
      </c>
      <c r="BB10" s="81">
        <v>259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1002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4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4</v>
      </c>
      <c r="CA10" s="81">
        <v>0</v>
      </c>
      <c r="CB10" s="81">
        <v>0</v>
      </c>
      <c r="CC10" s="81">
        <v>0</v>
      </c>
      <c r="CD10" s="81">
        <v>4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4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1006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1006</v>
      </c>
      <c r="DC10" s="81">
        <f t="shared" si="20"/>
        <v>743</v>
      </c>
      <c r="DD10" s="81">
        <f t="shared" si="21"/>
        <v>0</v>
      </c>
      <c r="DE10" s="81">
        <f t="shared" si="22"/>
        <v>0</v>
      </c>
      <c r="DF10" s="81">
        <f t="shared" si="23"/>
        <v>263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1006</v>
      </c>
    </row>
    <row r="11" spans="1:114" s="8" customFormat="1" ht="12" customHeight="1">
      <c r="A11" s="8" t="s">
        <v>200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220</v>
      </c>
      <c r="B12" s="80" t="s">
        <v>221</v>
      </c>
      <c r="C12" s="8" t="s">
        <v>222</v>
      </c>
      <c r="D12" s="81">
        <f>SUM(E12,+L12)</f>
        <v>285</v>
      </c>
      <c r="E12" s="81">
        <f>SUM(F12:I12)+K12</f>
        <v>143</v>
      </c>
      <c r="F12" s="81">
        <v>143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142</v>
      </c>
      <c r="M12" s="81">
        <f>SUM(N12,+U12)</f>
        <v>1726</v>
      </c>
      <c r="N12" s="81">
        <f>SUM(O12:R12)+T12</f>
        <v>383</v>
      </c>
      <c r="O12" s="81">
        <v>383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1343</v>
      </c>
      <c r="V12" s="81">
        <v>2011</v>
      </c>
      <c r="W12" s="81">
        <v>526</v>
      </c>
      <c r="X12" s="81">
        <v>526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1485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285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30</v>
      </c>
      <c r="AT12" s="81">
        <v>0</v>
      </c>
      <c r="AU12" s="81">
        <v>30</v>
      </c>
      <c r="AV12" s="81">
        <v>0</v>
      </c>
      <c r="AW12" s="81">
        <v>0</v>
      </c>
      <c r="AX12" s="81">
        <f>SUM(AY12:BB12)</f>
        <v>255</v>
      </c>
      <c r="AY12" s="81">
        <v>151</v>
      </c>
      <c r="AZ12" s="81">
        <v>104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285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1726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1726</v>
      </c>
      <c r="CA12" s="81">
        <v>1726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1726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2011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30</v>
      </c>
      <c r="CX12" s="81">
        <f t="shared" si="15"/>
        <v>0</v>
      </c>
      <c r="CY12" s="81">
        <f t="shared" si="16"/>
        <v>30</v>
      </c>
      <c r="CZ12" s="81">
        <f t="shared" si="17"/>
        <v>0</v>
      </c>
      <c r="DA12" s="81">
        <f t="shared" si="18"/>
        <v>0</v>
      </c>
      <c r="DB12" s="81">
        <f t="shared" si="19"/>
        <v>1981</v>
      </c>
      <c r="DC12" s="81">
        <f t="shared" si="20"/>
        <v>1877</v>
      </c>
      <c r="DD12" s="81">
        <f t="shared" si="21"/>
        <v>104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2011</v>
      </c>
    </row>
    <row r="13" spans="1:114" s="8" customFormat="1" ht="12" customHeight="1">
      <c r="A13" s="8" t="s">
        <v>204</v>
      </c>
      <c r="B13" s="80" t="s">
        <v>226</v>
      </c>
      <c r="C13" s="8" t="s">
        <v>227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229</v>
      </c>
      <c r="C14" s="8" t="s">
        <v>230</v>
      </c>
      <c r="D14" s="81">
        <f>SUM(E14,+L14)</f>
        <v>12200</v>
      </c>
      <c r="E14" s="81">
        <f>SUM(F14:I14)+K14</f>
        <v>6240</v>
      </c>
      <c r="F14" s="81">
        <v>5958</v>
      </c>
      <c r="G14" s="81">
        <v>0</v>
      </c>
      <c r="H14" s="81">
        <v>0</v>
      </c>
      <c r="I14" s="81">
        <v>0</v>
      </c>
      <c r="J14" s="89" t="s">
        <v>190</v>
      </c>
      <c r="K14" s="81">
        <v>282</v>
      </c>
      <c r="L14" s="81">
        <v>5960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12200</v>
      </c>
      <c r="W14" s="81">
        <v>6240</v>
      </c>
      <c r="X14" s="81">
        <v>5958</v>
      </c>
      <c r="Y14" s="81">
        <v>0</v>
      </c>
      <c r="Z14" s="81">
        <v>0</v>
      </c>
      <c r="AA14" s="81">
        <v>0</v>
      </c>
      <c r="AB14" s="89" t="s">
        <v>190</v>
      </c>
      <c r="AC14" s="81">
        <v>282</v>
      </c>
      <c r="AD14" s="81">
        <v>5960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12200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318</v>
      </c>
      <c r="AT14" s="81">
        <v>0</v>
      </c>
      <c r="AU14" s="81">
        <v>318</v>
      </c>
      <c r="AV14" s="81">
        <v>0</v>
      </c>
      <c r="AW14" s="81">
        <v>0</v>
      </c>
      <c r="AX14" s="81">
        <f>SUM(AY14:BB14)</f>
        <v>11882</v>
      </c>
      <c r="AY14" s="81">
        <v>2141</v>
      </c>
      <c r="AZ14" s="81">
        <v>0</v>
      </c>
      <c r="BA14" s="81">
        <v>0</v>
      </c>
      <c r="BB14" s="81">
        <v>9741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12200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12200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318</v>
      </c>
      <c r="CX14" s="81">
        <f t="shared" si="15"/>
        <v>0</v>
      </c>
      <c r="CY14" s="81">
        <f t="shared" si="16"/>
        <v>318</v>
      </c>
      <c r="CZ14" s="81">
        <f t="shared" si="17"/>
        <v>0</v>
      </c>
      <c r="DA14" s="81">
        <f t="shared" si="18"/>
        <v>0</v>
      </c>
      <c r="DB14" s="81">
        <f t="shared" si="19"/>
        <v>11882</v>
      </c>
      <c r="DC14" s="81">
        <f t="shared" si="20"/>
        <v>2141</v>
      </c>
      <c r="DD14" s="81">
        <f t="shared" si="21"/>
        <v>0</v>
      </c>
      <c r="DE14" s="81">
        <f t="shared" si="22"/>
        <v>0</v>
      </c>
      <c r="DF14" s="81">
        <f t="shared" si="23"/>
        <v>9741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12200</v>
      </c>
    </row>
    <row r="15" spans="1:114" s="8" customFormat="1" ht="12" customHeight="1">
      <c r="A15" s="8" t="s">
        <v>233</v>
      </c>
      <c r="B15" s="80" t="s">
        <v>234</v>
      </c>
      <c r="C15" s="8" t="s">
        <v>235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204</v>
      </c>
      <c r="B16" s="80" t="s">
        <v>239</v>
      </c>
      <c r="C16" s="8" t="s">
        <v>240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242</v>
      </c>
      <c r="C17" s="8" t="s">
        <v>243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246</v>
      </c>
      <c r="B18" s="80" t="s">
        <v>247</v>
      </c>
      <c r="C18" s="8" t="s">
        <v>248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254</v>
      </c>
      <c r="C19" s="8" t="s">
        <v>255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B20" s="80" t="s">
        <v>203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1:114" s="8" customFormat="1" ht="12" customHeight="1">
      <c r="B21" s="80" t="s">
        <v>203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203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203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203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203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203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99" priority="23" stopIfTrue="1">
      <formula>$A27&lt;&gt;""</formula>
    </cfRule>
  </conditionalFormatting>
  <conditionalFormatting sqref="A7:DJ7">
    <cfRule type="expression" dxfId="398" priority="1" stopIfTrue="1">
      <formula>$A7&lt;&gt;""</formula>
    </cfRule>
  </conditionalFormatting>
  <conditionalFormatting sqref="A8:DJ8">
    <cfRule type="expression" dxfId="397" priority="21" stopIfTrue="1">
      <formula>$A8&lt;&gt;""</formula>
    </cfRule>
  </conditionalFormatting>
  <conditionalFormatting sqref="A9:DJ9">
    <cfRule type="expression" dxfId="396" priority="20" stopIfTrue="1">
      <formula>$A9&lt;&gt;""</formula>
    </cfRule>
  </conditionalFormatting>
  <conditionalFormatting sqref="A10:DJ10">
    <cfRule type="expression" dxfId="395" priority="19" stopIfTrue="1">
      <formula>$A10&lt;&gt;""</formula>
    </cfRule>
  </conditionalFormatting>
  <conditionalFormatting sqref="A11:DJ11">
    <cfRule type="expression" dxfId="394" priority="18" stopIfTrue="1">
      <formula>$A11&lt;&gt;""</formula>
    </cfRule>
  </conditionalFormatting>
  <conditionalFormatting sqref="A12:DJ12">
    <cfRule type="expression" dxfId="393" priority="17" stopIfTrue="1">
      <formula>$A12&lt;&gt;""</formula>
    </cfRule>
  </conditionalFormatting>
  <conditionalFormatting sqref="A13:DJ13">
    <cfRule type="expression" dxfId="392" priority="16" stopIfTrue="1">
      <formula>$A13&lt;&gt;""</formula>
    </cfRule>
  </conditionalFormatting>
  <conditionalFormatting sqref="A14:DJ14">
    <cfRule type="expression" dxfId="391" priority="15" stopIfTrue="1">
      <formula>$A14&lt;&gt;""</formula>
    </cfRule>
  </conditionalFormatting>
  <conditionalFormatting sqref="A15:DJ15">
    <cfRule type="expression" dxfId="390" priority="14" stopIfTrue="1">
      <formula>$A15&lt;&gt;""</formula>
    </cfRule>
  </conditionalFormatting>
  <conditionalFormatting sqref="A16:DJ16">
    <cfRule type="expression" dxfId="389" priority="13" stopIfTrue="1">
      <formula>$A16&lt;&gt;""</formula>
    </cfRule>
  </conditionalFormatting>
  <conditionalFormatting sqref="A17:DJ17">
    <cfRule type="expression" dxfId="388" priority="12" stopIfTrue="1">
      <formula>$A17&lt;&gt;""</formula>
    </cfRule>
  </conditionalFormatting>
  <conditionalFormatting sqref="A18:DJ18">
    <cfRule type="expression" dxfId="387" priority="11" stopIfTrue="1">
      <formula>$A18&lt;&gt;""</formula>
    </cfRule>
  </conditionalFormatting>
  <conditionalFormatting sqref="A19:DJ19">
    <cfRule type="expression" dxfId="386" priority="10" stopIfTrue="1">
      <formula>$A19&lt;&gt;""</formula>
    </cfRule>
  </conditionalFormatting>
  <conditionalFormatting sqref="A20:DJ20">
    <cfRule type="expression" dxfId="384" priority="8" stopIfTrue="1">
      <formula>$A20&lt;&gt;""</formula>
    </cfRule>
  </conditionalFormatting>
  <conditionalFormatting sqref="A21:DJ21">
    <cfRule type="expression" dxfId="383" priority="7" stopIfTrue="1">
      <formula>$A21&lt;&gt;""</formula>
    </cfRule>
  </conditionalFormatting>
  <conditionalFormatting sqref="A22:DJ22">
    <cfRule type="expression" dxfId="382" priority="6" stopIfTrue="1">
      <formula>$A22&lt;&gt;""</formula>
    </cfRule>
  </conditionalFormatting>
  <conditionalFormatting sqref="A23:DJ23">
    <cfRule type="expression" dxfId="381" priority="5" stopIfTrue="1">
      <formula>$A23&lt;&gt;""</formula>
    </cfRule>
  </conditionalFormatting>
  <conditionalFormatting sqref="A24:DJ24">
    <cfRule type="expression" dxfId="380" priority="4" stopIfTrue="1">
      <formula>$A24&lt;&gt;""</formula>
    </cfRule>
  </conditionalFormatting>
  <conditionalFormatting sqref="A25:DJ25">
    <cfRule type="expression" dxfId="379" priority="3" stopIfTrue="1">
      <formula>$A25&lt;&gt;""</formula>
    </cfRule>
  </conditionalFormatting>
  <conditionalFormatting sqref="A26:DJ26">
    <cfRule type="expression" dxfId="378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285</v>
      </c>
      <c r="C7" s="76" t="s">
        <v>191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286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286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286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288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288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289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200</v>
      </c>
      <c r="B8" s="80" t="s">
        <v>257</v>
      </c>
      <c r="C8" s="8" t="s">
        <v>258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259</v>
      </c>
      <c r="B9" s="80" t="s">
        <v>260</v>
      </c>
      <c r="C9" s="8" t="s">
        <v>261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265</v>
      </c>
      <c r="C10" s="8" t="s">
        <v>266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269</v>
      </c>
      <c r="C11" s="8" t="s">
        <v>270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272</v>
      </c>
      <c r="C12" s="8" t="s">
        <v>273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276</v>
      </c>
      <c r="C13" s="8" t="s">
        <v>277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200</v>
      </c>
      <c r="B14" s="80" t="s">
        <v>282</v>
      </c>
      <c r="C14" s="8" t="s">
        <v>283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83">
    <cfRule type="expression" dxfId="376" priority="23" stopIfTrue="1">
      <formula>$A15&lt;&gt;""</formula>
    </cfRule>
  </conditionalFormatting>
  <conditionalFormatting sqref="A14:DJ14">
    <cfRule type="expression" dxfId="375" priority="2" stopIfTrue="1">
      <formula>$A14&lt;&gt;""</formula>
    </cfRule>
  </conditionalFormatting>
  <conditionalFormatting sqref="A7:DJ7">
    <cfRule type="expression" dxfId="362" priority="1" stopIfTrue="1">
      <formula>$A7&lt;&gt;""</formula>
    </cfRule>
  </conditionalFormatting>
  <conditionalFormatting sqref="A8:DJ8">
    <cfRule type="expression" dxfId="361" priority="8" stopIfTrue="1">
      <formula>$A8&lt;&gt;""</formula>
    </cfRule>
  </conditionalFormatting>
  <conditionalFormatting sqref="A9:DJ9">
    <cfRule type="expression" dxfId="360" priority="7" stopIfTrue="1">
      <formula>$A9&lt;&gt;""</formula>
    </cfRule>
  </conditionalFormatting>
  <conditionalFormatting sqref="A10:DJ10">
    <cfRule type="expression" dxfId="359" priority="6" stopIfTrue="1">
      <formula>$A10&lt;&gt;""</formula>
    </cfRule>
  </conditionalFormatting>
  <conditionalFormatting sqref="A11:DJ11">
    <cfRule type="expression" dxfId="358" priority="5" stopIfTrue="1">
      <formula>$A11&lt;&gt;""</formula>
    </cfRule>
  </conditionalFormatting>
  <conditionalFormatting sqref="A12:DJ12">
    <cfRule type="expression" dxfId="357" priority="4" stopIfTrue="1">
      <formula>$A12&lt;&gt;""</formula>
    </cfRule>
  </conditionalFormatting>
  <conditionalFormatting sqref="A13:DJ13">
    <cfRule type="expression" dxfId="35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285</v>
      </c>
      <c r="C7" s="76" t="s">
        <v>191</v>
      </c>
      <c r="D7" s="77">
        <f>SUM($D$8:$D$26)</f>
        <v>18379</v>
      </c>
      <c r="E7" s="77">
        <f>SUM($E$8:$E$26)</f>
        <v>11268</v>
      </c>
      <c r="F7" s="77">
        <f>SUM($F$8:$F$26)</f>
        <v>10986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282</v>
      </c>
      <c r="L7" s="77">
        <f>SUM($L$8:$L$26)</f>
        <v>7111</v>
      </c>
      <c r="M7" s="77">
        <f>SUM($M$8:$M$26)</f>
        <v>1730</v>
      </c>
      <c r="N7" s="77">
        <f>SUM($N$8:$N$26)</f>
        <v>385</v>
      </c>
      <c r="O7" s="77">
        <f>SUM($O$8:$O$26)</f>
        <v>385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77">
        <f>SUM($S$8:$S$26)</f>
        <v>0</v>
      </c>
      <c r="T7" s="77">
        <f>SUM($T$8:$T$26)</f>
        <v>0</v>
      </c>
      <c r="U7" s="77">
        <f>SUM($U$8:$U$26)</f>
        <v>1345</v>
      </c>
      <c r="V7" s="77">
        <f>SUM($V$8:$V$26)</f>
        <v>20109</v>
      </c>
      <c r="W7" s="77">
        <f>SUM($W$8:$W$26)</f>
        <v>11653</v>
      </c>
      <c r="X7" s="77">
        <f>SUM($X$8:$X$26)</f>
        <v>11371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77">
        <f>SUM($AB$8:$AB$26)</f>
        <v>0</v>
      </c>
      <c r="AC7" s="77">
        <f>SUM($AC$8:$AC$26)</f>
        <v>282</v>
      </c>
      <c r="AD7" s="77">
        <f>SUM($AD$8:$AD$26)</f>
        <v>8456</v>
      </c>
    </row>
    <row r="8" spans="1:30" s="8" customFormat="1" ht="12" customHeight="1">
      <c r="A8" s="8" t="s">
        <v>204</v>
      </c>
      <c r="B8" s="80" t="s">
        <v>201</v>
      </c>
      <c r="C8" s="8" t="s">
        <v>202</v>
      </c>
      <c r="D8" s="81">
        <f>SUM(E8,+L8)</f>
        <v>4892</v>
      </c>
      <c r="E8" s="81">
        <v>4384</v>
      </c>
      <c r="F8" s="81">
        <v>4384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508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4892</v>
      </c>
      <c r="W8" s="81">
        <v>4384</v>
      </c>
      <c r="X8" s="81">
        <v>4384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508</v>
      </c>
    </row>
    <row r="9" spans="1:30" s="8" customFormat="1" ht="12" customHeight="1">
      <c r="A9" s="8" t="s">
        <v>204</v>
      </c>
      <c r="B9" s="80" t="s">
        <v>208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214</v>
      </c>
      <c r="C10" s="8" t="s">
        <v>213</v>
      </c>
      <c r="D10" s="81">
        <f>SUM(E10,+L10)</f>
        <v>1002</v>
      </c>
      <c r="E10" s="81">
        <v>501</v>
      </c>
      <c r="F10" s="81">
        <v>501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501</v>
      </c>
      <c r="M10" s="81">
        <f>SUM(N10,+U10)</f>
        <v>4</v>
      </c>
      <c r="N10" s="81">
        <v>2</v>
      </c>
      <c r="O10" s="81">
        <v>2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2</v>
      </c>
      <c r="V10" s="81">
        <v>1006</v>
      </c>
      <c r="W10" s="81">
        <v>503</v>
      </c>
      <c r="X10" s="81">
        <v>503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503</v>
      </c>
    </row>
    <row r="11" spans="1:30" s="8" customFormat="1" ht="12" customHeight="1">
      <c r="A11" s="8" t="s">
        <v>204</v>
      </c>
      <c r="B11" s="80" t="s">
        <v>217</v>
      </c>
      <c r="C11" s="8" t="s">
        <v>218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200</v>
      </c>
      <c r="B12" s="80" t="s">
        <v>221</v>
      </c>
      <c r="C12" s="8" t="s">
        <v>222</v>
      </c>
      <c r="D12" s="81">
        <f>SUM(E12,+L12)</f>
        <v>285</v>
      </c>
      <c r="E12" s="81">
        <v>143</v>
      </c>
      <c r="F12" s="81">
        <v>143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142</v>
      </c>
      <c r="M12" s="81">
        <f>SUM(N12,+U12)</f>
        <v>1726</v>
      </c>
      <c r="N12" s="81">
        <v>383</v>
      </c>
      <c r="O12" s="81">
        <v>383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1343</v>
      </c>
      <c r="V12" s="81">
        <v>2011</v>
      </c>
      <c r="W12" s="81">
        <v>526</v>
      </c>
      <c r="X12" s="81">
        <v>526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1485</v>
      </c>
    </row>
    <row r="13" spans="1:30" s="8" customFormat="1" ht="12" customHeight="1">
      <c r="A13" s="8" t="s">
        <v>204</v>
      </c>
      <c r="B13" s="80" t="s">
        <v>226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231</v>
      </c>
      <c r="C14" s="8" t="s">
        <v>232</v>
      </c>
      <c r="D14" s="81">
        <f>SUM(E14,+L14)</f>
        <v>12200</v>
      </c>
      <c r="E14" s="81">
        <v>6240</v>
      </c>
      <c r="F14" s="81">
        <v>5958</v>
      </c>
      <c r="G14" s="81">
        <v>0</v>
      </c>
      <c r="H14" s="81">
        <v>0</v>
      </c>
      <c r="I14" s="81">
        <v>0</v>
      </c>
      <c r="J14" s="89">
        <v>0</v>
      </c>
      <c r="K14" s="81">
        <v>282</v>
      </c>
      <c r="L14" s="81">
        <v>5960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12200</v>
      </c>
      <c r="W14" s="81">
        <v>6240</v>
      </c>
      <c r="X14" s="81">
        <v>5958</v>
      </c>
      <c r="Y14" s="81">
        <v>0</v>
      </c>
      <c r="Z14" s="81">
        <v>0</v>
      </c>
      <c r="AA14" s="81">
        <v>0</v>
      </c>
      <c r="AB14" s="89">
        <v>0</v>
      </c>
      <c r="AC14" s="81">
        <v>282</v>
      </c>
      <c r="AD14" s="81">
        <v>5960</v>
      </c>
    </row>
    <row r="15" spans="1:30" s="8" customFormat="1" ht="12" customHeight="1">
      <c r="A15" s="8" t="s">
        <v>200</v>
      </c>
      <c r="B15" s="80" t="s">
        <v>236</v>
      </c>
      <c r="C15" s="8" t="s">
        <v>237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204</v>
      </c>
      <c r="B16" s="80" t="s">
        <v>241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204</v>
      </c>
      <c r="B17" s="80" t="s">
        <v>242</v>
      </c>
      <c r="C17" s="8" t="s">
        <v>244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249</v>
      </c>
      <c r="C18" s="8" t="s">
        <v>250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254</v>
      </c>
      <c r="C19" s="8" t="s">
        <v>255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204</v>
      </c>
      <c r="B20" s="80" t="s">
        <v>257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市町村分担金内訳!D8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市町村分担金内訳!E8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262</v>
      </c>
      <c r="C21" s="8" t="s">
        <v>263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市町村分担金内訳!D9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市町村分担金内訳!E9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204</v>
      </c>
      <c r="B22" s="80" t="s">
        <v>265</v>
      </c>
      <c r="C22" s="8" t="s">
        <v>267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市町村分担金内訳!D10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市町村分担金内訳!E10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269</v>
      </c>
      <c r="C23" s="8" t="s">
        <v>271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市町村分担金内訳!D11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市町村分担金内訳!E11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272</v>
      </c>
      <c r="C24" s="8" t="s">
        <v>273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市町村分担金内訳!D12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市町村分担金内訳!E12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204</v>
      </c>
      <c r="B25" s="80" t="s">
        <v>276</v>
      </c>
      <c r="C25" s="8" t="s">
        <v>278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市町村分担金内訳!D13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市町村分担金内訳!E13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282</v>
      </c>
      <c r="C26" s="8" t="s">
        <v>283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市町村分担金内訳!D14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市町村分担金内訳!E14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7:AD995">
    <cfRule type="expression" dxfId="353" priority="23" stopIfTrue="1">
      <formula>$A27&lt;&gt;""</formula>
    </cfRule>
  </conditionalFormatting>
  <conditionalFormatting sqref="A26:AD26">
    <cfRule type="expression" dxfId="352" priority="2" stopIfTrue="1">
      <formula>$A26&lt;&gt;""</formula>
    </cfRule>
  </conditionalFormatting>
  <conditionalFormatting sqref="A8:AD8">
    <cfRule type="expression" dxfId="351" priority="21" stopIfTrue="1">
      <formula>$A8&lt;&gt;""</formula>
    </cfRule>
  </conditionalFormatting>
  <conditionalFormatting sqref="A9:AD9">
    <cfRule type="expression" dxfId="350" priority="20" stopIfTrue="1">
      <formula>$A9&lt;&gt;""</formula>
    </cfRule>
  </conditionalFormatting>
  <conditionalFormatting sqref="A10:AD10">
    <cfRule type="expression" dxfId="349" priority="19" stopIfTrue="1">
      <formula>$A10&lt;&gt;""</formula>
    </cfRule>
  </conditionalFormatting>
  <conditionalFormatting sqref="A11:AD11">
    <cfRule type="expression" dxfId="348" priority="18" stopIfTrue="1">
      <formula>$A11&lt;&gt;""</formula>
    </cfRule>
  </conditionalFormatting>
  <conditionalFormatting sqref="A12:AD12">
    <cfRule type="expression" dxfId="347" priority="17" stopIfTrue="1">
      <formula>$A12&lt;&gt;""</formula>
    </cfRule>
  </conditionalFormatting>
  <conditionalFormatting sqref="A13:AD13">
    <cfRule type="expression" dxfId="346" priority="16" stopIfTrue="1">
      <formula>$A13&lt;&gt;""</formula>
    </cfRule>
  </conditionalFormatting>
  <conditionalFormatting sqref="A14:AD14">
    <cfRule type="expression" dxfId="345" priority="15" stopIfTrue="1">
      <formula>$A14&lt;&gt;""</formula>
    </cfRule>
  </conditionalFormatting>
  <conditionalFormatting sqref="A15:AD15">
    <cfRule type="expression" dxfId="344" priority="14" stopIfTrue="1">
      <formula>$A15&lt;&gt;""</formula>
    </cfRule>
  </conditionalFormatting>
  <conditionalFormatting sqref="A16:AD16">
    <cfRule type="expression" dxfId="343" priority="13" stopIfTrue="1">
      <formula>$A16&lt;&gt;""</formula>
    </cfRule>
  </conditionalFormatting>
  <conditionalFormatting sqref="A17:AD17">
    <cfRule type="expression" dxfId="342" priority="12" stopIfTrue="1">
      <formula>$A17&lt;&gt;""</formula>
    </cfRule>
  </conditionalFormatting>
  <conditionalFormatting sqref="A18:AD18">
    <cfRule type="expression" dxfId="341" priority="11" stopIfTrue="1">
      <formula>$A18&lt;&gt;""</formula>
    </cfRule>
  </conditionalFormatting>
  <conditionalFormatting sqref="A19:AD19">
    <cfRule type="expression" dxfId="340" priority="10" stopIfTrue="1">
      <formula>$A19&lt;&gt;""</formula>
    </cfRule>
  </conditionalFormatting>
  <conditionalFormatting sqref="A7:AD7">
    <cfRule type="expression" dxfId="339" priority="1" stopIfTrue="1">
      <formula>$A7&lt;&gt;""</formula>
    </cfRule>
  </conditionalFormatting>
  <conditionalFormatting sqref="A20:AD20">
    <cfRule type="expression" dxfId="338" priority="8" stopIfTrue="1">
      <formula>$A20&lt;&gt;""</formula>
    </cfRule>
  </conditionalFormatting>
  <conditionalFormatting sqref="A21:AD21">
    <cfRule type="expression" dxfId="337" priority="7" stopIfTrue="1">
      <formula>$A21&lt;&gt;""</formula>
    </cfRule>
  </conditionalFormatting>
  <conditionalFormatting sqref="A22:AD22">
    <cfRule type="expression" dxfId="336" priority="6" stopIfTrue="1">
      <formula>$A22&lt;&gt;""</formula>
    </cfRule>
  </conditionalFormatting>
  <conditionalFormatting sqref="A23:AD23">
    <cfRule type="expression" dxfId="335" priority="5" stopIfTrue="1">
      <formula>$A23&lt;&gt;""</formula>
    </cfRule>
  </conditionalFormatting>
  <conditionalFormatting sqref="A24:AD24">
    <cfRule type="expression" dxfId="334" priority="4" stopIfTrue="1">
      <formula>$A24&lt;&gt;""</formula>
    </cfRule>
  </conditionalFormatting>
  <conditionalFormatting sqref="A25:AD25">
    <cfRule type="expression" dxfId="333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290</v>
      </c>
      <c r="B7" s="87" t="s">
        <v>291</v>
      </c>
      <c r="C7" s="76" t="s">
        <v>191</v>
      </c>
      <c r="D7" s="77">
        <f>SUM($D$8:$D$26)</f>
        <v>0</v>
      </c>
      <c r="E7" s="77">
        <f>SUM($E$8:$E$26)</f>
        <v>0</v>
      </c>
      <c r="F7" s="77">
        <f>SUM($F$8:$F$26)</f>
        <v>0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18379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348</v>
      </c>
      <c r="S7" s="77">
        <f>SUM($S$8:$S$26)</f>
        <v>0</v>
      </c>
      <c r="T7" s="77">
        <f>SUM($T$8:$T$26)</f>
        <v>348</v>
      </c>
      <c r="U7" s="77">
        <f>SUM($U$8:$U$26)</f>
        <v>0</v>
      </c>
      <c r="V7" s="77">
        <f>SUM($V$8:$V$26)</f>
        <v>0</v>
      </c>
      <c r="W7" s="77">
        <f>SUM($W$8:$W$26)</f>
        <v>18031</v>
      </c>
      <c r="X7" s="77">
        <f>SUM($X$8:$X$26)</f>
        <v>3035</v>
      </c>
      <c r="Y7" s="77">
        <f>SUM($Y$8:$Y$26)</f>
        <v>4996</v>
      </c>
      <c r="Z7" s="77">
        <f>SUM($Z$8:$Z$26)</f>
        <v>0</v>
      </c>
      <c r="AA7" s="77">
        <f>SUM($AA$8:$AA$26)</f>
        <v>10000</v>
      </c>
      <c r="AB7" s="77">
        <f>SUM($AB$8:$AB$26)</f>
        <v>0</v>
      </c>
      <c r="AC7" s="77">
        <f>SUM($AC$8:$AC$26)</f>
        <v>0</v>
      </c>
      <c r="AD7" s="77">
        <f>SUM($AD$8:$AD$26)</f>
        <v>0</v>
      </c>
      <c r="AE7" s="77">
        <f>SUM($AE$8:$AE$26)</f>
        <v>18379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0</v>
      </c>
      <c r="AN7" s="77">
        <f>SUM($AN$8:$AN$26)</f>
        <v>1730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0</v>
      </c>
      <c r="AY7" s="77">
        <f>SUM($AY$8:$AY$26)</f>
        <v>1730</v>
      </c>
      <c r="AZ7" s="77">
        <f>SUM($AZ$8:$AZ$26)</f>
        <v>1726</v>
      </c>
      <c r="BA7" s="77">
        <f>SUM($BA$8:$BA$26)</f>
        <v>0</v>
      </c>
      <c r="BB7" s="77">
        <f>SUM($BB$8:$BB$26)</f>
        <v>0</v>
      </c>
      <c r="BC7" s="77">
        <f>SUM($BC$8:$BC$26)</f>
        <v>4</v>
      </c>
      <c r="BD7" s="77">
        <f>SUM($BD$8:$BD$26)</f>
        <v>0</v>
      </c>
      <c r="BE7" s="77">
        <f>SUM($BE$8:$BE$26)</f>
        <v>0</v>
      </c>
      <c r="BF7" s="77">
        <f>SUM($BF$8:$BF$26)</f>
        <v>0</v>
      </c>
      <c r="BG7" s="77">
        <f>SUM($BG$8:$BG$26)</f>
        <v>1730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20109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348</v>
      </c>
      <c r="BW7" s="77">
        <f>SUM($BW$8:$BW$26)</f>
        <v>0</v>
      </c>
      <c r="BX7" s="77">
        <f>SUM($BX$8:$BX$26)</f>
        <v>348</v>
      </c>
      <c r="BY7" s="77">
        <f>SUM($BY$8:$BY$26)</f>
        <v>0</v>
      </c>
      <c r="BZ7" s="77">
        <f>SUM($BZ$8:$BZ$26)</f>
        <v>0</v>
      </c>
      <c r="CA7" s="77">
        <f>SUM($CA$8:$CA$26)</f>
        <v>19761</v>
      </c>
      <c r="CB7" s="77">
        <f>SUM($CB$8:$CB$26)</f>
        <v>4761</v>
      </c>
      <c r="CC7" s="77">
        <f>SUM($CC$8:$CC$26)</f>
        <v>4996</v>
      </c>
      <c r="CD7" s="77">
        <f>SUM($CD$8:$CD$26)</f>
        <v>0</v>
      </c>
      <c r="CE7" s="77">
        <f>SUM($CE$8:$CE$26)</f>
        <v>10004</v>
      </c>
      <c r="CF7" s="77">
        <f>SUM($CF$8:$CF$26)</f>
        <v>0</v>
      </c>
      <c r="CG7" s="77">
        <f>SUM($CG$8:$CG$26)</f>
        <v>0</v>
      </c>
      <c r="CH7" s="77">
        <f>SUM($CH$8:$CH$26)</f>
        <v>0</v>
      </c>
      <c r="CI7" s="77">
        <f>SUM($CI$8:$CI$26)</f>
        <v>20109</v>
      </c>
    </row>
    <row r="8" spans="1:87" s="8" customFormat="1" ht="12" customHeight="1">
      <c r="A8" s="8" t="s">
        <v>204</v>
      </c>
      <c r="B8" s="80" t="s">
        <v>206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4892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4892</v>
      </c>
      <c r="X8" s="81">
        <v>0</v>
      </c>
      <c r="Y8" s="81">
        <v>4892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4892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6" si="0">SUM(D8,AF8)</f>
        <v>0</v>
      </c>
      <c r="BI8" s="81">
        <f t="shared" ref="BI8:BI26" si="1">SUM(E8,AG8)</f>
        <v>0</v>
      </c>
      <c r="BJ8" s="81">
        <f t="shared" ref="BJ8:BJ26" si="2">SUM(F8,AH8)</f>
        <v>0</v>
      </c>
      <c r="BK8" s="81">
        <f t="shared" ref="BK8:BK26" si="3">SUM(G8,AI8)</f>
        <v>0</v>
      </c>
      <c r="BL8" s="81">
        <f t="shared" ref="BL8:BL26" si="4">SUM(H8,AJ8)</f>
        <v>0</v>
      </c>
      <c r="BM8" s="81">
        <f t="shared" ref="BM8:BM26" si="5">SUM(I8,AK8)</f>
        <v>0</v>
      </c>
      <c r="BN8" s="81">
        <f t="shared" ref="BN8:BN26" si="6">SUM(J8,AL8)</f>
        <v>0</v>
      </c>
      <c r="BO8" s="89">
        <f t="shared" ref="BO8:BO19" si="7">SUM(K8,AM8)</f>
        <v>0</v>
      </c>
      <c r="BP8" s="81">
        <f t="shared" ref="BP8:BP26" si="8">SUM(L8,AN8)</f>
        <v>4892</v>
      </c>
      <c r="BQ8" s="81">
        <f t="shared" ref="BQ8:BQ26" si="9">SUM(M8,AO8)</f>
        <v>0</v>
      </c>
      <c r="BR8" s="81">
        <f t="shared" ref="BR8:BR26" si="10">SUM(N8,AP8)</f>
        <v>0</v>
      </c>
      <c r="BS8" s="81">
        <f t="shared" ref="BS8:BS26" si="11">SUM(O8,AQ8)</f>
        <v>0</v>
      </c>
      <c r="BT8" s="81">
        <f t="shared" ref="BT8:BT26" si="12">SUM(P8,AR8)</f>
        <v>0</v>
      </c>
      <c r="BU8" s="81">
        <f t="shared" ref="BU8:BU26" si="13">SUM(Q8,AS8)</f>
        <v>0</v>
      </c>
      <c r="BV8" s="81">
        <f t="shared" ref="BV8:BV26" si="14">SUM(R8,AT8)</f>
        <v>0</v>
      </c>
      <c r="BW8" s="81">
        <f t="shared" ref="BW8:BW26" si="15">SUM(S8,AU8)</f>
        <v>0</v>
      </c>
      <c r="BX8" s="81">
        <f t="shared" ref="BX8:BX26" si="16">SUM(T8,AV8)</f>
        <v>0</v>
      </c>
      <c r="BY8" s="81">
        <f t="shared" ref="BY8:BY26" si="17">SUM(U8,AW8)</f>
        <v>0</v>
      </c>
      <c r="BZ8" s="81">
        <f t="shared" ref="BZ8:BZ26" si="18">SUM(V8,AX8)</f>
        <v>0</v>
      </c>
      <c r="CA8" s="81">
        <f t="shared" ref="CA8:CA26" si="19">SUM(W8,AY8)</f>
        <v>4892</v>
      </c>
      <c r="CB8" s="81">
        <f t="shared" ref="CB8:CB26" si="20">SUM(X8,AZ8)</f>
        <v>0</v>
      </c>
      <c r="CC8" s="81">
        <f t="shared" ref="CC8:CC26" si="21">SUM(Y8,BA8)</f>
        <v>4892</v>
      </c>
      <c r="CD8" s="81">
        <f t="shared" ref="CD8:CD26" si="22">SUM(Z8,BB8)</f>
        <v>0</v>
      </c>
      <c r="CE8" s="81">
        <f t="shared" ref="CE8:CE26" si="23">SUM(AA8,BC8)</f>
        <v>0</v>
      </c>
      <c r="CF8" s="89">
        <f t="shared" ref="CF8:CF19" si="24">SUM(AB8,BD8)</f>
        <v>0</v>
      </c>
      <c r="CG8" s="81">
        <f t="shared" ref="CG8:CG26" si="25">SUM(AC8,BE8)</f>
        <v>0</v>
      </c>
      <c r="CH8" s="81">
        <f t="shared" ref="CH8:CH26" si="26">SUM(AD8,BF8)</f>
        <v>0</v>
      </c>
      <c r="CI8" s="81">
        <f t="shared" ref="CI8:CI26" si="27">SUM(AE8,BG8)</f>
        <v>4892</v>
      </c>
    </row>
    <row r="9" spans="1:87" s="8" customFormat="1" ht="12" customHeight="1">
      <c r="A9" s="8" t="s">
        <v>204</v>
      </c>
      <c r="B9" s="80" t="s">
        <v>208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204</v>
      </c>
      <c r="B10" s="80" t="s">
        <v>212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1002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1002</v>
      </c>
      <c r="X10" s="81">
        <v>743</v>
      </c>
      <c r="Y10" s="81">
        <v>0</v>
      </c>
      <c r="Z10" s="81">
        <v>0</v>
      </c>
      <c r="AA10" s="81">
        <v>259</v>
      </c>
      <c r="AB10" s="89">
        <f>組合分担金内訳!E10</f>
        <v>0</v>
      </c>
      <c r="AC10" s="81">
        <v>0</v>
      </c>
      <c r="AD10" s="81">
        <v>0</v>
      </c>
      <c r="AE10" s="81">
        <v>1002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4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4</v>
      </c>
      <c r="AZ10" s="81">
        <v>0</v>
      </c>
      <c r="BA10" s="81">
        <v>0</v>
      </c>
      <c r="BB10" s="81">
        <v>0</v>
      </c>
      <c r="BC10" s="81">
        <v>4</v>
      </c>
      <c r="BD10" s="89">
        <f>組合分担金内訳!H10</f>
        <v>0</v>
      </c>
      <c r="BE10" s="81">
        <v>0</v>
      </c>
      <c r="BF10" s="81">
        <v>0</v>
      </c>
      <c r="BG10" s="81">
        <v>4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1006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1006</v>
      </c>
      <c r="CB10" s="81">
        <f t="shared" si="20"/>
        <v>743</v>
      </c>
      <c r="CC10" s="81">
        <f t="shared" si="21"/>
        <v>0</v>
      </c>
      <c r="CD10" s="81">
        <f t="shared" si="22"/>
        <v>0</v>
      </c>
      <c r="CE10" s="81">
        <f t="shared" si="23"/>
        <v>263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1006</v>
      </c>
    </row>
    <row r="11" spans="1:87" s="8" customFormat="1" ht="12" customHeight="1">
      <c r="A11" s="8" t="s">
        <v>219</v>
      </c>
      <c r="B11" s="80" t="s">
        <v>215</v>
      </c>
      <c r="C11" s="8" t="s">
        <v>218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223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285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30</v>
      </c>
      <c r="S12" s="81">
        <v>0</v>
      </c>
      <c r="T12" s="81">
        <v>30</v>
      </c>
      <c r="U12" s="81">
        <v>0</v>
      </c>
      <c r="V12" s="81">
        <v>0</v>
      </c>
      <c r="W12" s="81">
        <v>255</v>
      </c>
      <c r="X12" s="81">
        <v>151</v>
      </c>
      <c r="Y12" s="81">
        <v>104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285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1726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1726</v>
      </c>
      <c r="AZ12" s="81">
        <v>1726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1726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2011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30</v>
      </c>
      <c r="BW12" s="81">
        <f t="shared" si="15"/>
        <v>0</v>
      </c>
      <c r="BX12" s="81">
        <f t="shared" si="16"/>
        <v>30</v>
      </c>
      <c r="BY12" s="81">
        <f t="shared" si="17"/>
        <v>0</v>
      </c>
      <c r="BZ12" s="81">
        <f t="shared" si="18"/>
        <v>0</v>
      </c>
      <c r="CA12" s="81">
        <f t="shared" si="19"/>
        <v>1981</v>
      </c>
      <c r="CB12" s="81">
        <f t="shared" si="20"/>
        <v>1877</v>
      </c>
      <c r="CC12" s="81">
        <f t="shared" si="21"/>
        <v>104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2011</v>
      </c>
    </row>
    <row r="13" spans="1:87" s="8" customFormat="1" ht="12" customHeight="1">
      <c r="A13" s="8" t="s">
        <v>204</v>
      </c>
      <c r="B13" s="80" t="s">
        <v>226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229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12200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318</v>
      </c>
      <c r="S14" s="81">
        <v>0</v>
      </c>
      <c r="T14" s="81">
        <v>318</v>
      </c>
      <c r="U14" s="81">
        <v>0</v>
      </c>
      <c r="V14" s="81">
        <v>0</v>
      </c>
      <c r="W14" s="81">
        <v>11882</v>
      </c>
      <c r="X14" s="81">
        <v>2141</v>
      </c>
      <c r="Y14" s="81">
        <v>0</v>
      </c>
      <c r="Z14" s="81">
        <v>0</v>
      </c>
      <c r="AA14" s="81">
        <v>9741</v>
      </c>
      <c r="AB14" s="89">
        <f>組合分担金内訳!E14</f>
        <v>0</v>
      </c>
      <c r="AC14" s="81">
        <v>0</v>
      </c>
      <c r="AD14" s="81">
        <v>0</v>
      </c>
      <c r="AE14" s="81">
        <v>12200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12200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318</v>
      </c>
      <c r="BW14" s="81">
        <f t="shared" si="15"/>
        <v>0</v>
      </c>
      <c r="BX14" s="81">
        <f t="shared" si="16"/>
        <v>318</v>
      </c>
      <c r="BY14" s="81">
        <f t="shared" si="17"/>
        <v>0</v>
      </c>
      <c r="BZ14" s="81">
        <f t="shared" si="18"/>
        <v>0</v>
      </c>
      <c r="CA14" s="81">
        <f t="shared" si="19"/>
        <v>11882</v>
      </c>
      <c r="CB14" s="81">
        <f t="shared" si="20"/>
        <v>2141</v>
      </c>
      <c r="CC14" s="81">
        <f t="shared" si="21"/>
        <v>0</v>
      </c>
      <c r="CD14" s="81">
        <f t="shared" si="22"/>
        <v>0</v>
      </c>
      <c r="CE14" s="81">
        <f t="shared" si="23"/>
        <v>9741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12200</v>
      </c>
    </row>
    <row r="15" spans="1:87" s="8" customFormat="1" ht="12" customHeight="1">
      <c r="A15" s="8" t="s">
        <v>204</v>
      </c>
      <c r="B15" s="80" t="s">
        <v>236</v>
      </c>
      <c r="C15" s="8" t="s">
        <v>238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241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204</v>
      </c>
      <c r="B17" s="80" t="s">
        <v>242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251</v>
      </c>
      <c r="B18" s="80" t="s">
        <v>252</v>
      </c>
      <c r="C18" s="8" t="s">
        <v>253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254</v>
      </c>
      <c r="C19" s="8" t="s">
        <v>256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259</v>
      </c>
      <c r="B20" s="80" t="s">
        <v>257</v>
      </c>
      <c r="C20" s="8" t="s">
        <v>258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204</v>
      </c>
      <c r="B21" s="80" t="s">
        <v>264</v>
      </c>
      <c r="C21" s="8" t="s">
        <v>261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268</v>
      </c>
      <c r="B22" s="80" t="s">
        <v>265</v>
      </c>
      <c r="C22" s="8" t="s">
        <v>267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204</v>
      </c>
      <c r="B23" s="80" t="s">
        <v>269</v>
      </c>
      <c r="C23" s="8" t="s">
        <v>271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204</v>
      </c>
      <c r="B24" s="80" t="s">
        <v>274</v>
      </c>
      <c r="C24" s="8" t="s">
        <v>273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279</v>
      </c>
      <c r="C25" s="8" t="s">
        <v>278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282</v>
      </c>
      <c r="C26" s="8" t="s">
        <v>283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330" priority="23" stopIfTrue="1">
      <formula>$A27&lt;&gt;""</formula>
    </cfRule>
  </conditionalFormatting>
  <conditionalFormatting sqref="A26:CI26">
    <cfRule type="expression" dxfId="329" priority="2" stopIfTrue="1">
      <formula>$A26&lt;&gt;""</formula>
    </cfRule>
  </conditionalFormatting>
  <conditionalFormatting sqref="A8:CI8">
    <cfRule type="expression" dxfId="328" priority="21" stopIfTrue="1">
      <formula>$A8&lt;&gt;""</formula>
    </cfRule>
  </conditionalFormatting>
  <conditionalFormatting sqref="A9:CI9">
    <cfRule type="expression" dxfId="327" priority="20" stopIfTrue="1">
      <formula>$A9&lt;&gt;""</formula>
    </cfRule>
  </conditionalFormatting>
  <conditionalFormatting sqref="A10:CI10">
    <cfRule type="expression" dxfId="326" priority="19" stopIfTrue="1">
      <formula>$A10&lt;&gt;""</formula>
    </cfRule>
  </conditionalFormatting>
  <conditionalFormatting sqref="A11:CI11">
    <cfRule type="expression" dxfId="325" priority="18" stopIfTrue="1">
      <formula>$A11&lt;&gt;""</formula>
    </cfRule>
  </conditionalFormatting>
  <conditionalFormatting sqref="A12:CI12">
    <cfRule type="expression" dxfId="324" priority="17" stopIfTrue="1">
      <formula>$A12&lt;&gt;""</formula>
    </cfRule>
  </conditionalFormatting>
  <conditionalFormatting sqref="A13:CI13">
    <cfRule type="expression" dxfId="323" priority="16" stopIfTrue="1">
      <formula>$A13&lt;&gt;""</formula>
    </cfRule>
  </conditionalFormatting>
  <conditionalFormatting sqref="A14:CI14">
    <cfRule type="expression" dxfId="322" priority="15" stopIfTrue="1">
      <formula>$A14&lt;&gt;""</formula>
    </cfRule>
  </conditionalFormatting>
  <conditionalFormatting sqref="A15:CI15">
    <cfRule type="expression" dxfId="321" priority="14" stopIfTrue="1">
      <formula>$A15&lt;&gt;""</formula>
    </cfRule>
  </conditionalFormatting>
  <conditionalFormatting sqref="A16:CI16">
    <cfRule type="expression" dxfId="320" priority="13" stopIfTrue="1">
      <formula>$A16&lt;&gt;""</formula>
    </cfRule>
  </conditionalFormatting>
  <conditionalFormatting sqref="A17:CI17">
    <cfRule type="expression" dxfId="319" priority="12" stopIfTrue="1">
      <formula>$A17&lt;&gt;""</formula>
    </cfRule>
  </conditionalFormatting>
  <conditionalFormatting sqref="A18:CI18">
    <cfRule type="expression" dxfId="318" priority="11" stopIfTrue="1">
      <formula>$A18&lt;&gt;""</formula>
    </cfRule>
  </conditionalFormatting>
  <conditionalFormatting sqref="A19:CI19">
    <cfRule type="expression" dxfId="317" priority="10" stopIfTrue="1">
      <formula>$A19&lt;&gt;""</formula>
    </cfRule>
  </conditionalFormatting>
  <conditionalFormatting sqref="A7:CI7">
    <cfRule type="expression" dxfId="316" priority="1" stopIfTrue="1">
      <formula>$A7&lt;&gt;""</formula>
    </cfRule>
  </conditionalFormatting>
  <conditionalFormatting sqref="A20:CI20">
    <cfRule type="expression" dxfId="315" priority="8" stopIfTrue="1">
      <formula>$A20&lt;&gt;""</formula>
    </cfRule>
  </conditionalFormatting>
  <conditionalFormatting sqref="A21:CI21">
    <cfRule type="expression" dxfId="314" priority="7" stopIfTrue="1">
      <formula>$A21&lt;&gt;""</formula>
    </cfRule>
  </conditionalFormatting>
  <conditionalFormatting sqref="A22:CI22">
    <cfRule type="expression" dxfId="313" priority="6" stopIfTrue="1">
      <formula>$A22&lt;&gt;""</formula>
    </cfRule>
  </conditionalFormatting>
  <conditionalFormatting sqref="A23:CI23">
    <cfRule type="expression" dxfId="312" priority="5" stopIfTrue="1">
      <formula>$A23&lt;&gt;""</formula>
    </cfRule>
  </conditionalFormatting>
  <conditionalFormatting sqref="A24:CI24">
    <cfRule type="expression" dxfId="311" priority="4" stopIfTrue="1">
      <formula>$A24&lt;&gt;""</formula>
    </cfRule>
  </conditionalFormatting>
  <conditionalFormatting sqref="A25:CI25">
    <cfRule type="expression" dxfId="310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292</v>
      </c>
      <c r="C7" s="76" t="s">
        <v>293</v>
      </c>
      <c r="D7" s="96">
        <f>SUM($D$8:$D$19)</f>
        <v>0</v>
      </c>
      <c r="E7" s="96">
        <f>SUM($E$8:$E$19)</f>
        <v>0</v>
      </c>
      <c r="F7" s="96">
        <f>SUM($F$8:$F$19)</f>
        <v>0</v>
      </c>
      <c r="G7" s="96">
        <f>SUM($G$8:$G$19)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SUM($N$8:$N$19)</f>
        <v>0</v>
      </c>
      <c r="O7" s="96">
        <f>SUM($O$8:$O$19)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SUM($V$8:$V$19)</f>
        <v>0</v>
      </c>
      <c r="W7" s="96">
        <f>SUM($W$8:$W$19)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SUM($AD$8:$AD$19)</f>
        <v>0</v>
      </c>
      <c r="AE7" s="96">
        <f>SUM($AE$8:$AE$19)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SUM($AL$8:$AL$19)</f>
        <v>0</v>
      </c>
      <c r="AM7" s="96">
        <f>SUM($AM$8:$AM$19)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SUM($AT$8:$AT$19)</f>
        <v>0</v>
      </c>
      <c r="AU7" s="96">
        <f>SUM($AU$8:$AU$19)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SUM($BB$8:$BB$19)</f>
        <v>0</v>
      </c>
      <c r="BC7" s="96">
        <f>SUM($BC$8:$BC$19)</f>
        <v>0</v>
      </c>
      <c r="BD7" s="96">
        <f>SUM($BD$8:$BD$19)</f>
        <v>0</v>
      </c>
      <c r="BE7" s="96">
        <f>SUM($BE$8:$BE$19)</f>
        <v>0</v>
      </c>
    </row>
    <row r="8" spans="1:57" s="8" customFormat="1" ht="12" customHeight="1">
      <c r="A8" s="8" t="s">
        <v>204</v>
      </c>
      <c r="B8" s="80" t="s">
        <v>201</v>
      </c>
      <c r="C8" s="8" t="s">
        <v>207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211</v>
      </c>
      <c r="B9" s="80" t="s">
        <v>208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215</v>
      </c>
      <c r="C11" s="8" t="s">
        <v>218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225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226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229</v>
      </c>
      <c r="C14" s="8" t="s">
        <v>230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236</v>
      </c>
      <c r="C15" s="8" t="s">
        <v>237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241</v>
      </c>
      <c r="C16" s="8" t="s">
        <v>240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245</v>
      </c>
      <c r="C17" s="8" t="s">
        <v>243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249</v>
      </c>
      <c r="C18" s="8" t="s">
        <v>250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254</v>
      </c>
      <c r="C19" s="8" t="s">
        <v>255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B20" s="80" t="s">
        <v>203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1:57" s="8" customFormat="1" ht="12" customHeight="1">
      <c r="B21" s="80" t="s">
        <v>203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203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203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203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203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203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7:BE995">
    <cfRule type="expression" dxfId="307" priority="23" stopIfTrue="1">
      <formula>$A27&lt;&gt;""</formula>
    </cfRule>
  </conditionalFormatting>
  <conditionalFormatting sqref="A26:BE26">
    <cfRule type="expression" dxfId="306" priority="2" stopIfTrue="1">
      <formula>$A26&lt;&gt;""</formula>
    </cfRule>
  </conditionalFormatting>
  <conditionalFormatting sqref="A8:BE8">
    <cfRule type="expression" dxfId="305" priority="21" stopIfTrue="1">
      <formula>$A8&lt;&gt;""</formula>
    </cfRule>
  </conditionalFormatting>
  <conditionalFormatting sqref="A9:BE9">
    <cfRule type="expression" dxfId="304" priority="20" stopIfTrue="1">
      <formula>$A9&lt;&gt;""</formula>
    </cfRule>
  </conditionalFormatting>
  <conditionalFormatting sqref="A10:BE10">
    <cfRule type="expression" dxfId="303" priority="19" stopIfTrue="1">
      <formula>$A10&lt;&gt;""</formula>
    </cfRule>
  </conditionalFormatting>
  <conditionalFormatting sqref="A11:BE11">
    <cfRule type="expression" dxfId="302" priority="18" stopIfTrue="1">
      <formula>$A11&lt;&gt;""</formula>
    </cfRule>
  </conditionalFormatting>
  <conditionalFormatting sqref="A12:BE12">
    <cfRule type="expression" dxfId="301" priority="17" stopIfTrue="1">
      <formula>$A12&lt;&gt;""</formula>
    </cfRule>
  </conditionalFormatting>
  <conditionalFormatting sqref="A13:BE13">
    <cfRule type="expression" dxfId="300" priority="16" stopIfTrue="1">
      <formula>$A13&lt;&gt;""</formula>
    </cfRule>
  </conditionalFormatting>
  <conditionalFormatting sqref="A14:BE14">
    <cfRule type="expression" dxfId="299" priority="15" stopIfTrue="1">
      <formula>$A14&lt;&gt;""</formula>
    </cfRule>
  </conditionalFormatting>
  <conditionalFormatting sqref="A15:BE15">
    <cfRule type="expression" dxfId="298" priority="14" stopIfTrue="1">
      <formula>$A15&lt;&gt;""</formula>
    </cfRule>
  </conditionalFormatting>
  <conditionalFormatting sqref="A16:BE16">
    <cfRule type="expression" dxfId="297" priority="13" stopIfTrue="1">
      <formula>$A16&lt;&gt;""</formula>
    </cfRule>
  </conditionalFormatting>
  <conditionalFormatting sqref="A17:BE17">
    <cfRule type="expression" dxfId="296" priority="12" stopIfTrue="1">
      <formula>$A17&lt;&gt;""</formula>
    </cfRule>
  </conditionalFormatting>
  <conditionalFormatting sqref="A18:BE18">
    <cfRule type="expression" dxfId="295" priority="11" stopIfTrue="1">
      <formula>$A18&lt;&gt;""</formula>
    </cfRule>
  </conditionalFormatting>
  <conditionalFormatting sqref="A19:BE19">
    <cfRule type="expression" dxfId="294" priority="10" stopIfTrue="1">
      <formula>$A19&lt;&gt;""</formula>
    </cfRule>
  </conditionalFormatting>
  <conditionalFormatting sqref="A7:BE7">
    <cfRule type="expression" dxfId="293" priority="1" stopIfTrue="1">
      <formula>$A7&lt;&gt;""</formula>
    </cfRule>
  </conditionalFormatting>
  <conditionalFormatting sqref="A20:BE20">
    <cfRule type="expression" dxfId="292" priority="8" stopIfTrue="1">
      <formula>$A20&lt;&gt;""</formula>
    </cfRule>
  </conditionalFormatting>
  <conditionalFormatting sqref="A21:BE21">
    <cfRule type="expression" dxfId="291" priority="7" stopIfTrue="1">
      <formula>$A21&lt;&gt;""</formula>
    </cfRule>
  </conditionalFormatting>
  <conditionalFormatting sqref="A22:BE22">
    <cfRule type="expression" dxfId="290" priority="6" stopIfTrue="1">
      <formula>$A22&lt;&gt;""</formula>
    </cfRule>
  </conditionalFormatting>
  <conditionalFormatting sqref="A23:BE23">
    <cfRule type="expression" dxfId="289" priority="5" stopIfTrue="1">
      <formula>$A23&lt;&gt;""</formula>
    </cfRule>
  </conditionalFormatting>
  <conditionalFormatting sqref="A24:BE24">
    <cfRule type="expression" dxfId="288" priority="4" stopIfTrue="1">
      <formula>$A24&lt;&gt;""</formula>
    </cfRule>
  </conditionalFormatting>
  <conditionalFormatting sqref="A25:BE25">
    <cfRule type="expression" dxfId="287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285</v>
      </c>
      <c r="C7" s="76" t="s">
        <v>191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204</v>
      </c>
      <c r="B8" s="80" t="s">
        <v>257</v>
      </c>
      <c r="C8" s="8" t="s">
        <v>258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262</v>
      </c>
      <c r="C9" s="8" t="s">
        <v>261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204</v>
      </c>
      <c r="B10" s="80" t="s">
        <v>265</v>
      </c>
      <c r="C10" s="8" t="s">
        <v>267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269</v>
      </c>
      <c r="C11" s="8" t="s">
        <v>271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272</v>
      </c>
      <c r="C12" s="8" t="s">
        <v>275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280</v>
      </c>
      <c r="C13" s="8" t="s">
        <v>281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204</v>
      </c>
      <c r="B14" s="80" t="s">
        <v>282</v>
      </c>
      <c r="C14" s="8" t="s">
        <v>283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83">
    <cfRule type="expression" dxfId="283" priority="271" stopIfTrue="1">
      <formula>$A15&lt;&gt;""</formula>
    </cfRule>
  </conditionalFormatting>
  <conditionalFormatting sqref="A7:DU7">
    <cfRule type="expression" dxfId="253" priority="1" stopIfTrue="1">
      <formula>$A7&lt;&gt;""</formula>
    </cfRule>
  </conditionalFormatting>
  <conditionalFormatting sqref="BJ14:BQ14">
    <cfRule type="expression" dxfId="240" priority="16" stopIfTrue="1">
      <formula>$A28&lt;&gt;""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1061152-72AB-449C-85CC-B7059AD8F2B8}"/>
</file>

<file path=customXml/itemProps2.xml><?xml version="1.0" encoding="utf-8"?>
<ds:datastoreItem xmlns:ds="http://schemas.openxmlformats.org/officeDocument/2006/customXml" ds:itemID="{54EADC7E-FEB4-497F-947C-25374024621E}"/>
</file>

<file path=customXml/itemProps3.xml><?xml version="1.0" encoding="utf-8"?>
<ds:datastoreItem xmlns:ds="http://schemas.openxmlformats.org/officeDocument/2006/customXml" ds:itemID="{EC6DEE05-62AE-4CB1-B02C-311902CECF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2025-10-07T00:47:59Z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