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04宮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'災害廃棄物事業経費（歳出）'!$2:$37</definedName>
    <definedName name="_xlnm.Print_Area" localSheetId="2">'災害廃棄物事業経費（歳入）'!$2:$37</definedName>
    <definedName name="_xlnm.Print_Area" localSheetId="0">'災害廃棄物事業経費（市町村）'!$2:$34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J37" i="3" s="1"/>
  <c r="CG37" i="4"/>
  <c r="BZ37" i="4"/>
  <c r="BY37" i="4"/>
  <c r="BT37" i="4"/>
  <c r="BS37" i="4"/>
  <c r="BM37" i="4"/>
  <c r="BL37" i="4"/>
  <c r="CH37" i="4"/>
  <c r="CB37" i="4"/>
  <c r="BU37" i="4"/>
  <c r="BN37" i="4"/>
  <c r="CE37" i="4"/>
  <c r="CD37" i="4"/>
  <c r="CC37" i="4"/>
  <c r="BX37" i="4"/>
  <c r="BV37" i="4"/>
  <c r="BK37" i="4"/>
  <c r="M37" i="3"/>
  <c r="DE10" i="2"/>
  <c r="CY10" i="2"/>
  <c r="CS10" i="2"/>
  <c r="CL10" i="2"/>
  <c r="DI10" i="2"/>
  <c r="DH10" i="2"/>
  <c r="DF10" i="2"/>
  <c r="DC10" i="2"/>
  <c r="DA10" i="2"/>
  <c r="BU10" i="2"/>
  <c r="CV10" i="2"/>
  <c r="CU10" i="2"/>
  <c r="BP10" i="2"/>
  <c r="CO10" i="2"/>
  <c r="CN10" i="2"/>
  <c r="BH10" i="2"/>
  <c r="DD10" i="2"/>
  <c r="AX10" i="2"/>
  <c r="CX10" i="2"/>
  <c r="AS10" i="2"/>
  <c r="AN10" i="2"/>
  <c r="CK10" i="2"/>
  <c r="AF10" i="2"/>
  <c r="AE10" i="2" s="1"/>
  <c r="N10" i="2"/>
  <c r="M10" i="2" s="1"/>
  <c r="E10" i="2"/>
  <c r="E9" i="6"/>
  <c r="D9" i="6"/>
  <c r="CH36" i="4"/>
  <c r="CD36" i="4"/>
  <c r="BX36" i="4"/>
  <c r="BR36" i="4"/>
  <c r="BK36" i="4"/>
  <c r="CG36" i="4"/>
  <c r="BZ36" i="4"/>
  <c r="BU36" i="4"/>
  <c r="BN36" i="4"/>
  <c r="BM36" i="4"/>
  <c r="CE36" i="4"/>
  <c r="CC36" i="4"/>
  <c r="CB36" i="4"/>
  <c r="BY36" i="4"/>
  <c r="BW36" i="4"/>
  <c r="BV36" i="4"/>
  <c r="BS36" i="4"/>
  <c r="BL36" i="4"/>
  <c r="BJ36" i="4"/>
  <c r="M36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9" i="2"/>
  <c r="E8" i="6"/>
  <c r="D8" i="6"/>
  <c r="CG35" i="4"/>
  <c r="CE35" i="4"/>
  <c r="BZ35" i="4"/>
  <c r="BY35" i="4"/>
  <c r="BS35" i="4"/>
  <c r="BL35" i="4"/>
  <c r="BU35" i="4"/>
  <c r="BT35" i="4"/>
  <c r="BN35" i="4"/>
  <c r="BM35" i="4"/>
  <c r="CD35" i="4"/>
  <c r="CC35" i="4"/>
  <c r="CB35" i="4"/>
  <c r="BX35" i="4"/>
  <c r="BV35" i="4"/>
  <c r="BR35" i="4"/>
  <c r="BK35" i="4"/>
  <c r="M35" i="3"/>
  <c r="DE8" i="2"/>
  <c r="CY8" i="2"/>
  <c r="CS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AX8" i="2"/>
  <c r="CZ8" i="2"/>
  <c r="AS8" i="2"/>
  <c r="CT8" i="2"/>
  <c r="AN8" i="2"/>
  <c r="CM8" i="2"/>
  <c r="AF8" i="2"/>
  <c r="AE8" i="2" s="1"/>
  <c r="N8" i="2"/>
  <c r="E8" i="2"/>
  <c r="BE34" i="5"/>
  <c r="BB34" i="5"/>
  <c r="AW34" i="5"/>
  <c r="AT34" i="5"/>
  <c r="AO34" i="5"/>
  <c r="AL34" i="5"/>
  <c r="AG34" i="5"/>
  <c r="H34" i="5"/>
  <c r="Q34" i="5"/>
  <c r="N34" i="5"/>
  <c r="D34" i="5"/>
  <c r="G34" i="5"/>
  <c r="BN34" i="1" s="1"/>
  <c r="E34" i="5"/>
  <c r="BC34" i="1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M34" i="3"/>
  <c r="DA34" i="1"/>
  <c r="CU34" i="1"/>
  <c r="CO34" i="1"/>
  <c r="DF34" i="1"/>
  <c r="DE34" i="1"/>
  <c r="DD34" i="1"/>
  <c r="BZ34" i="1"/>
  <c r="DB34" i="1" s="1"/>
  <c r="CZ34" i="1"/>
  <c r="CY34" i="1"/>
  <c r="CX34" i="1"/>
  <c r="CT34" i="1"/>
  <c r="CS34" i="1"/>
  <c r="BP34" i="1"/>
  <c r="CN34" i="1"/>
  <c r="CM34" i="1"/>
  <c r="CL34" i="1"/>
  <c r="BH34" i="1"/>
  <c r="DI34" i="1"/>
  <c r="DH34" i="1"/>
  <c r="DC34" i="1"/>
  <c r="AX34" i="1"/>
  <c r="AS34" i="1"/>
  <c r="CV34" i="1"/>
  <c r="CK34" i="1"/>
  <c r="AF34" i="1"/>
  <c r="AE34" i="1" s="1"/>
  <c r="E34" i="1"/>
  <c r="BE33" i="5"/>
  <c r="BB33" i="5"/>
  <c r="AW33" i="5"/>
  <c r="AT33" i="5"/>
  <c r="AO33" i="5"/>
  <c r="AL33" i="5"/>
  <c r="AG33" i="5"/>
  <c r="Q33" i="5"/>
  <c r="H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V33" i="4"/>
  <c r="BR33" i="4"/>
  <c r="BL33" i="4"/>
  <c r="BK33" i="4"/>
  <c r="M33" i="3"/>
  <c r="DI33" i="1"/>
  <c r="DF33" i="1"/>
  <c r="DC33" i="1"/>
  <c r="CZ33" i="1"/>
  <c r="CT33" i="1"/>
  <c r="CN33" i="1"/>
  <c r="CK33" i="1"/>
  <c r="DD33" i="1"/>
  <c r="BZ33" i="1"/>
  <c r="DA33" i="1"/>
  <c r="CX33" i="1"/>
  <c r="BU33" i="1"/>
  <c r="CU33" i="1"/>
  <c r="CO33" i="1"/>
  <c r="CL33" i="1"/>
  <c r="BH33" i="1"/>
  <c r="DH33" i="1"/>
  <c r="AX33" i="1"/>
  <c r="CY33" i="1"/>
  <c r="AS33" i="1"/>
  <c r="CV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AL32" i="1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K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R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Q30" i="5"/>
  <c r="E30" i="5"/>
  <c r="H30" i="5"/>
  <c r="CE30" i="1" s="1"/>
  <c r="G30" i="5"/>
  <c r="BN30" i="1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M30" i="3"/>
  <c r="CV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G29" i="4"/>
  <c r="BZ29" i="4"/>
  <c r="BU29" i="4"/>
  <c r="BT29" i="4"/>
  <c r="BN29" i="4"/>
  <c r="CD29" i="4"/>
  <c r="BX29" i="4"/>
  <c r="BL29" i="4"/>
  <c r="CH29" i="4"/>
  <c r="CE29" i="4"/>
  <c r="CC29" i="4"/>
  <c r="CB29" i="4"/>
  <c r="BY29" i="4"/>
  <c r="BW29" i="4"/>
  <c r="BS29" i="4"/>
  <c r="BM29" i="4"/>
  <c r="BK29" i="4"/>
  <c r="BJ29" i="4"/>
  <c r="M29" i="3"/>
  <c r="DA29" i="1"/>
  <c r="CU29" i="1"/>
  <c r="CO29" i="1"/>
  <c r="DF29" i="1"/>
  <c r="DE29" i="1"/>
  <c r="DD29" i="1"/>
  <c r="CZ29" i="1"/>
  <c r="CY29" i="1"/>
  <c r="CX29" i="1"/>
  <c r="CT29" i="1"/>
  <c r="BP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R28" i="4"/>
  <c r="BL28" i="4"/>
  <c r="BK28" i="4"/>
  <c r="BJ28" i="4"/>
  <c r="DH28" i="1"/>
  <c r="CV28" i="1"/>
  <c r="DI28" i="1"/>
  <c r="DF28" i="1"/>
  <c r="DE28" i="1"/>
  <c r="DD28" i="1"/>
  <c r="BZ28" i="1"/>
  <c r="CZ28" i="1"/>
  <c r="CY28" i="1"/>
  <c r="CX28" i="1"/>
  <c r="CT28" i="1"/>
  <c r="CS28" i="1"/>
  <c r="CN28" i="1"/>
  <c r="CM28" i="1"/>
  <c r="CL28" i="1"/>
  <c r="BH28" i="1"/>
  <c r="AX28" i="1"/>
  <c r="DA28" i="1"/>
  <c r="AS28" i="1"/>
  <c r="CU28" i="1"/>
  <c r="AN28" i="1"/>
  <c r="CO28" i="1"/>
  <c r="AF28" i="1"/>
  <c r="AE28" i="1" s="1"/>
  <c r="N28" i="1"/>
  <c r="BE27" i="5"/>
  <c r="BB27" i="5"/>
  <c r="AW27" i="5"/>
  <c r="AT27" i="5"/>
  <c r="AO27" i="5"/>
  <c r="AL27" i="5"/>
  <c r="AG27" i="5"/>
  <c r="Q27" i="5"/>
  <c r="H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R27" i="4"/>
  <c r="BL27" i="4"/>
  <c r="BK27" i="4"/>
  <c r="BJ27" i="4"/>
  <c r="D27" i="3"/>
  <c r="DF27" i="1"/>
  <c r="DC27" i="1"/>
  <c r="CZ27" i="1"/>
  <c r="CT27" i="1"/>
  <c r="CN27" i="1"/>
  <c r="DE27" i="1"/>
  <c r="DD27" i="1"/>
  <c r="DA27" i="1"/>
  <c r="CY27" i="1"/>
  <c r="CX27" i="1"/>
  <c r="CU27" i="1"/>
  <c r="CS27" i="1"/>
  <c r="BP27" i="1"/>
  <c r="CO27" i="1"/>
  <c r="CM27" i="1"/>
  <c r="CL27" i="1"/>
  <c r="DI27" i="1"/>
  <c r="DH27" i="1"/>
  <c r="AX27" i="1"/>
  <c r="AS27" i="1"/>
  <c r="CV27" i="1"/>
  <c r="AN27" i="1"/>
  <c r="CK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V26" i="4"/>
  <c r="BU26" i="4"/>
  <c r="BR26" i="4"/>
  <c r="BL26" i="4"/>
  <c r="BK26" i="4"/>
  <c r="BJ26" i="4"/>
  <c r="BI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BJ25" i="4"/>
  <c r="BI25" i="4"/>
  <c r="M25" i="3"/>
  <c r="DI25" i="1"/>
  <c r="DC25" i="1"/>
  <c r="CK25" i="1"/>
  <c r="DF25" i="1"/>
  <c r="DE25" i="1"/>
  <c r="DD25" i="1"/>
  <c r="DA25" i="1"/>
  <c r="CZ25" i="1"/>
  <c r="CY25" i="1"/>
  <c r="CX25" i="1"/>
  <c r="CU25" i="1"/>
  <c r="CT25" i="1"/>
  <c r="CS25" i="1"/>
  <c r="CO25" i="1"/>
  <c r="CN25" i="1"/>
  <c r="CM25" i="1"/>
  <c r="CL25" i="1"/>
  <c r="DH25" i="1"/>
  <c r="AX25" i="1"/>
  <c r="AS25" i="1"/>
  <c r="CV25" i="1"/>
  <c r="AN25" i="1"/>
  <c r="AF25" i="1"/>
  <c r="AE25" i="1" s="1"/>
  <c r="N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V24" i="4"/>
  <c r="BU24" i="4"/>
  <c r="BR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CX24" i="1"/>
  <c r="CT24" i="1"/>
  <c r="BP24" i="1"/>
  <c r="CN24" i="1"/>
  <c r="CM24" i="1"/>
  <c r="CL24" i="1"/>
  <c r="DI24" i="1"/>
  <c r="DH24" i="1"/>
  <c r="DC24" i="1"/>
  <c r="AS24" i="1"/>
  <c r="CV24" i="1"/>
  <c r="AN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E22" i="5"/>
  <c r="H22" i="5"/>
  <c r="Q22" i="5"/>
  <c r="N22" i="5"/>
  <c r="D22" i="5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I22" i="1"/>
  <c r="DD22" i="1"/>
  <c r="DC22" i="1"/>
  <c r="CX22" i="1"/>
  <c r="CL22" i="1"/>
  <c r="CK22" i="1"/>
  <c r="DH22" i="1"/>
  <c r="DF22" i="1"/>
  <c r="DE22" i="1"/>
  <c r="BZ22" i="1"/>
  <c r="DA22" i="1"/>
  <c r="CZ22" i="1"/>
  <c r="CY22" i="1"/>
  <c r="BU22" i="1"/>
  <c r="CV22" i="1"/>
  <c r="CU22" i="1"/>
  <c r="CT22" i="1"/>
  <c r="CS22" i="1"/>
  <c r="CO22" i="1"/>
  <c r="CN22" i="1"/>
  <c r="CM22" i="1"/>
  <c r="BH22" i="1"/>
  <c r="BG22" i="1" s="1"/>
  <c r="AX22" i="1"/>
  <c r="AS22" i="1"/>
  <c r="CW22" i="1" s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N21" i="5"/>
  <c r="E21" i="5"/>
  <c r="AB21" i="4" s="1"/>
  <c r="D21" i="5"/>
  <c r="AL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F21" i="1"/>
  <c r="DA21" i="1"/>
  <c r="CZ21" i="1"/>
  <c r="CU21" i="1"/>
  <c r="CT21" i="1"/>
  <c r="CO21" i="1"/>
  <c r="CN21" i="1"/>
  <c r="DI21" i="1"/>
  <c r="DE21" i="1"/>
  <c r="DD21" i="1"/>
  <c r="BZ21" i="1"/>
  <c r="CY21" i="1"/>
  <c r="CX21" i="1"/>
  <c r="CS21" i="1"/>
  <c r="BP21" i="1"/>
  <c r="CM21" i="1"/>
  <c r="CL21" i="1"/>
  <c r="BH21" i="1"/>
  <c r="DH21" i="1"/>
  <c r="AX21" i="1"/>
  <c r="AS21" i="1"/>
  <c r="CV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CE20" i="1" s="1"/>
  <c r="G20" i="5"/>
  <c r="CE20" i="4"/>
  <c r="BZ20" i="4"/>
  <c r="BY20" i="4"/>
  <c r="BT20" i="4"/>
  <c r="BS20" i="4"/>
  <c r="BN20" i="4"/>
  <c r="BM20" i="4"/>
  <c r="CH20" i="4"/>
  <c r="CG20" i="4"/>
  <c r="CD20" i="4"/>
  <c r="CC20" i="4"/>
  <c r="CB20" i="4"/>
  <c r="BX20" i="4"/>
  <c r="BW20" i="4"/>
  <c r="BV20" i="4"/>
  <c r="BU20" i="4"/>
  <c r="BR20" i="4"/>
  <c r="BL20" i="4"/>
  <c r="BK20" i="4"/>
  <c r="BJ20" i="4"/>
  <c r="BI20" i="4"/>
  <c r="D20" i="3"/>
  <c r="DH20" i="1"/>
  <c r="CV20" i="1"/>
  <c r="DF20" i="1"/>
  <c r="DE20" i="1"/>
  <c r="DA20" i="1"/>
  <c r="CZ20" i="1"/>
  <c r="CY20" i="1"/>
  <c r="BU20" i="1"/>
  <c r="CU20" i="1"/>
  <c r="CT20" i="1"/>
  <c r="BP20" i="1"/>
  <c r="CO20" i="1"/>
  <c r="CN20" i="1"/>
  <c r="BH20" i="1"/>
  <c r="DI20" i="1"/>
  <c r="DD20" i="1"/>
  <c r="DC20" i="1"/>
  <c r="CX20" i="1"/>
  <c r="AS20" i="1"/>
  <c r="AN20" i="1"/>
  <c r="CL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R19" i="4"/>
  <c r="BL19" i="4"/>
  <c r="BK19" i="4"/>
  <c r="BJ19" i="4"/>
  <c r="M19" i="3"/>
  <c r="D19" i="3"/>
  <c r="DI19" i="1"/>
  <c r="DC19" i="1"/>
  <c r="CK19" i="1"/>
  <c r="DF19" i="1"/>
  <c r="DE19" i="1"/>
  <c r="DD19" i="1"/>
  <c r="DA19" i="1"/>
  <c r="CZ19" i="1"/>
  <c r="CY19" i="1"/>
  <c r="CX19" i="1"/>
  <c r="CU19" i="1"/>
  <c r="CT19" i="1"/>
  <c r="CS19" i="1"/>
  <c r="CO19" i="1"/>
  <c r="CN19" i="1"/>
  <c r="CM19" i="1"/>
  <c r="CL19" i="1"/>
  <c r="DH19" i="1"/>
  <c r="AX19" i="1"/>
  <c r="AS19" i="1"/>
  <c r="CV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H18" i="5"/>
  <c r="N18" i="5"/>
  <c r="D18" i="5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H18" i="1"/>
  <c r="DA18" i="1"/>
  <c r="CV18" i="1"/>
  <c r="CU18" i="1"/>
  <c r="CO18" i="1"/>
  <c r="DF18" i="1"/>
  <c r="DE18" i="1"/>
  <c r="CZ18" i="1"/>
  <c r="CY18" i="1"/>
  <c r="CT18" i="1"/>
  <c r="BP18" i="1"/>
  <c r="CN18" i="1"/>
  <c r="CM18" i="1"/>
  <c r="DI18" i="1"/>
  <c r="DD18" i="1"/>
  <c r="AX18" i="1"/>
  <c r="CX18" i="1"/>
  <c r="AS18" i="1"/>
  <c r="AN18" i="1"/>
  <c r="CL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BI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AX16" i="1"/>
  <c r="AS16" i="1"/>
  <c r="AN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M15" i="3"/>
  <c r="DI15" i="1"/>
  <c r="DF15" i="1"/>
  <c r="DC15" i="1"/>
  <c r="CZ15" i="1"/>
  <c r="CT15" i="1"/>
  <c r="CN15" i="1"/>
  <c r="CK15" i="1"/>
  <c r="DH15" i="1"/>
  <c r="DE15" i="1"/>
  <c r="DD15" i="1"/>
  <c r="BZ15" i="1"/>
  <c r="DA15" i="1"/>
  <c r="CY15" i="1"/>
  <c r="CX15" i="1"/>
  <c r="CV15" i="1"/>
  <c r="CU15" i="1"/>
  <c r="CS15" i="1"/>
  <c r="CO15" i="1"/>
  <c r="CM15" i="1"/>
  <c r="CL15" i="1"/>
  <c r="BH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BD14" i="4" s="1"/>
  <c r="E14" i="5"/>
  <c r="BC14" i="1" s="1"/>
  <c r="CC14" i="4"/>
  <c r="BW14" i="4"/>
  <c r="BK14" i="4"/>
  <c r="CH14" i="4"/>
  <c r="CG14" i="4"/>
  <c r="CE14" i="4"/>
  <c r="CD14" i="4"/>
  <c r="CB14" i="4"/>
  <c r="BZ14" i="4"/>
  <c r="BV14" i="4"/>
  <c r="BX14" i="4"/>
  <c r="BU14" i="4"/>
  <c r="BT14" i="4"/>
  <c r="BR14" i="4"/>
  <c r="BN14" i="4"/>
  <c r="BM14" i="4"/>
  <c r="BL14" i="4"/>
  <c r="BJ14" i="4"/>
  <c r="DI14" i="1"/>
  <c r="DF14" i="1"/>
  <c r="DC14" i="1"/>
  <c r="CZ14" i="1"/>
  <c r="CT14" i="1"/>
  <c r="CN14" i="1"/>
  <c r="CK14" i="1"/>
  <c r="DE14" i="1"/>
  <c r="DD14" i="1"/>
  <c r="BZ14" i="1"/>
  <c r="DA14" i="1"/>
  <c r="CY14" i="1"/>
  <c r="CX14" i="1"/>
  <c r="BP14" i="1"/>
  <c r="CS14" i="1"/>
  <c r="CO14" i="1"/>
  <c r="CM14" i="1"/>
  <c r="CL14" i="1"/>
  <c r="BH14" i="1"/>
  <c r="DH14" i="1"/>
  <c r="AX14" i="1"/>
  <c r="AS14" i="1"/>
  <c r="CV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G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BI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G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BI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BX9" i="4"/>
  <c r="BW9" i="4"/>
  <c r="BV9" i="4"/>
  <c r="BU9" i="4"/>
  <c r="BR9" i="4"/>
  <c r="BL9" i="4"/>
  <c r="BK9" i="4"/>
  <c r="BJ9" i="4"/>
  <c r="BI9" i="4"/>
  <c r="D9" i="3"/>
  <c r="DH9" i="1"/>
  <c r="DA9" i="1"/>
  <c r="CV9" i="1"/>
  <c r="CU9" i="1"/>
  <c r="CO9" i="1"/>
  <c r="DF9" i="1"/>
  <c r="BZ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BN8" i="1" s="1"/>
  <c r="CG8" i="4"/>
  <c r="BZ8" i="4"/>
  <c r="BU8" i="4"/>
  <c r="BT8" i="4"/>
  <c r="BN8" i="4"/>
  <c r="CE8" i="4"/>
  <c r="CD8" i="4"/>
  <c r="BY8" i="4"/>
  <c r="BX8" i="4"/>
  <c r="BS8" i="4"/>
  <c r="BM8" i="4"/>
  <c r="BL8" i="4"/>
  <c r="CH8" i="4"/>
  <c r="CC8" i="4"/>
  <c r="CB8" i="4"/>
  <c r="BW8" i="4"/>
  <c r="BK8" i="4"/>
  <c r="BJ8" i="4"/>
  <c r="M8" i="3"/>
  <c r="DH8" i="1"/>
  <c r="DA8" i="1"/>
  <c r="CV8" i="1"/>
  <c r="CU8" i="1"/>
  <c r="CO8" i="1"/>
  <c r="DF8" i="1"/>
  <c r="DE8" i="1"/>
  <c r="CZ8" i="1"/>
  <c r="CY8" i="1"/>
  <c r="BU8" i="1"/>
  <c r="CW8" i="1" s="1"/>
  <c r="CT8" i="1"/>
  <c r="BP8" i="1"/>
  <c r="BG8" i="1"/>
  <c r="CN8" i="1"/>
  <c r="BH8" i="1"/>
  <c r="DI8" i="1"/>
  <c r="DD8" i="1"/>
  <c r="AX8" i="1"/>
  <c r="CX8" i="1"/>
  <c r="AS8" i="1"/>
  <c r="AN8" i="1"/>
  <c r="CL8" i="1"/>
  <c r="AF8" i="1"/>
  <c r="AE8" i="1" s="1"/>
  <c r="E8" i="1"/>
  <c r="DB9" i="2" l="1"/>
  <c r="CW10" i="2"/>
  <c r="DB9" i="1"/>
  <c r="S10" i="2"/>
  <c r="S37" i="3"/>
  <c r="AB37" i="3" s="1"/>
  <c r="J10" i="2"/>
  <c r="BQ37" i="4"/>
  <c r="BI37" i="4"/>
  <c r="BJ37" i="4"/>
  <c r="BW37" i="4"/>
  <c r="BR37" i="4"/>
  <c r="D37" i="3"/>
  <c r="AM10" i="2"/>
  <c r="BF10" i="2" s="1"/>
  <c r="CR10" i="2"/>
  <c r="D10" i="2"/>
  <c r="CJ10" i="2"/>
  <c r="BG10" i="2"/>
  <c r="CI10" i="2" s="1"/>
  <c r="BZ10" i="2"/>
  <c r="DB10" i="2" s="1"/>
  <c r="CM10" i="2"/>
  <c r="CT10" i="2"/>
  <c r="CZ10" i="2"/>
  <c r="S9" i="2"/>
  <c r="S36" i="3"/>
  <c r="J9" i="2"/>
  <c r="J36" i="3"/>
  <c r="BI36" i="4"/>
  <c r="BQ36" i="4"/>
  <c r="BP36" i="4"/>
  <c r="CA36" i="4"/>
  <c r="BT36" i="4"/>
  <c r="CW9" i="2"/>
  <c r="D9" i="2"/>
  <c r="M9" i="2"/>
  <c r="AM9" i="2"/>
  <c r="BF9" i="2" s="1"/>
  <c r="BO9" i="2"/>
  <c r="CR9" i="2"/>
  <c r="CI9" i="2"/>
  <c r="CJ9" i="2"/>
  <c r="CU9" i="2"/>
  <c r="J8" i="2"/>
  <c r="J7" i="2" s="1"/>
  <c r="J35" i="3"/>
  <c r="J7" i="3" s="1"/>
  <c r="S35" i="3"/>
  <c r="S8" i="2"/>
  <c r="BI35" i="4"/>
  <c r="CH35" i="4"/>
  <c r="CA35" i="4"/>
  <c r="BJ35" i="4"/>
  <c r="BW35" i="4"/>
  <c r="D35" i="3"/>
  <c r="DB8" i="2"/>
  <c r="CW8" i="2"/>
  <c r="AM8" i="2"/>
  <c r="BF8" i="2" s="1"/>
  <c r="M8" i="2"/>
  <c r="D8" i="2"/>
  <c r="BO8" i="2"/>
  <c r="CR8" i="2"/>
  <c r="BH8" i="2"/>
  <c r="CU8" i="2"/>
  <c r="AM34" i="4"/>
  <c r="F34" i="5"/>
  <c r="K34" i="4"/>
  <c r="BO34" i="4" s="1"/>
  <c r="AL34" i="1"/>
  <c r="CP34" i="1" s="1"/>
  <c r="I34" i="5"/>
  <c r="BD34" i="4"/>
  <c r="CE34" i="1"/>
  <c r="DG34" i="1" s="1"/>
  <c r="AB34" i="4"/>
  <c r="BV34" i="4"/>
  <c r="BI34" i="4"/>
  <c r="BJ34" i="4"/>
  <c r="CA34" i="4"/>
  <c r="D34" i="3"/>
  <c r="BG34" i="1"/>
  <c r="CI34" i="1" s="1"/>
  <c r="CJ34" i="1"/>
  <c r="D34" i="1"/>
  <c r="BU34" i="1"/>
  <c r="CW34" i="1" s="1"/>
  <c r="N34" i="1"/>
  <c r="M34" i="1" s="1"/>
  <c r="AN34" i="1"/>
  <c r="AM34" i="1" s="1"/>
  <c r="BF34" i="1" s="1"/>
  <c r="F33" i="5"/>
  <c r="AL33" i="1"/>
  <c r="K33" i="4"/>
  <c r="CE33" i="1"/>
  <c r="BD33" i="4"/>
  <c r="CF33" i="4" s="1"/>
  <c r="G33" i="5"/>
  <c r="BC33" i="1"/>
  <c r="BQ33" i="4"/>
  <c r="BI33" i="4"/>
  <c r="BJ33" i="4"/>
  <c r="CA33" i="4"/>
  <c r="BU33" i="4"/>
  <c r="D33" i="3"/>
  <c r="CW33" i="1"/>
  <c r="DB33" i="1"/>
  <c r="AM33" i="1"/>
  <c r="BF33" i="1" s="1"/>
  <c r="D33" i="1"/>
  <c r="BG33" i="1"/>
  <c r="CI33" i="1" s="1"/>
  <c r="CJ33" i="1"/>
  <c r="CM33" i="1"/>
  <c r="CS33" i="1"/>
  <c r="DE33" i="1"/>
  <c r="BP33" i="1"/>
  <c r="BD32" i="4"/>
  <c r="CE32" i="1"/>
  <c r="E32" i="5"/>
  <c r="F32" i="5" s="1"/>
  <c r="G32" i="5"/>
  <c r="BH32" i="4"/>
  <c r="BI32" i="4"/>
  <c r="CA32" i="4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CE31" i="1"/>
  <c r="BD31" i="4"/>
  <c r="CF31" i="4"/>
  <c r="K31" i="4"/>
  <c r="F31" i="5"/>
  <c r="AL31" i="1"/>
  <c r="G31" i="5"/>
  <c r="BC31" i="1"/>
  <c r="BH31" i="4"/>
  <c r="BQ31" i="4"/>
  <c r="BP31" i="4"/>
  <c r="CA31" i="4"/>
  <c r="BI31" i="4"/>
  <c r="BU31" i="4"/>
  <c r="D31" i="3"/>
  <c r="M31" i="3"/>
  <c r="CR31" i="1"/>
  <c r="D31" i="1"/>
  <c r="BU31" i="1"/>
  <c r="CW31" i="1" s="1"/>
  <c r="CS31" i="1"/>
  <c r="AF31" i="1"/>
  <c r="AE31" i="1" s="1"/>
  <c r="AX31" i="1"/>
  <c r="AM31" i="1" s="1"/>
  <c r="BH31" i="1"/>
  <c r="BZ31" i="1"/>
  <c r="I30" i="5"/>
  <c r="BD30" i="4"/>
  <c r="AB30" i="4"/>
  <c r="CF30" i="4" s="1"/>
  <c r="BC30" i="1"/>
  <c r="DG30" i="1"/>
  <c r="N30" i="5"/>
  <c r="D30" i="5"/>
  <c r="AM30" i="4"/>
  <c r="BI30" i="4"/>
  <c r="BJ30" i="4"/>
  <c r="CA30" i="4"/>
  <c r="D30" i="3"/>
  <c r="CR30" i="1"/>
  <c r="D30" i="1"/>
  <c r="BU30" i="1"/>
  <c r="CW30" i="1" s="1"/>
  <c r="CS30" i="1"/>
  <c r="AF30" i="1"/>
  <c r="AE30" i="1" s="1"/>
  <c r="AX30" i="1"/>
  <c r="AM30" i="1" s="1"/>
  <c r="BH30" i="1"/>
  <c r="BZ30" i="1"/>
  <c r="AL29" i="1"/>
  <c r="K29" i="4"/>
  <c r="F29" i="5"/>
  <c r="CE29" i="1"/>
  <c r="BD29" i="4"/>
  <c r="CF29" i="4" s="1"/>
  <c r="BC29" i="1"/>
  <c r="G29" i="5"/>
  <c r="BQ29" i="4"/>
  <c r="BV29" i="4"/>
  <c r="BR29" i="4"/>
  <c r="D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AL28" i="1"/>
  <c r="F28" i="5"/>
  <c r="K28" i="4"/>
  <c r="I28" i="5"/>
  <c r="AM28" i="4"/>
  <c r="BN28" i="1"/>
  <c r="CE28" i="1"/>
  <c r="BD28" i="4"/>
  <c r="CF28" i="4" s="1"/>
  <c r="BC28" i="1"/>
  <c r="DG28" i="1" s="1"/>
  <c r="BH28" i="4"/>
  <c r="BQ28" i="4"/>
  <c r="BP28" i="4"/>
  <c r="CA28" i="4"/>
  <c r="BV28" i="4"/>
  <c r="BI28" i="4"/>
  <c r="BU28" i="4"/>
  <c r="D28" i="3"/>
  <c r="M28" i="3"/>
  <c r="DB28" i="1"/>
  <c r="AM28" i="1"/>
  <c r="BF28" i="1" s="1"/>
  <c r="M28" i="1"/>
  <c r="BG28" i="1"/>
  <c r="CI28" i="1" s="1"/>
  <c r="CJ28" i="1"/>
  <c r="BU28" i="1"/>
  <c r="CW28" i="1" s="1"/>
  <c r="E28" i="1"/>
  <c r="BP28" i="1"/>
  <c r="CK28" i="1"/>
  <c r="DC28" i="1"/>
  <c r="CE27" i="1"/>
  <c r="BD27" i="4"/>
  <c r="CF27" i="4" s="1"/>
  <c r="K27" i="4"/>
  <c r="AL27" i="1"/>
  <c r="F27" i="5"/>
  <c r="BC27" i="1"/>
  <c r="G27" i="5"/>
  <c r="BH27" i="4"/>
  <c r="BQ27" i="4"/>
  <c r="BP27" i="4"/>
  <c r="CA27" i="4"/>
  <c r="BI27" i="4"/>
  <c r="BU27" i="4"/>
  <c r="M27" i="3"/>
  <c r="CR27" i="1"/>
  <c r="AM27" i="1"/>
  <c r="BF27" i="1" s="1"/>
  <c r="D27" i="1"/>
  <c r="BU27" i="1"/>
  <c r="CW27" i="1" s="1"/>
  <c r="N27" i="1"/>
  <c r="M27" i="1" s="1"/>
  <c r="BH27" i="1"/>
  <c r="BZ27" i="1"/>
  <c r="DB27" i="1" s="1"/>
  <c r="BD26" i="4"/>
  <c r="CF26" i="4" s="1"/>
  <c r="CE26" i="1"/>
  <c r="AL26" i="1"/>
  <c r="K26" i="4"/>
  <c r="F26" i="5"/>
  <c r="BC26" i="1"/>
  <c r="G26" i="5"/>
  <c r="CA26" i="4"/>
  <c r="M26" i="3"/>
  <c r="D26" i="3"/>
  <c r="CR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Z26" i="1"/>
  <c r="CE25" i="1"/>
  <c r="BD25" i="4"/>
  <c r="CF25" i="4" s="1"/>
  <c r="K25" i="4"/>
  <c r="AL25" i="1"/>
  <c r="F25" i="5"/>
  <c r="G25" i="5"/>
  <c r="BC25" i="1"/>
  <c r="CA25" i="4"/>
  <c r="D25" i="3"/>
  <c r="AM25" i="1"/>
  <c r="BF25" i="1"/>
  <c r="M25" i="1"/>
  <c r="BU25" i="1"/>
  <c r="CW25" i="1" s="1"/>
  <c r="E25" i="1"/>
  <c r="BP25" i="1"/>
  <c r="BH25" i="1"/>
  <c r="BZ25" i="1"/>
  <c r="DB25" i="1" s="1"/>
  <c r="CE24" i="1"/>
  <c r="BD24" i="4"/>
  <c r="CF24" i="4" s="1"/>
  <c r="AL24" i="1"/>
  <c r="F24" i="5"/>
  <c r="K24" i="4"/>
  <c r="BC24" i="1"/>
  <c r="G24" i="5"/>
  <c r="CA24" i="4"/>
  <c r="BH24" i="4"/>
  <c r="BI24" i="4"/>
  <c r="D24" i="3"/>
  <c r="CR24" i="1"/>
  <c r="D24" i="1"/>
  <c r="BU24" i="1"/>
  <c r="CW24" i="1" s="1"/>
  <c r="CS24" i="1"/>
  <c r="AF24" i="1"/>
  <c r="AE24" i="1" s="1"/>
  <c r="AX24" i="1"/>
  <c r="AM24" i="1" s="1"/>
  <c r="BH24" i="1"/>
  <c r="BZ24" i="1"/>
  <c r="BC23" i="1"/>
  <c r="BD23" i="4"/>
  <c r="CF23" i="4" s="1"/>
  <c r="CE23" i="1"/>
  <c r="F23" i="5"/>
  <c r="AL23" i="1"/>
  <c r="K23" i="4"/>
  <c r="G23" i="5"/>
  <c r="BH23" i="4"/>
  <c r="BI23" i="4"/>
  <c r="M23" i="3"/>
  <c r="D23" i="3"/>
  <c r="N23" i="1"/>
  <c r="M23" i="1" s="1"/>
  <c r="AN23" i="1"/>
  <c r="AM23" i="1" s="1"/>
  <c r="BF23" i="1" s="1"/>
  <c r="D23" i="1"/>
  <c r="BU23" i="1"/>
  <c r="CW23" i="1" s="1"/>
  <c r="BH23" i="1"/>
  <c r="BZ23" i="1"/>
  <c r="DB23" i="1" s="1"/>
  <c r="BC22" i="1"/>
  <c r="AB22" i="4"/>
  <c r="BD22" i="4"/>
  <c r="CE22" i="1"/>
  <c r="K22" i="4"/>
  <c r="AL22" i="1"/>
  <c r="F22" i="5"/>
  <c r="G22" i="5"/>
  <c r="BH22" i="4"/>
  <c r="BI22" i="4"/>
  <c r="M22" i="3"/>
  <c r="D22" i="3"/>
  <c r="DB22" i="1"/>
  <c r="AM22" i="1"/>
  <c r="BF22" i="1" s="1"/>
  <c r="D22" i="1"/>
  <c r="CI22" i="1"/>
  <c r="CJ22" i="1"/>
  <c r="BP22" i="1"/>
  <c r="F21" i="5"/>
  <c r="CE21" i="1"/>
  <c r="BD21" i="4"/>
  <c r="CF21" i="4" s="1"/>
  <c r="K21" i="4"/>
  <c r="Q21" i="5"/>
  <c r="G21" i="5"/>
  <c r="BC21" i="1"/>
  <c r="BH21" i="4"/>
  <c r="BI21" i="4"/>
  <c r="D21" i="3"/>
  <c r="DB21" i="1"/>
  <c r="BG21" i="1"/>
  <c r="CI21" i="1" s="1"/>
  <c r="CJ21" i="1"/>
  <c r="D21" i="1"/>
  <c r="BU21" i="1"/>
  <c r="CW21" i="1" s="1"/>
  <c r="CK21" i="1"/>
  <c r="DC21" i="1"/>
  <c r="AN21" i="1"/>
  <c r="AM21" i="1" s="1"/>
  <c r="BF21" i="1" s="1"/>
  <c r="I20" i="5"/>
  <c r="BD20" i="4"/>
  <c r="D20" i="5"/>
  <c r="BN20" i="1"/>
  <c r="E20" i="5"/>
  <c r="AM20" i="4"/>
  <c r="CA20" i="4"/>
  <c r="M20" i="3"/>
  <c r="CW20" i="1"/>
  <c r="D20" i="1"/>
  <c r="CR20" i="1"/>
  <c r="BG20" i="1"/>
  <c r="CI20" i="1" s="1"/>
  <c r="CJ20" i="1"/>
  <c r="BZ20" i="1"/>
  <c r="BO20" i="1" s="1"/>
  <c r="CM20" i="1"/>
  <c r="CS20" i="1"/>
  <c r="CK20" i="1"/>
  <c r="AX20" i="1"/>
  <c r="AM20" i="1" s="1"/>
  <c r="BF20" i="1" s="1"/>
  <c r="N20" i="1"/>
  <c r="M20" i="1" s="1"/>
  <c r="K19" i="4"/>
  <c r="F19" i="5"/>
  <c r="AL19" i="1"/>
  <c r="CE19" i="1"/>
  <c r="DG19" i="1" s="1"/>
  <c r="BD19" i="4"/>
  <c r="G19" i="5"/>
  <c r="AB19" i="4"/>
  <c r="BQ19" i="4"/>
  <c r="BH19" i="4"/>
  <c r="BI19" i="4"/>
  <c r="BU19" i="4"/>
  <c r="M19" i="1"/>
  <c r="AM19" i="1"/>
  <c r="BF19" i="1" s="1"/>
  <c r="BZ19" i="1"/>
  <c r="DB19" i="1" s="1"/>
  <c r="D19" i="1"/>
  <c r="BU19" i="1"/>
  <c r="CW19" i="1" s="1"/>
  <c r="BP19" i="1"/>
  <c r="BH19" i="1"/>
  <c r="I18" i="5"/>
  <c r="K18" i="4"/>
  <c r="BO18" i="4" s="1"/>
  <c r="AL18" i="1"/>
  <c r="BD18" i="4"/>
  <c r="CE18" i="1"/>
  <c r="BN18" i="1"/>
  <c r="E18" i="5"/>
  <c r="BH18" i="4"/>
  <c r="BI18" i="4"/>
  <c r="D18" i="3"/>
  <c r="M18" i="3"/>
  <c r="AM18" i="1"/>
  <c r="BF18" i="1" s="1"/>
  <c r="CR18" i="1"/>
  <c r="D18" i="1"/>
  <c r="CK18" i="1"/>
  <c r="BH18" i="1"/>
  <c r="BZ18" i="1"/>
  <c r="DB18" i="1" s="1"/>
  <c r="BU18" i="1"/>
  <c r="CW18" i="1" s="1"/>
  <c r="CS18" i="1"/>
  <c r="N18" i="1"/>
  <c r="M18" i="1" s="1"/>
  <c r="DC18" i="1"/>
  <c r="CE17" i="1"/>
  <c r="BD17" i="4"/>
  <c r="CF17" i="4" s="1"/>
  <c r="AL17" i="1"/>
  <c r="F17" i="5"/>
  <c r="K17" i="4"/>
  <c r="BC17" i="1"/>
  <c r="G17" i="5"/>
  <c r="BH17" i="4"/>
  <c r="BI17" i="4"/>
  <c r="M17" i="3"/>
  <c r="D17" i="3"/>
  <c r="CW17" i="1"/>
  <c r="AM17" i="1"/>
  <c r="BF17" i="1"/>
  <c r="D17" i="1"/>
  <c r="CR17" i="1"/>
  <c r="CK17" i="1"/>
  <c r="DC17" i="1"/>
  <c r="BH17" i="1"/>
  <c r="BZ17" i="1"/>
  <c r="DB17" i="1" s="1"/>
  <c r="CX17" i="1"/>
  <c r="CS17" i="1"/>
  <c r="BC16" i="1"/>
  <c r="CE16" i="1"/>
  <c r="DG16" i="1" s="1"/>
  <c r="BD16" i="4"/>
  <c r="CF16" i="4" s="1"/>
  <c r="AL16" i="1"/>
  <c r="K16" i="4"/>
  <c r="F16" i="5"/>
  <c r="G16" i="5"/>
  <c r="CA16" i="4"/>
  <c r="M16" i="3"/>
  <c r="AM16" i="1"/>
  <c r="BF16" i="1" s="1"/>
  <c r="CW16" i="1"/>
  <c r="CR16" i="1"/>
  <c r="D16" i="1"/>
  <c r="N16" i="1"/>
  <c r="M16" i="1" s="1"/>
  <c r="CV16" i="1"/>
  <c r="CK16" i="1"/>
  <c r="DC16" i="1"/>
  <c r="BH16" i="1"/>
  <c r="BZ16" i="1"/>
  <c r="DB16" i="1" s="1"/>
  <c r="CX16" i="1"/>
  <c r="CS16" i="1"/>
  <c r="BD15" i="4"/>
  <c r="CE15" i="1"/>
  <c r="DG15" i="1" s="1"/>
  <c r="F15" i="5"/>
  <c r="AL15" i="1"/>
  <c r="K15" i="4"/>
  <c r="AB15" i="4"/>
  <c r="G15" i="5"/>
  <c r="BQ15" i="4"/>
  <c r="BI15" i="4"/>
  <c r="CA15" i="4"/>
  <c r="BP15" i="4"/>
  <c r="CB15" i="4"/>
  <c r="BJ15" i="4"/>
  <c r="DB15" i="1"/>
  <c r="BG15" i="1"/>
  <c r="CI15" i="1" s="1"/>
  <c r="CJ15" i="1"/>
  <c r="AM15" i="1"/>
  <c r="BF15" i="1" s="1"/>
  <c r="BU15" i="1"/>
  <c r="CW15" i="1" s="1"/>
  <c r="E15" i="1"/>
  <c r="BP15" i="1"/>
  <c r="AB14" i="4"/>
  <c r="CF14" i="4" s="1"/>
  <c r="CE14" i="1"/>
  <c r="DG14" i="1" s="1"/>
  <c r="D14" i="5"/>
  <c r="G14" i="5"/>
  <c r="BQ14" i="4"/>
  <c r="CA14" i="4"/>
  <c r="BS14" i="4"/>
  <c r="BY14" i="4"/>
  <c r="M14" i="3"/>
  <c r="D14" i="3"/>
  <c r="DB14" i="1"/>
  <c r="CJ14" i="1"/>
  <c r="CR14" i="1"/>
  <c r="AM14" i="1"/>
  <c r="BF14" i="1" s="1"/>
  <c r="BG14" i="1"/>
  <c r="CI14" i="1" s="1"/>
  <c r="BU14" i="1"/>
  <c r="CW14" i="1" s="1"/>
  <c r="E14" i="1"/>
  <c r="D14" i="1" s="1"/>
  <c r="CU14" i="1"/>
  <c r="BC13" i="1"/>
  <c r="CE13" i="1"/>
  <c r="BD13" i="4"/>
  <c r="CF13" i="4" s="1"/>
  <c r="F13" i="5"/>
  <c r="AL13" i="1"/>
  <c r="CP13" i="1" s="1"/>
  <c r="K13" i="4"/>
  <c r="BO13" i="4" s="1"/>
  <c r="I13" i="5"/>
  <c r="AM13" i="4"/>
  <c r="BN13" i="1"/>
  <c r="CA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I12" i="5"/>
  <c r="AM12" i="4"/>
  <c r="CE12" i="1"/>
  <c r="BD12" i="4"/>
  <c r="AL12" i="1"/>
  <c r="K12" i="4"/>
  <c r="BO12" i="4" s="1"/>
  <c r="BN12" i="1"/>
  <c r="E12" i="5"/>
  <c r="BH12" i="4"/>
  <c r="BI12" i="4"/>
  <c r="D12" i="3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F11" i="5"/>
  <c r="K11" i="4"/>
  <c r="AL11" i="1"/>
  <c r="BC11" i="1"/>
  <c r="G11" i="5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F10" i="5"/>
  <c r="K10" i="4"/>
  <c r="AL10" i="1"/>
  <c r="G10" i="5"/>
  <c r="BC10" i="1"/>
  <c r="CA10" i="4"/>
  <c r="D10" i="3"/>
  <c r="CW10" i="1"/>
  <c r="D10" i="1"/>
  <c r="AN10" i="1"/>
  <c r="AM10" i="1" s="1"/>
  <c r="BF10" i="1" s="1"/>
  <c r="BH10" i="1"/>
  <c r="BZ10" i="1"/>
  <c r="DB10" i="1" s="1"/>
  <c r="CX10" i="1"/>
  <c r="BD9" i="4"/>
  <c r="CF9" i="4" s="1"/>
  <c r="CE9" i="1"/>
  <c r="F9" i="5"/>
  <c r="K9" i="4"/>
  <c r="AL9" i="1"/>
  <c r="BC9" i="1"/>
  <c r="G9" i="5"/>
  <c r="CA9" i="4"/>
  <c r="M9" i="3"/>
  <c r="AM9" i="1"/>
  <c r="D9" i="1"/>
  <c r="CR9" i="1"/>
  <c r="BG9" i="1"/>
  <c r="CI9" i="1" s="1"/>
  <c r="CJ9" i="1"/>
  <c r="BF9" i="1"/>
  <c r="BU9" i="1"/>
  <c r="CW9" i="1" s="1"/>
  <c r="CM9" i="1"/>
  <c r="CS9" i="1"/>
  <c r="DE9" i="1"/>
  <c r="N9" i="1"/>
  <c r="M9" i="1" s="1"/>
  <c r="CK9" i="1"/>
  <c r="DC9" i="1"/>
  <c r="CE8" i="1"/>
  <c r="BD8" i="4"/>
  <c r="F8" i="5"/>
  <c r="AL8" i="1"/>
  <c r="K8" i="4"/>
  <c r="AB8" i="4"/>
  <c r="BC8" i="1"/>
  <c r="AM8" i="4"/>
  <c r="N8" i="5"/>
  <c r="I8" i="5"/>
  <c r="BV8" i="4"/>
  <c r="BQ8" i="4"/>
  <c r="BR8" i="4"/>
  <c r="AM8" i="1"/>
  <c r="CI8" i="1"/>
  <c r="D8" i="1"/>
  <c r="BF8" i="1"/>
  <c r="BO8" i="1"/>
  <c r="CR8" i="1"/>
  <c r="CJ8" i="1"/>
  <c r="N8" i="1"/>
  <c r="M8" i="1" s="1"/>
  <c r="DC8" i="1"/>
  <c r="BZ8" i="1"/>
  <c r="DB8" i="1" s="1"/>
  <c r="CM8" i="1"/>
  <c r="CS8" i="1"/>
  <c r="CK8" i="1"/>
  <c r="S7" i="2" l="1"/>
  <c r="S7" i="3"/>
  <c r="BD7" i="4"/>
  <c r="CE7" i="1"/>
  <c r="CP8" i="1"/>
  <c r="DG13" i="1"/>
  <c r="DG29" i="1"/>
  <c r="CP28" i="1"/>
  <c r="BO9" i="1"/>
  <c r="CH9" i="1" s="1"/>
  <c r="DJ9" i="1" s="1"/>
  <c r="DG22" i="1"/>
  <c r="DG23" i="1"/>
  <c r="CR34" i="1"/>
  <c r="AB10" i="2"/>
  <c r="CA37" i="4"/>
  <c r="BH37" i="4"/>
  <c r="BP37" i="4"/>
  <c r="CI37" i="4"/>
  <c r="BO10" i="2"/>
  <c r="AB9" i="2"/>
  <c r="AB36" i="3"/>
  <c r="BH36" i="4"/>
  <c r="CI36" i="4"/>
  <c r="D36" i="3"/>
  <c r="CQ9" i="2"/>
  <c r="CH9" i="2"/>
  <c r="DJ9" i="2" s="1"/>
  <c r="AB35" i="3"/>
  <c r="AB7" i="3" s="1"/>
  <c r="AB8" i="2"/>
  <c r="AB7" i="2" s="1"/>
  <c r="BQ35" i="4"/>
  <c r="BH35" i="4"/>
  <c r="BP35" i="4"/>
  <c r="CQ8" i="2"/>
  <c r="CJ8" i="2"/>
  <c r="BG8" i="2"/>
  <c r="CI8" i="2" s="1"/>
  <c r="CF34" i="4"/>
  <c r="BQ34" i="4"/>
  <c r="BP34" i="4"/>
  <c r="CI34" i="4"/>
  <c r="BH34" i="4"/>
  <c r="BO34" i="1"/>
  <c r="I33" i="5"/>
  <c r="AM33" i="4"/>
  <c r="BO33" i="4" s="1"/>
  <c r="BN33" i="1"/>
  <c r="CP33" i="1" s="1"/>
  <c r="DG33" i="1"/>
  <c r="CI33" i="4"/>
  <c r="BH33" i="4"/>
  <c r="BP33" i="4"/>
  <c r="CR33" i="1"/>
  <c r="BO33" i="1"/>
  <c r="AB32" i="4"/>
  <c r="CF32" i="4" s="1"/>
  <c r="BC32" i="1"/>
  <c r="DG32" i="1" s="1"/>
  <c r="I32" i="5"/>
  <c r="BN32" i="1"/>
  <c r="CP32" i="1" s="1"/>
  <c r="AM32" i="4"/>
  <c r="BO32" i="4" s="1"/>
  <c r="BQ32" i="4"/>
  <c r="BO32" i="1"/>
  <c r="BF32" i="1"/>
  <c r="CQ32" i="1"/>
  <c r="DB32" i="1"/>
  <c r="BG32" i="1"/>
  <c r="CI32" i="1" s="1"/>
  <c r="CJ32" i="1"/>
  <c r="I31" i="5"/>
  <c r="AM31" i="4"/>
  <c r="BO31" i="4" s="1"/>
  <c r="BN31" i="1"/>
  <c r="CP31" i="1" s="1"/>
  <c r="DG31" i="1"/>
  <c r="CI31" i="4"/>
  <c r="BO31" i="1"/>
  <c r="BF31" i="1"/>
  <c r="BG31" i="1"/>
  <c r="CI31" i="1" s="1"/>
  <c r="CJ31" i="1"/>
  <c r="CQ31" i="1"/>
  <c r="CH31" i="1"/>
  <c r="DJ31" i="1" s="1"/>
  <c r="DB31" i="1"/>
  <c r="F30" i="5"/>
  <c r="K30" i="4"/>
  <c r="BO30" i="4" s="1"/>
  <c r="AL30" i="1"/>
  <c r="CP30" i="1" s="1"/>
  <c r="BQ30" i="4"/>
  <c r="BP30" i="4"/>
  <c r="BH30" i="4"/>
  <c r="DB30" i="1"/>
  <c r="BF30" i="1"/>
  <c r="BG30" i="1"/>
  <c r="CI30" i="1" s="1"/>
  <c r="CJ30" i="1"/>
  <c r="BO30" i="1"/>
  <c r="I29" i="5"/>
  <c r="AM29" i="4"/>
  <c r="BO29" i="4" s="1"/>
  <c r="BN29" i="1"/>
  <c r="CP29" i="1" s="1"/>
  <c r="CA29" i="4"/>
  <c r="BP29" i="4"/>
  <c r="BI29" i="4"/>
  <c r="BO29" i="1"/>
  <c r="CQ29" i="1" s="1"/>
  <c r="BF29" i="1"/>
  <c r="BG29" i="1"/>
  <c r="CI29" i="1" s="1"/>
  <c r="CJ29" i="1"/>
  <c r="DB29" i="1"/>
  <c r="BO28" i="4"/>
  <c r="CI28" i="4"/>
  <c r="D28" i="1"/>
  <c r="CR28" i="1"/>
  <c r="BO28" i="1"/>
  <c r="DG27" i="1"/>
  <c r="I27" i="5"/>
  <c r="AM27" i="4"/>
  <c r="BO27" i="4" s="1"/>
  <c r="BN27" i="1"/>
  <c r="CP27" i="1" s="1"/>
  <c r="CI27" i="4"/>
  <c r="BO27" i="1"/>
  <c r="BG27" i="1"/>
  <c r="CI27" i="1" s="1"/>
  <c r="CJ27" i="1"/>
  <c r="DG26" i="1"/>
  <c r="I26" i="5"/>
  <c r="BN26" i="1"/>
  <c r="CP26" i="1" s="1"/>
  <c r="AM26" i="4"/>
  <c r="BO26" i="4" s="1"/>
  <c r="BH26" i="4"/>
  <c r="BQ26" i="4"/>
  <c r="BP26" i="4"/>
  <c r="BO26" i="1"/>
  <c r="CQ26" i="1" s="1"/>
  <c r="BF26" i="1"/>
  <c r="DB26" i="1"/>
  <c r="BG26" i="1"/>
  <c r="CI26" i="1" s="1"/>
  <c r="CJ26" i="1"/>
  <c r="DG25" i="1"/>
  <c r="I25" i="5"/>
  <c r="AM25" i="4"/>
  <c r="BO25" i="4" s="1"/>
  <c r="BN25" i="1"/>
  <c r="CP25" i="1" s="1"/>
  <c r="BH25" i="4"/>
  <c r="BQ25" i="4"/>
  <c r="BP25" i="4"/>
  <c r="CR25" i="1"/>
  <c r="BO25" i="1"/>
  <c r="D25" i="1"/>
  <c r="BG25" i="1"/>
  <c r="CI25" i="1" s="1"/>
  <c r="CJ25" i="1"/>
  <c r="DG24" i="1"/>
  <c r="I24" i="5"/>
  <c r="BN24" i="1"/>
  <c r="CP24" i="1" s="1"/>
  <c r="AM24" i="4"/>
  <c r="BO24" i="4" s="1"/>
  <c r="BQ24" i="4"/>
  <c r="BO24" i="1"/>
  <c r="CH24" i="1" s="1"/>
  <c r="DJ24" i="1" s="1"/>
  <c r="BF24" i="1"/>
  <c r="CJ24" i="1"/>
  <c r="BG24" i="1"/>
  <c r="CI24" i="1" s="1"/>
  <c r="DB24" i="1"/>
  <c r="I23" i="5"/>
  <c r="BN23" i="1"/>
  <c r="CP23" i="1" s="1"/>
  <c r="AM23" i="4"/>
  <c r="BO23" i="4" s="1"/>
  <c r="BQ23" i="4"/>
  <c r="CJ23" i="1"/>
  <c r="BG23" i="1"/>
  <c r="CI23" i="1" s="1"/>
  <c r="CR23" i="1"/>
  <c r="BO23" i="1"/>
  <c r="I22" i="5"/>
  <c r="AM22" i="4"/>
  <c r="BO22" i="4" s="1"/>
  <c r="BN22" i="1"/>
  <c r="CP22" i="1" s="1"/>
  <c r="CF22" i="4"/>
  <c r="BQ22" i="4"/>
  <c r="CR22" i="1"/>
  <c r="BO22" i="1"/>
  <c r="DG21" i="1"/>
  <c r="I21" i="5"/>
  <c r="BN21" i="1"/>
  <c r="CP21" i="1" s="1"/>
  <c r="AM21" i="4"/>
  <c r="BO21" i="4" s="1"/>
  <c r="BQ21" i="4"/>
  <c r="CR21" i="1"/>
  <c r="BO21" i="1"/>
  <c r="F20" i="5"/>
  <c r="K20" i="4"/>
  <c r="BO20" i="4" s="1"/>
  <c r="AL20" i="1"/>
  <c r="CP20" i="1" s="1"/>
  <c r="AB20" i="4"/>
  <c r="CF20" i="4" s="1"/>
  <c r="BC20" i="1"/>
  <c r="DG20" i="1" s="1"/>
  <c r="BH20" i="4"/>
  <c r="BQ20" i="4"/>
  <c r="BP20" i="4"/>
  <c r="DB20" i="1"/>
  <c r="CH20" i="1"/>
  <c r="DJ20" i="1" s="1"/>
  <c r="CQ20" i="1"/>
  <c r="CF19" i="4"/>
  <c r="I19" i="5"/>
  <c r="BN19" i="1"/>
  <c r="CP19" i="1" s="1"/>
  <c r="AM19" i="4"/>
  <c r="BO19" i="4" s="1"/>
  <c r="CI19" i="4"/>
  <c r="BP19" i="4"/>
  <c r="CR19" i="1"/>
  <c r="BO19" i="1"/>
  <c r="CJ19" i="1"/>
  <c r="BG19" i="1"/>
  <c r="CI19" i="1" s="1"/>
  <c r="AB18" i="4"/>
  <c r="CF18" i="4" s="1"/>
  <c r="BC18" i="1"/>
  <c r="DG18" i="1" s="1"/>
  <c r="F18" i="5"/>
  <c r="CP18" i="1"/>
  <c r="BQ18" i="4"/>
  <c r="BG18" i="1"/>
  <c r="CI18" i="1" s="1"/>
  <c r="CJ18" i="1"/>
  <c r="BO18" i="1"/>
  <c r="DG17" i="1"/>
  <c r="I17" i="5"/>
  <c r="AM17" i="4"/>
  <c r="BO17" i="4" s="1"/>
  <c r="BN17" i="1"/>
  <c r="CP17" i="1" s="1"/>
  <c r="BQ17" i="4"/>
  <c r="BG17" i="1"/>
  <c r="CI17" i="1" s="1"/>
  <c r="CJ17" i="1"/>
  <c r="BO17" i="1"/>
  <c r="I16" i="5"/>
  <c r="AM16" i="4"/>
  <c r="BO16" i="4" s="1"/>
  <c r="BN16" i="1"/>
  <c r="CP16" i="1" s="1"/>
  <c r="BQ16" i="4"/>
  <c r="BP16" i="4"/>
  <c r="BH16" i="4"/>
  <c r="CI16" i="4"/>
  <c r="BO16" i="1"/>
  <c r="BG16" i="1"/>
  <c r="CI16" i="1" s="1"/>
  <c r="CJ16" i="1"/>
  <c r="CQ16" i="1"/>
  <c r="I15" i="5"/>
  <c r="BN15" i="1"/>
  <c r="CP15" i="1" s="1"/>
  <c r="AM15" i="4"/>
  <c r="BO15" i="4" s="1"/>
  <c r="CF15" i="4"/>
  <c r="CI15" i="4"/>
  <c r="BH15" i="4"/>
  <c r="D15" i="3"/>
  <c r="D15" i="1"/>
  <c r="CR15" i="1"/>
  <c r="BO15" i="1"/>
  <c r="I14" i="5"/>
  <c r="BN14" i="1"/>
  <c r="AM14" i="4"/>
  <c r="AL14" i="1"/>
  <c r="AL7" i="1" s="1"/>
  <c r="F14" i="5"/>
  <c r="K14" i="4"/>
  <c r="BO14" i="4" s="1"/>
  <c r="BI14" i="4"/>
  <c r="BP14" i="4"/>
  <c r="BO14" i="1"/>
  <c r="CH14" i="1" s="1"/>
  <c r="DJ14" i="1" s="1"/>
  <c r="BQ13" i="4"/>
  <c r="BP13" i="4"/>
  <c r="BH13" i="4"/>
  <c r="CI13" i="4"/>
  <c r="D13" i="3"/>
  <c r="CR13" i="1"/>
  <c r="CQ13" i="1"/>
  <c r="BG13" i="1"/>
  <c r="CI13" i="1" s="1"/>
  <c r="CJ13" i="1"/>
  <c r="CP12" i="1"/>
  <c r="AB12" i="4"/>
  <c r="CF12" i="4" s="1"/>
  <c r="BC12" i="1"/>
  <c r="DG12" i="1" s="1"/>
  <c r="F12" i="5"/>
  <c r="BQ12" i="4"/>
  <c r="BG12" i="1"/>
  <c r="CI12" i="1" s="1"/>
  <c r="CJ12" i="1"/>
  <c r="CR12" i="1"/>
  <c r="CQ12" i="1"/>
  <c r="DG11" i="1"/>
  <c r="I11" i="5"/>
  <c r="BN11" i="1"/>
  <c r="CP11" i="1" s="1"/>
  <c r="AM11" i="4"/>
  <c r="BO11" i="4" s="1"/>
  <c r="BQ11" i="4"/>
  <c r="CR11" i="1"/>
  <c r="CQ11" i="1"/>
  <c r="BG11" i="1"/>
  <c r="CI11" i="1" s="1"/>
  <c r="CJ11" i="1"/>
  <c r="DG10" i="1"/>
  <c r="I10" i="5"/>
  <c r="BN10" i="1"/>
  <c r="AM10" i="4"/>
  <c r="BO10" i="4" s="1"/>
  <c r="CP10" i="1"/>
  <c r="BH10" i="4"/>
  <c r="BQ10" i="4"/>
  <c r="BP10" i="4"/>
  <c r="BO10" i="1"/>
  <c r="CR10" i="1"/>
  <c r="CQ10" i="1"/>
  <c r="BG10" i="1"/>
  <c r="CI10" i="1" s="1"/>
  <c r="CJ10" i="1"/>
  <c r="DG9" i="1"/>
  <c r="BN9" i="1"/>
  <c r="I9" i="5"/>
  <c r="AM9" i="4"/>
  <c r="BO9" i="4" s="1"/>
  <c r="BH9" i="4"/>
  <c r="BQ9" i="4"/>
  <c r="BP9" i="4"/>
  <c r="DG8" i="1"/>
  <c r="CF8" i="4"/>
  <c r="BO8" i="4"/>
  <c r="CA8" i="4"/>
  <c r="BP8" i="4"/>
  <c r="BI8" i="4"/>
  <c r="D8" i="3"/>
  <c r="CH8" i="1"/>
  <c r="DJ8" i="1" s="1"/>
  <c r="CQ8" i="1"/>
  <c r="BO7" i="4" l="1"/>
  <c r="AB7" i="4"/>
  <c r="CF7" i="4"/>
  <c r="DG7" i="1"/>
  <c r="CP9" i="1"/>
  <c r="CP7" i="1" s="1"/>
  <c r="BN7" i="1"/>
  <c r="BC7" i="1"/>
  <c r="AM7" i="4"/>
  <c r="K7" i="4"/>
  <c r="CQ24" i="1"/>
  <c r="CQ9" i="1"/>
  <c r="CH16" i="1"/>
  <c r="DJ16" i="1" s="1"/>
  <c r="CH29" i="1"/>
  <c r="DJ29" i="1" s="1"/>
  <c r="CQ10" i="2"/>
  <c r="CH10" i="2"/>
  <c r="DJ10" i="2" s="1"/>
  <c r="CI35" i="4"/>
  <c r="CH8" i="2"/>
  <c r="DJ8" i="2" s="1"/>
  <c r="CQ34" i="1"/>
  <c r="CH34" i="1"/>
  <c r="DJ34" i="1" s="1"/>
  <c r="CQ33" i="1"/>
  <c r="CH33" i="1"/>
  <c r="DJ33" i="1" s="1"/>
  <c r="BP32" i="4"/>
  <c r="CI32" i="4"/>
  <c r="CH32" i="1"/>
  <c r="DJ32" i="1" s="1"/>
  <c r="CI30" i="4"/>
  <c r="CQ30" i="1"/>
  <c r="CH30" i="1"/>
  <c r="DJ30" i="1" s="1"/>
  <c r="CI29" i="4"/>
  <c r="BH29" i="4"/>
  <c r="CQ28" i="1"/>
  <c r="CH28" i="1"/>
  <c r="DJ28" i="1" s="1"/>
  <c r="CQ27" i="1"/>
  <c r="CH27" i="1"/>
  <c r="DJ27" i="1" s="1"/>
  <c r="CI26" i="4"/>
  <c r="CH26" i="1"/>
  <c r="DJ26" i="1" s="1"/>
  <c r="CI25" i="4"/>
  <c r="CQ25" i="1"/>
  <c r="CH25" i="1"/>
  <c r="DJ25" i="1" s="1"/>
  <c r="BP24" i="4"/>
  <c r="CI24" i="4"/>
  <c r="BP23" i="4"/>
  <c r="CI23" i="4"/>
  <c r="CH23" i="1"/>
  <c r="DJ23" i="1" s="1"/>
  <c r="CQ23" i="1"/>
  <c r="BP22" i="4"/>
  <c r="CI22" i="4"/>
  <c r="CQ22" i="1"/>
  <c r="CH22" i="1"/>
  <c r="DJ22" i="1" s="1"/>
  <c r="BP21" i="4"/>
  <c r="CI21" i="4"/>
  <c r="CQ21" i="1"/>
  <c r="CH21" i="1"/>
  <c r="DJ21" i="1" s="1"/>
  <c r="CI20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CQ15" i="1"/>
  <c r="CH15" i="1"/>
  <c r="DJ15" i="1" s="1"/>
  <c r="CP14" i="1"/>
  <c r="CI14" i="4"/>
  <c r="BH14" i="4"/>
  <c r="CQ14" i="1"/>
  <c r="CH13" i="1"/>
  <c r="DJ13" i="1" s="1"/>
  <c r="BP12" i="4"/>
  <c r="CI12" i="4"/>
  <c r="CH12" i="1"/>
  <c r="DJ12" i="1" s="1"/>
  <c r="BP11" i="4"/>
  <c r="CI11" i="4"/>
  <c r="CH11" i="1"/>
  <c r="DJ11" i="1" s="1"/>
  <c r="CI10" i="4"/>
  <c r="CH10" i="1"/>
  <c r="DJ10" i="1" s="1"/>
  <c r="CI9" i="4"/>
  <c r="CI8" i="4"/>
  <c r="BH8" i="4"/>
</calcChain>
</file>

<file path=xl/sharedStrings.xml><?xml version="1.0" encoding="utf-8"?>
<sst xmlns="http://schemas.openxmlformats.org/spreadsheetml/2006/main" count="2090" uniqueCount="354">
  <si>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</si>
  <si>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</si>
  <si>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</si>
  <si>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</si>
  <si>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</si>
  <si>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</si>
  <si>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</si>
  <si>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</si>
  <si>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</si>
  <si>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</si>
  <si>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</si>
  <si>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</si>
  <si>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</si>
  <si>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</si>
  <si>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</si>
  <si>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</si>
  <si>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</si>
  <si>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</si>
  <si>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</si>
  <si>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</si>
  <si>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</si>
  <si>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</si>
  <si>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</si>
  <si>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</si>
  <si>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</si>
  <si>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</si>
  <si>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</si>
  <si>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</si>
  <si>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</si>
  <si>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</si>
  <si>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</si>
  <si>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</si>
  <si>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</si>
  <si>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</si>
  <si>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</si>
  <si>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</si>
  <si>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</si>
  <si>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</si>
  <si>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</si>
  <si>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</si>
  <si>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</si>
  <si>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</si>
  <si>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</si>
  <si>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</si>
  <si>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</si>
  <si>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</si>
  <si>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</si>
  <si>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</si>
  <si>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</si>
  <si>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</si>
  <si>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</si>
  <si>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</si>
  <si>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</si>
  <si>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</si>
  <si>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</si>
  <si>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</si>
  <si>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</si>
  <si>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</si>
  <si>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</si>
  <si>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</si>
  <si>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</si>
  <si>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</si>
  <si>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</si>
  <si>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</si>
  <si>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</si>
  <si>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</si>
  <si>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</si>
  <si>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</si>
  <si>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</si>
  <si>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</si>
  <si>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</si>
  <si>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</si>
  <si>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</si>
  <si>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</si>
  <si>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</si>
  <si>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</si>
  <si>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</si>
  <si>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</si>
  <si>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</si>
  <si>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</si>
  <si>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</si>
  <si>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</si>
  <si>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</si>
  <si>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</si>
  <si>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</si>
  <si>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</si>
  <si>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</si>
  <si>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</si>
  <si>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</si>
  <si>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</si>
  <si>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</si>
  <si>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</si>
  <si>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</si>
  <si>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</si>
  <si>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</si>
  <si>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</si>
  <si>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</si>
  <si>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</si>
  <si>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</si>
  <si>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</si>
  <si>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</si>
  <si>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</si>
  <si>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</si>
  <si>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</si>
  <si>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</si>
  <si>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</si>
  <si>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</si>
  <si>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</si>
  <si>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</si>
  <si>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</si>
  <si>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</si>
  <si>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</si>
  <si>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</si>
  <si>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</si>
  <si>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</si>
  <si>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</si>
  <si>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</si>
  <si>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</si>
  <si>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</si>
  <si>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</si>
  <si>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</si>
  <si>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</si>
  <si>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</si>
  <si>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</si>
  <si>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</si>
  <si>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</si>
  <si>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</si>
  <si>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</si>
  <si>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</si>
  <si>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</si>
  <si>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</si>
  <si>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</si>
  <si>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</si>
  <si>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</si>
  <si>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</si>
  <si>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</si>
  <si>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</si>
  <si>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</si>
  <si>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</si>
  <si>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</si>
  <si>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</si>
  <si>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</si>
  <si>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</si>
  <si>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</si>
  <si>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</si>
  <si>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</si>
  <si>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</si>
  <si>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</si>
  <si>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</si>
  <si>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</si>
  <si>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</si>
  <si>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</si>
  <si>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</si>
  <si>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</si>
  <si>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</si>
  <si>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</si>
  <si>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</si>
  <si>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</si>
  <si>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</si>
  <si>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</si>
  <si>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</si>
  <si>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</si>
  <si>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</si>
  <si>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</si>
  <si>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</si>
  <si>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</si>
  <si>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</si>
  <si>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</si>
  <si>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</si>
  <si>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</si>
  <si>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</si>
  <si>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</si>
  <si>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</si>
  <si>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</si>
  <si>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</si>
  <si>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</si>
  <si>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</si>
  <si>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</si>
  <si>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</si>
  <si>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</si>
  <si>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</si>
  <si>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</si>
  <si>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</si>
  <si>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</si>
  <si>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</si>
  <si>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</si>
  <si>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</si>
  <si>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</si>
  <si>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</si>
  <si>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</si>
  <si>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</si>
  <si>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</si>
  <si>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</si>
  <si>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</si>
  <si>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</si>
  <si>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</si>
  <si>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</si>
  <si>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</si>
  <si>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</si>
  <si>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宮城県</t>
    <phoneticPr fontId="3"/>
  </si>
  <si>
    <t>04203</t>
    <phoneticPr fontId="3"/>
  </si>
  <si>
    <t>塩竈市</t>
    <phoneticPr fontId="3"/>
  </si>
  <si>
    <t/>
  </si>
  <si>
    <t>宮城県</t>
    <phoneticPr fontId="3"/>
  </si>
  <si>
    <t>04203</t>
    <phoneticPr fontId="3"/>
  </si>
  <si>
    <t>塩竈市</t>
    <phoneticPr fontId="3"/>
  </si>
  <si>
    <t>宮城県</t>
    <phoneticPr fontId="3"/>
  </si>
  <si>
    <t>04205</t>
    <phoneticPr fontId="3"/>
  </si>
  <si>
    <t>気仙沼市</t>
    <phoneticPr fontId="3"/>
  </si>
  <si>
    <t>気仙沼市</t>
    <phoneticPr fontId="3"/>
  </si>
  <si>
    <t>気仙沼市</t>
    <phoneticPr fontId="3"/>
  </si>
  <si>
    <t>04205</t>
    <phoneticPr fontId="3"/>
  </si>
  <si>
    <t>04206</t>
    <phoneticPr fontId="3"/>
  </si>
  <si>
    <t>白石市</t>
    <phoneticPr fontId="3"/>
  </si>
  <si>
    <t>04206</t>
    <phoneticPr fontId="3"/>
  </si>
  <si>
    <t>白石市</t>
    <phoneticPr fontId="3"/>
  </si>
  <si>
    <t>04207</t>
    <phoneticPr fontId="3"/>
  </si>
  <si>
    <t>名取市</t>
    <phoneticPr fontId="3"/>
  </si>
  <si>
    <t>宮城県</t>
    <phoneticPr fontId="3"/>
  </si>
  <si>
    <t>04207</t>
    <phoneticPr fontId="3"/>
  </si>
  <si>
    <t>名取市</t>
    <phoneticPr fontId="3"/>
  </si>
  <si>
    <t>04209</t>
    <phoneticPr fontId="3"/>
  </si>
  <si>
    <t>多賀城市</t>
    <phoneticPr fontId="3"/>
  </si>
  <si>
    <t>宮城県</t>
    <phoneticPr fontId="3"/>
  </si>
  <si>
    <t>04209</t>
    <phoneticPr fontId="3"/>
  </si>
  <si>
    <t>多賀城市</t>
    <phoneticPr fontId="3"/>
  </si>
  <si>
    <t>宮城県</t>
    <phoneticPr fontId="3"/>
  </si>
  <si>
    <t>04211</t>
    <phoneticPr fontId="3"/>
  </si>
  <si>
    <t>岩沼市</t>
    <phoneticPr fontId="3"/>
  </si>
  <si>
    <t>04211</t>
    <phoneticPr fontId="3"/>
  </si>
  <si>
    <t>岩沼市</t>
    <phoneticPr fontId="3"/>
  </si>
  <si>
    <t>宮城県</t>
    <phoneticPr fontId="3"/>
  </si>
  <si>
    <t>岩沼市</t>
    <phoneticPr fontId="3"/>
  </si>
  <si>
    <t>04211</t>
    <phoneticPr fontId="3"/>
  </si>
  <si>
    <t>岩沼市</t>
    <phoneticPr fontId="3"/>
  </si>
  <si>
    <t>04212</t>
    <phoneticPr fontId="3"/>
  </si>
  <si>
    <t>登米市</t>
    <phoneticPr fontId="3"/>
  </si>
  <si>
    <t>04212</t>
    <phoneticPr fontId="3"/>
  </si>
  <si>
    <t>宮城県</t>
    <phoneticPr fontId="3"/>
  </si>
  <si>
    <t>登米市</t>
    <phoneticPr fontId="3"/>
  </si>
  <si>
    <t>04214</t>
    <phoneticPr fontId="3"/>
  </si>
  <si>
    <t>東松島市</t>
    <phoneticPr fontId="3"/>
  </si>
  <si>
    <t>04214</t>
    <phoneticPr fontId="3"/>
  </si>
  <si>
    <t>東松島市</t>
    <phoneticPr fontId="3"/>
  </si>
  <si>
    <t>東松島市</t>
    <phoneticPr fontId="3"/>
  </si>
  <si>
    <t>04214</t>
    <phoneticPr fontId="3"/>
  </si>
  <si>
    <t>東松島市</t>
    <phoneticPr fontId="3"/>
  </si>
  <si>
    <t>04215</t>
  </si>
  <si>
    <t>04215</t>
    <phoneticPr fontId="3"/>
  </si>
  <si>
    <t>大崎市</t>
  </si>
  <si>
    <t>大崎市</t>
    <phoneticPr fontId="3"/>
  </si>
  <si>
    <t>04215</t>
    <phoneticPr fontId="3"/>
  </si>
  <si>
    <t>大崎市</t>
    <phoneticPr fontId="3"/>
  </si>
  <si>
    <t>04936</t>
  </si>
  <si>
    <t>大崎地域広域行政事務組合</t>
  </si>
  <si>
    <t>04216</t>
    <phoneticPr fontId="3"/>
  </si>
  <si>
    <t>富谷市</t>
    <phoneticPr fontId="3"/>
  </si>
  <si>
    <t>04216</t>
    <phoneticPr fontId="3"/>
  </si>
  <si>
    <t>富谷市</t>
    <phoneticPr fontId="3"/>
  </si>
  <si>
    <t>04301</t>
    <phoneticPr fontId="3"/>
  </si>
  <si>
    <t>蔵王町</t>
    <phoneticPr fontId="3"/>
  </si>
  <si>
    <t>蔵王町</t>
    <phoneticPr fontId="3"/>
  </si>
  <si>
    <t>宮城県</t>
    <phoneticPr fontId="3"/>
  </si>
  <si>
    <t>04301</t>
    <phoneticPr fontId="3"/>
  </si>
  <si>
    <t>蔵王町</t>
    <phoneticPr fontId="3"/>
  </si>
  <si>
    <t>04302</t>
    <phoneticPr fontId="3"/>
  </si>
  <si>
    <t>七ヶ宿町</t>
    <phoneticPr fontId="3"/>
  </si>
  <si>
    <t>04302</t>
    <phoneticPr fontId="3"/>
  </si>
  <si>
    <t>七ヶ宿町</t>
    <phoneticPr fontId="3"/>
  </si>
  <si>
    <t>04321</t>
    <phoneticPr fontId="3"/>
  </si>
  <si>
    <t>大河原町</t>
    <phoneticPr fontId="3"/>
  </si>
  <si>
    <t>04321</t>
    <phoneticPr fontId="3"/>
  </si>
  <si>
    <t>大河原町</t>
    <phoneticPr fontId="3"/>
  </si>
  <si>
    <t>04322</t>
    <phoneticPr fontId="3"/>
  </si>
  <si>
    <t>村田町</t>
    <phoneticPr fontId="3"/>
  </si>
  <si>
    <t>04322</t>
    <phoneticPr fontId="3"/>
  </si>
  <si>
    <t>村田町</t>
    <phoneticPr fontId="3"/>
  </si>
  <si>
    <t>04323</t>
    <phoneticPr fontId="3"/>
  </si>
  <si>
    <t>柴田町</t>
    <phoneticPr fontId="3"/>
  </si>
  <si>
    <t>04323</t>
    <phoneticPr fontId="3"/>
  </si>
  <si>
    <t>柴田町</t>
    <phoneticPr fontId="3"/>
  </si>
  <si>
    <t>04324</t>
    <phoneticPr fontId="3"/>
  </si>
  <si>
    <t>川崎町</t>
    <phoneticPr fontId="3"/>
  </si>
  <si>
    <t>川崎町</t>
    <phoneticPr fontId="3"/>
  </si>
  <si>
    <t>04324</t>
    <phoneticPr fontId="3"/>
  </si>
  <si>
    <t>04341</t>
  </si>
  <si>
    <t>04341</t>
    <phoneticPr fontId="3"/>
  </si>
  <si>
    <t>丸森町</t>
  </si>
  <si>
    <t>丸森町</t>
    <phoneticPr fontId="3"/>
  </si>
  <si>
    <t>04932</t>
  </si>
  <si>
    <t>仙南地域広域行政事務組合</t>
  </si>
  <si>
    <t>04341</t>
    <phoneticPr fontId="3"/>
  </si>
  <si>
    <t>丸森町</t>
    <phoneticPr fontId="3"/>
  </si>
  <si>
    <t>04404</t>
    <phoneticPr fontId="3"/>
  </si>
  <si>
    <t>七ヶ浜町</t>
    <phoneticPr fontId="3"/>
  </si>
  <si>
    <t>七ヶ浜町</t>
    <phoneticPr fontId="3"/>
  </si>
  <si>
    <t>04404</t>
    <phoneticPr fontId="3"/>
  </si>
  <si>
    <t>04406</t>
    <phoneticPr fontId="3"/>
  </si>
  <si>
    <t>利府町</t>
    <phoneticPr fontId="3"/>
  </si>
  <si>
    <t>利府町</t>
    <phoneticPr fontId="3"/>
  </si>
  <si>
    <t>04406</t>
    <phoneticPr fontId="3"/>
  </si>
  <si>
    <t>04421</t>
    <phoneticPr fontId="3"/>
  </si>
  <si>
    <t>大和町</t>
    <phoneticPr fontId="3"/>
  </si>
  <si>
    <t>04421</t>
    <phoneticPr fontId="3"/>
  </si>
  <si>
    <t>大和町</t>
    <phoneticPr fontId="3"/>
  </si>
  <si>
    <t>04422</t>
    <phoneticPr fontId="3"/>
  </si>
  <si>
    <t>大郷町</t>
    <phoneticPr fontId="3"/>
  </si>
  <si>
    <t>04422</t>
    <phoneticPr fontId="3"/>
  </si>
  <si>
    <t>大郷町</t>
    <phoneticPr fontId="3"/>
  </si>
  <si>
    <t>04424</t>
    <phoneticPr fontId="3"/>
  </si>
  <si>
    <t>大衡村</t>
    <phoneticPr fontId="3"/>
  </si>
  <si>
    <t>04424</t>
    <phoneticPr fontId="3"/>
  </si>
  <si>
    <t>大衡村</t>
    <phoneticPr fontId="3"/>
  </si>
  <si>
    <t>04444</t>
    <phoneticPr fontId="3"/>
  </si>
  <si>
    <t>色麻町</t>
    <phoneticPr fontId="3"/>
  </si>
  <si>
    <t>04444</t>
    <phoneticPr fontId="3"/>
  </si>
  <si>
    <t>色麻町</t>
    <phoneticPr fontId="3"/>
  </si>
  <si>
    <t>04445</t>
    <phoneticPr fontId="3"/>
  </si>
  <si>
    <t>加美町</t>
    <phoneticPr fontId="3"/>
  </si>
  <si>
    <t>04445</t>
    <phoneticPr fontId="3"/>
  </si>
  <si>
    <t>加美町</t>
    <phoneticPr fontId="3"/>
  </si>
  <si>
    <t>04501</t>
  </si>
  <si>
    <t>04501</t>
    <phoneticPr fontId="3"/>
  </si>
  <si>
    <t>涌谷町</t>
  </si>
  <si>
    <t>涌谷町</t>
    <phoneticPr fontId="3"/>
  </si>
  <si>
    <t>04501</t>
    <phoneticPr fontId="3"/>
  </si>
  <si>
    <t>涌谷町</t>
    <phoneticPr fontId="3"/>
  </si>
  <si>
    <t>04505</t>
  </si>
  <si>
    <t>04505</t>
    <phoneticPr fontId="3"/>
  </si>
  <si>
    <t>美里町</t>
  </si>
  <si>
    <t>美里町</t>
    <phoneticPr fontId="3"/>
  </si>
  <si>
    <t>04505</t>
    <phoneticPr fontId="3"/>
  </si>
  <si>
    <t>美里町</t>
    <phoneticPr fontId="3"/>
  </si>
  <si>
    <t>04606</t>
    <phoneticPr fontId="3"/>
  </si>
  <si>
    <t>南三陸町</t>
    <phoneticPr fontId="3"/>
  </si>
  <si>
    <t>04606</t>
    <phoneticPr fontId="3"/>
  </si>
  <si>
    <t>南三陸町</t>
    <phoneticPr fontId="3"/>
  </si>
  <si>
    <t>04932</t>
    <phoneticPr fontId="3"/>
  </si>
  <si>
    <t>仙南地域広域行政事務組合</t>
    <phoneticPr fontId="3"/>
  </si>
  <si>
    <t>04932</t>
    <phoneticPr fontId="3"/>
  </si>
  <si>
    <t>宮城県</t>
    <phoneticPr fontId="3"/>
  </si>
  <si>
    <t>04932</t>
    <phoneticPr fontId="3"/>
  </si>
  <si>
    <t>仙南地域広域行政事務組合</t>
    <phoneticPr fontId="3"/>
  </si>
  <si>
    <t>04936</t>
    <phoneticPr fontId="3"/>
  </si>
  <si>
    <t>大崎地域広域行政事務組合</t>
    <phoneticPr fontId="3"/>
  </si>
  <si>
    <t>宮城県</t>
    <phoneticPr fontId="3"/>
  </si>
  <si>
    <t>04936</t>
    <phoneticPr fontId="3"/>
  </si>
  <si>
    <t>大崎地域広域行政事務組合</t>
    <phoneticPr fontId="3"/>
  </si>
  <si>
    <t>大崎地域広域行政事務組合</t>
    <phoneticPr fontId="3"/>
  </si>
  <si>
    <t>04966</t>
    <phoneticPr fontId="3"/>
  </si>
  <si>
    <t>塩釜地区消防事務組合</t>
    <phoneticPr fontId="3"/>
  </si>
  <si>
    <t>塩釜地区消防事務組合</t>
    <phoneticPr fontId="3"/>
  </si>
  <si>
    <t>04966</t>
    <phoneticPr fontId="3"/>
  </si>
  <si>
    <t>04000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</si>
</sst>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353</v>
      </c>
      <c r="C7" s="76" t="s">
        <v>189</v>
      </c>
      <c r="D7" s="77">
        <f>SUM($D$8:$D$34)</f>
        <v>490423</v>
      </c>
      <c r="E7" s="77">
        <f>SUM($E$8:$E$34)</f>
        <v>381821</v>
      </c>
      <c r="F7" s="77">
        <f>SUM($F$8:$F$34)</f>
        <v>381821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88" t="s">
        <v>190</v>
      </c>
      <c r="K7" s="77">
        <f>SUM($K$8:$K$34)</f>
        <v>0</v>
      </c>
      <c r="L7" s="77">
        <f>SUM($L$8:$L$34)</f>
        <v>108602</v>
      </c>
      <c r="M7" s="77">
        <f>SUM($M$8:$M$34)</f>
        <v>11</v>
      </c>
      <c r="N7" s="77">
        <f>SUM($N$8:$N$34)</f>
        <v>9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88" t="s">
        <v>190</v>
      </c>
      <c r="T7" s="77">
        <f>SUM($T$8:$T$34)</f>
        <v>9</v>
      </c>
      <c r="U7" s="77">
        <f>SUM($U$8:$U$34)</f>
        <v>2</v>
      </c>
      <c r="V7" s="77">
        <f>SUM($V$8:$V$34)</f>
        <v>490434</v>
      </c>
      <c r="W7" s="77">
        <f>SUM($W$8:$W$34)</f>
        <v>381830</v>
      </c>
      <c r="X7" s="77">
        <f>SUM($X$8:$X$34)</f>
        <v>381821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88" t="s">
        <v>190</v>
      </c>
      <c r="AC7" s="77">
        <f>SUM($AC$8:$AC$34)</f>
        <v>9</v>
      </c>
      <c r="AD7" s="77">
        <f>SUM($AD$8:$AD$34)</f>
        <v>108604</v>
      </c>
      <c r="AE7" s="77">
        <f>SUM($AE$8:$AE$34)</f>
        <v>0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327848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24101</v>
      </c>
      <c r="AT7" s="77">
        <f>SUM($AT$8:$AT$34)</f>
        <v>8876</v>
      </c>
      <c r="AU7" s="77">
        <f>SUM($AU$8:$AU$34)</f>
        <v>1604</v>
      </c>
      <c r="AV7" s="77">
        <f>SUM($AV$8:$AV$34)</f>
        <v>13621</v>
      </c>
      <c r="AW7" s="77">
        <f>SUM($AW$8:$AW$34)</f>
        <v>0</v>
      </c>
      <c r="AX7" s="77">
        <f>SUM($AX$8:$AX$34)</f>
        <v>303747</v>
      </c>
      <c r="AY7" s="77">
        <f>SUM($AY$8:$AY$34)</f>
        <v>18746</v>
      </c>
      <c r="AZ7" s="77">
        <f>SUM($AZ$8:$AZ$34)</f>
        <v>201747</v>
      </c>
      <c r="BA7" s="77">
        <f>SUM($BA$8:$BA$34)</f>
        <v>0</v>
      </c>
      <c r="BB7" s="77">
        <f>SUM($BB$8:$BB$34)</f>
        <v>83254</v>
      </c>
      <c r="BC7" s="77">
        <f>SUM($BC$8:$BC$34)</f>
        <v>44750</v>
      </c>
      <c r="BD7" s="77">
        <f>SUM($BD$8:$BD$34)</f>
        <v>0</v>
      </c>
      <c r="BE7" s="77">
        <f>SUM($BE$8:$BE$34)</f>
        <v>117825</v>
      </c>
      <c r="BF7" s="77">
        <f>SUM($BF$8:$BF$34)</f>
        <v>445673</v>
      </c>
      <c r="BG7" s="77">
        <f>SUM($BG$8:$BG$34)</f>
        <v>0</v>
      </c>
      <c r="BH7" s="77">
        <f>SUM($BH$8:$BH$34)</f>
        <v>0</v>
      </c>
      <c r="BI7" s="77">
        <f>SUM($BI$8:$BI$34)</f>
        <v>0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0</v>
      </c>
      <c r="BN7" s="77">
        <f>SUM($BN$8:$BN$34)</f>
        <v>0</v>
      </c>
      <c r="BO7" s="77">
        <f>SUM($BO$8:$BO$34)</f>
        <v>11</v>
      </c>
      <c r="BP7" s="77">
        <f>SUM($BP$8:$BP$34)</f>
        <v>0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0</v>
      </c>
      <c r="BW7" s="77">
        <f>SUM($BW$8:$BW$34)</f>
        <v>0</v>
      </c>
      <c r="BX7" s="77">
        <f>SUM($BX$8:$BX$34)</f>
        <v>0</v>
      </c>
      <c r="BY7" s="77">
        <f>SUM($BY$8:$BY$34)</f>
        <v>0</v>
      </c>
      <c r="BZ7" s="77">
        <f>SUM($BZ$8:$BZ$34)</f>
        <v>11</v>
      </c>
      <c r="CA7" s="77">
        <f>SUM($CA$8:$CA$34)</f>
        <v>0</v>
      </c>
      <c r="CB7" s="77">
        <f>SUM($CB$8:$CB$34)</f>
        <v>11</v>
      </c>
      <c r="CC7" s="77">
        <f>SUM($CC$8:$CC$34)</f>
        <v>0</v>
      </c>
      <c r="CD7" s="77">
        <f>SUM($CD$8:$CD$34)</f>
        <v>0</v>
      </c>
      <c r="CE7" s="77">
        <f>SUM($CE$8:$CE$34)</f>
        <v>0</v>
      </c>
      <c r="CF7" s="77">
        <f>SUM($CF$8:$CF$34)</f>
        <v>0</v>
      </c>
      <c r="CG7" s="77">
        <f>SUM($CG$8:$CG$34)</f>
        <v>0</v>
      </c>
      <c r="CH7" s="77">
        <f>SUM($CH$8:$CH$34)</f>
        <v>11</v>
      </c>
      <c r="CI7" s="77">
        <f>SUM($CI$8:$CI$34)</f>
        <v>0</v>
      </c>
      <c r="CJ7" s="77">
        <f>SUM($CJ$8:$CJ$34)</f>
        <v>0</v>
      </c>
      <c r="CK7" s="77">
        <f>SUM($CK$8:$CK$34)</f>
        <v>0</v>
      </c>
      <c r="CL7" s="77">
        <f>SUM($CL$8:$CL$34)</f>
        <v>0</v>
      </c>
      <c r="CM7" s="77">
        <f>SUM($CM$8:$CM$34)</f>
        <v>0</v>
      </c>
      <c r="CN7" s="77">
        <f>SUM($CN$8:$CN$34)</f>
        <v>0</v>
      </c>
      <c r="CO7" s="77">
        <f>SUM($CO$8:$CO$34)</f>
        <v>0</v>
      </c>
      <c r="CP7" s="77">
        <f>SUM($CP$8:$CP$34)</f>
        <v>0</v>
      </c>
      <c r="CQ7" s="77">
        <f>SUM($CQ$8:$CQ$34)</f>
        <v>327859</v>
      </c>
      <c r="CR7" s="77">
        <f>SUM($CR$8:$CR$34)</f>
        <v>0</v>
      </c>
      <c r="CS7" s="77">
        <f>SUM($CS$8:$CS$34)</f>
        <v>0</v>
      </c>
      <c r="CT7" s="77">
        <f>SUM($CT$8:$CT$34)</f>
        <v>0</v>
      </c>
      <c r="CU7" s="77">
        <f>SUM($CU$8:$CU$34)</f>
        <v>0</v>
      </c>
      <c r="CV7" s="77">
        <f>SUM($CV$8:$CV$34)</f>
        <v>0</v>
      </c>
      <c r="CW7" s="77">
        <f>SUM($CW$8:$CW$34)</f>
        <v>24101</v>
      </c>
      <c r="CX7" s="77">
        <f>SUM($CX$8:$CX$34)</f>
        <v>8876</v>
      </c>
      <c r="CY7" s="77">
        <f>SUM($CY$8:$CY$34)</f>
        <v>1604</v>
      </c>
      <c r="CZ7" s="77">
        <f>SUM($CZ$8:$CZ$34)</f>
        <v>13621</v>
      </c>
      <c r="DA7" s="77">
        <f>SUM($DA$8:$DA$34)</f>
        <v>0</v>
      </c>
      <c r="DB7" s="77">
        <f>SUM($DB$8:$DB$34)</f>
        <v>303758</v>
      </c>
      <c r="DC7" s="77">
        <f>SUM($DC$8:$DC$34)</f>
        <v>18746</v>
      </c>
      <c r="DD7" s="77">
        <f>SUM($DD$8:$DD$34)</f>
        <v>201758</v>
      </c>
      <c r="DE7" s="77">
        <f>SUM($DE$8:$DE$34)</f>
        <v>0</v>
      </c>
      <c r="DF7" s="77">
        <f>SUM($DF$8:$DF$34)</f>
        <v>83254</v>
      </c>
      <c r="DG7" s="77">
        <f>SUM($DG$8:$DG$34)</f>
        <v>44750</v>
      </c>
      <c r="DH7" s="77">
        <f>SUM($DH$8:$DH$34)</f>
        <v>0</v>
      </c>
      <c r="DI7" s="77">
        <f>SUM($DI$8:$DI$34)</f>
        <v>117825</v>
      </c>
      <c r="DJ7" s="77">
        <f>SUM($DJ$8:$DJ$34)</f>
        <v>445684</v>
      </c>
    </row>
    <row r="8" spans="1:114" s="8" customFormat="1" ht="12" customHeight="1">
      <c r="A8" s="8" t="s">
        <v>203</v>
      </c>
      <c r="B8" s="80" t="s">
        <v>204</v>
      </c>
      <c r="C8" s="8" t="s">
        <v>205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4" si="0">SUM(AE8,+BG8)</f>
        <v>0</v>
      </c>
      <c r="CJ8" s="81">
        <f t="shared" ref="CJ8:CJ34" si="1">SUM(AF8,+BH8)</f>
        <v>0</v>
      </c>
      <c r="CK8" s="81">
        <f t="shared" ref="CK8:CK34" si="2">SUM(AG8,+BI8)</f>
        <v>0</v>
      </c>
      <c r="CL8" s="81">
        <f t="shared" ref="CL8:CL34" si="3">SUM(AH8,+BJ8)</f>
        <v>0</v>
      </c>
      <c r="CM8" s="81">
        <f t="shared" ref="CM8:CM34" si="4">SUM(AI8,+BK8)</f>
        <v>0</v>
      </c>
      <c r="CN8" s="81">
        <f t="shared" ref="CN8:CN34" si="5">SUM(AJ8,+BL8)</f>
        <v>0</v>
      </c>
      <c r="CO8" s="81">
        <f t="shared" ref="CO8:CO34" si="6">SUM(AK8,+BM8)</f>
        <v>0</v>
      </c>
      <c r="CP8" s="81">
        <f t="shared" ref="CP8:CP34" si="7">SUM(AL8,+BN8)</f>
        <v>0</v>
      </c>
      <c r="CQ8" s="81">
        <f t="shared" ref="CQ8:CQ34" si="8">SUM(AM8,+BO8)</f>
        <v>0</v>
      </c>
      <c r="CR8" s="81">
        <f t="shared" ref="CR8:CR34" si="9">SUM(AN8,+BP8)</f>
        <v>0</v>
      </c>
      <c r="CS8" s="81">
        <f t="shared" ref="CS8:CS34" si="10">SUM(AO8,+BQ8)</f>
        <v>0</v>
      </c>
      <c r="CT8" s="81">
        <f t="shared" ref="CT8:CT34" si="11">SUM(AP8,+BR8)</f>
        <v>0</v>
      </c>
      <c r="CU8" s="81">
        <f t="shared" ref="CU8:CU34" si="12">SUM(AQ8,+BS8)</f>
        <v>0</v>
      </c>
      <c r="CV8" s="81">
        <f t="shared" ref="CV8:CV34" si="13">SUM(AR8,+BT8)</f>
        <v>0</v>
      </c>
      <c r="CW8" s="81">
        <f t="shared" ref="CW8:CW34" si="14">SUM(AS8,+BU8)</f>
        <v>0</v>
      </c>
      <c r="CX8" s="81">
        <f t="shared" ref="CX8:CX34" si="15">SUM(AT8,+BV8)</f>
        <v>0</v>
      </c>
      <c r="CY8" s="81">
        <f t="shared" ref="CY8:CY34" si="16">SUM(AU8,+BW8)</f>
        <v>0</v>
      </c>
      <c r="CZ8" s="81">
        <f t="shared" ref="CZ8:CZ34" si="17">SUM(AV8,+BX8)</f>
        <v>0</v>
      </c>
      <c r="DA8" s="81">
        <f t="shared" ref="DA8:DA34" si="18">SUM(AW8,+BY8)</f>
        <v>0</v>
      </c>
      <c r="DB8" s="81">
        <f t="shared" ref="DB8:DB34" si="19">SUM(AX8,+BZ8)</f>
        <v>0</v>
      </c>
      <c r="DC8" s="81">
        <f t="shared" ref="DC8:DC34" si="20">SUM(AY8,+CA8)</f>
        <v>0</v>
      </c>
      <c r="DD8" s="81">
        <f t="shared" ref="DD8:DD34" si="21">SUM(AZ8,+CB8)</f>
        <v>0</v>
      </c>
      <c r="DE8" s="81">
        <f t="shared" ref="DE8:DE34" si="22">SUM(BA8,+CC8)</f>
        <v>0</v>
      </c>
      <c r="DF8" s="81">
        <f t="shared" ref="DF8:DF34" si="23">SUM(BB8,+CD8)</f>
        <v>0</v>
      </c>
      <c r="DG8" s="81">
        <f t="shared" ref="DG8:DG34" si="24">SUM(BC8,+CE8)</f>
        <v>0</v>
      </c>
      <c r="DH8" s="81">
        <f t="shared" ref="DH8:DH34" si="25">SUM(BD8,+CF8)</f>
        <v>0</v>
      </c>
      <c r="DI8" s="81">
        <f t="shared" ref="DI8:DI34" si="26">SUM(BE8,+CG8)</f>
        <v>0</v>
      </c>
      <c r="DJ8" s="81">
        <f t="shared" ref="DJ8:DJ34" si="27">SUM(BF8,+CH8)</f>
        <v>0</v>
      </c>
    </row>
    <row r="9" spans="1:114" s="8" customFormat="1" ht="12" customHeight="1">
      <c r="A9" s="8" t="s">
        <v>203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11</v>
      </c>
      <c r="N9" s="81">
        <f>SUM(O9:R9)+T9</f>
        <v>9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9</v>
      </c>
      <c r="U9" s="81">
        <v>2</v>
      </c>
      <c r="V9" s="81">
        <v>11</v>
      </c>
      <c r="W9" s="81">
        <v>9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9</v>
      </c>
      <c r="AD9" s="81">
        <v>2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11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11</v>
      </c>
      <c r="CA9" s="81">
        <v>0</v>
      </c>
      <c r="CB9" s="81">
        <v>11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11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11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11</v>
      </c>
      <c r="DC9" s="81">
        <f t="shared" si="20"/>
        <v>0</v>
      </c>
      <c r="DD9" s="81">
        <f t="shared" si="21"/>
        <v>11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11</v>
      </c>
    </row>
    <row r="10" spans="1:114" s="8" customFormat="1" ht="12" customHeight="1">
      <c r="A10" s="8" t="s">
        <v>203</v>
      </c>
      <c r="B10" s="80" t="s">
        <v>212</v>
      </c>
      <c r="C10" s="8" t="s">
        <v>213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216</v>
      </c>
      <c r="C11" s="8" t="s">
        <v>217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221</v>
      </c>
      <c r="C12" s="8" t="s">
        <v>222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226</v>
      </c>
      <c r="B13" s="80" t="s">
        <v>227</v>
      </c>
      <c r="C13" s="8" t="s">
        <v>228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235</v>
      </c>
      <c r="C14" s="8" t="s">
        <v>236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240</v>
      </c>
      <c r="C15" s="8" t="s">
        <v>241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248</v>
      </c>
      <c r="C16" s="8" t="s">
        <v>250</v>
      </c>
      <c r="D16" s="81">
        <f>SUM(E16,+L16)</f>
        <v>238899</v>
      </c>
      <c r="E16" s="81">
        <f>SUM(F16:I16)+K16</f>
        <v>202634</v>
      </c>
      <c r="F16" s="81">
        <v>202634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36265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238899</v>
      </c>
      <c r="W16" s="81">
        <v>202634</v>
      </c>
      <c r="X16" s="81">
        <v>202634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36265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201747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201747</v>
      </c>
      <c r="AY16" s="81">
        <v>0</v>
      </c>
      <c r="AZ16" s="81">
        <v>201747</v>
      </c>
      <c r="BA16" s="81">
        <v>0</v>
      </c>
      <c r="BB16" s="81">
        <v>0</v>
      </c>
      <c r="BC16" s="81">
        <f>組合分担金内訳!E16</f>
        <v>36265</v>
      </c>
      <c r="BD16" s="81">
        <v>0</v>
      </c>
      <c r="BE16" s="81">
        <v>887</v>
      </c>
      <c r="BF16" s="81">
        <f>SUM(AE16,+AM16,+BE16)</f>
        <v>202634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201747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201747</v>
      </c>
      <c r="DC16" s="81">
        <f t="shared" si="20"/>
        <v>0</v>
      </c>
      <c r="DD16" s="81">
        <f t="shared" si="21"/>
        <v>201747</v>
      </c>
      <c r="DE16" s="81">
        <f t="shared" si="22"/>
        <v>0</v>
      </c>
      <c r="DF16" s="81">
        <f t="shared" si="23"/>
        <v>0</v>
      </c>
      <c r="DG16" s="81">
        <f t="shared" si="24"/>
        <v>36265</v>
      </c>
      <c r="DH16" s="81">
        <f t="shared" si="25"/>
        <v>0</v>
      </c>
      <c r="DI16" s="81">
        <f t="shared" si="26"/>
        <v>887</v>
      </c>
      <c r="DJ16" s="81">
        <f t="shared" si="27"/>
        <v>202634</v>
      </c>
    </row>
    <row r="17" spans="1:114" s="8" customFormat="1" ht="12" customHeight="1">
      <c r="A17" s="8" t="s">
        <v>199</v>
      </c>
      <c r="B17" s="80" t="s">
        <v>255</v>
      </c>
      <c r="C17" s="8" t="s">
        <v>256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259</v>
      </c>
      <c r="C18" s="8" t="s">
        <v>260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265</v>
      </c>
      <c r="C19" s="8" t="s">
        <v>266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269</v>
      </c>
      <c r="C20" s="8" t="s">
        <v>270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273</v>
      </c>
      <c r="C21" s="8" t="s">
        <v>274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277</v>
      </c>
      <c r="C22" s="8" t="s">
        <v>278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281</v>
      </c>
      <c r="C23" s="8" t="s">
        <v>282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286</v>
      </c>
      <c r="C24" s="8" t="s">
        <v>288</v>
      </c>
      <c r="D24" s="81">
        <f>SUM(E24,+L24)</f>
        <v>25261</v>
      </c>
      <c r="E24" s="81">
        <f>SUM(F24:I24)+K24</f>
        <v>11027</v>
      </c>
      <c r="F24" s="81">
        <v>11027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14234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25261</v>
      </c>
      <c r="W24" s="81">
        <v>11027</v>
      </c>
      <c r="X24" s="81">
        <v>11027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14234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23657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1604</v>
      </c>
      <c r="AT24" s="81">
        <v>0</v>
      </c>
      <c r="AU24" s="81">
        <v>1604</v>
      </c>
      <c r="AV24" s="81">
        <v>0</v>
      </c>
      <c r="AW24" s="81">
        <v>0</v>
      </c>
      <c r="AX24" s="81">
        <f>SUM(AY24:BB24)</f>
        <v>22053</v>
      </c>
      <c r="AY24" s="81">
        <v>18746</v>
      </c>
      <c r="AZ24" s="81">
        <v>0</v>
      </c>
      <c r="BA24" s="81">
        <v>0</v>
      </c>
      <c r="BB24" s="81">
        <v>3307</v>
      </c>
      <c r="BC24" s="81">
        <f>組合分担金内訳!E24</f>
        <v>1604</v>
      </c>
      <c r="BD24" s="81">
        <v>0</v>
      </c>
      <c r="BE24" s="81">
        <v>0</v>
      </c>
      <c r="BF24" s="81">
        <f>SUM(AE24,+AM24,+BE24)</f>
        <v>23657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23657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1604</v>
      </c>
      <c r="CX24" s="81">
        <f t="shared" si="15"/>
        <v>0</v>
      </c>
      <c r="CY24" s="81">
        <f t="shared" si="16"/>
        <v>1604</v>
      </c>
      <c r="CZ24" s="81">
        <f t="shared" si="17"/>
        <v>0</v>
      </c>
      <c r="DA24" s="81">
        <f t="shared" si="18"/>
        <v>0</v>
      </c>
      <c r="DB24" s="81">
        <f t="shared" si="19"/>
        <v>22053</v>
      </c>
      <c r="DC24" s="81">
        <f t="shared" si="20"/>
        <v>18746</v>
      </c>
      <c r="DD24" s="81">
        <f t="shared" si="21"/>
        <v>0</v>
      </c>
      <c r="DE24" s="81">
        <f t="shared" si="22"/>
        <v>0</v>
      </c>
      <c r="DF24" s="81">
        <f t="shared" si="23"/>
        <v>3307</v>
      </c>
      <c r="DG24" s="81">
        <f t="shared" si="24"/>
        <v>1604</v>
      </c>
      <c r="DH24" s="81">
        <f t="shared" si="25"/>
        <v>0</v>
      </c>
      <c r="DI24" s="81">
        <f t="shared" si="26"/>
        <v>0</v>
      </c>
      <c r="DJ24" s="81">
        <f t="shared" si="27"/>
        <v>23657</v>
      </c>
    </row>
    <row r="25" spans="1:114" s="8" customFormat="1" ht="12" customHeight="1">
      <c r="A25" s="8" t="s">
        <v>203</v>
      </c>
      <c r="B25" s="80" t="s">
        <v>293</v>
      </c>
      <c r="C25" s="8" t="s">
        <v>294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297</v>
      </c>
      <c r="C26" s="8" t="s">
        <v>298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301</v>
      </c>
      <c r="C27" s="8" t="s">
        <v>302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305</v>
      </c>
      <c r="C28" s="8" t="s">
        <v>306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309</v>
      </c>
      <c r="C29" s="8" t="s">
        <v>310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313</v>
      </c>
      <c r="C30" s="8" t="s">
        <v>314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317</v>
      </c>
      <c r="C31" s="8" t="s">
        <v>318</v>
      </c>
      <c r="D31" s="81">
        <f>SUM(E31,+L31)</f>
        <v>102444</v>
      </c>
      <c r="E31" s="81">
        <f>SUM(F31:I31)+K31</f>
        <v>51222</v>
      </c>
      <c r="F31" s="81">
        <v>51222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51222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102444</v>
      </c>
      <c r="W31" s="81">
        <v>51222</v>
      </c>
      <c r="X31" s="81">
        <v>51222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51222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102444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22497</v>
      </c>
      <c r="AT31" s="81">
        <v>8876</v>
      </c>
      <c r="AU31" s="81">
        <v>0</v>
      </c>
      <c r="AV31" s="81">
        <v>13621</v>
      </c>
      <c r="AW31" s="81">
        <v>0</v>
      </c>
      <c r="AX31" s="81">
        <f>SUM(AY31:BB31)</f>
        <v>79947</v>
      </c>
      <c r="AY31" s="81">
        <v>0</v>
      </c>
      <c r="AZ31" s="81">
        <v>0</v>
      </c>
      <c r="BA31" s="81">
        <v>0</v>
      </c>
      <c r="BB31" s="81">
        <v>79947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102444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102444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22497</v>
      </c>
      <c r="CX31" s="81">
        <f t="shared" si="15"/>
        <v>8876</v>
      </c>
      <c r="CY31" s="81">
        <f t="shared" si="16"/>
        <v>0</v>
      </c>
      <c r="CZ31" s="81">
        <f t="shared" si="17"/>
        <v>13621</v>
      </c>
      <c r="DA31" s="81">
        <f t="shared" si="18"/>
        <v>0</v>
      </c>
      <c r="DB31" s="81">
        <f t="shared" si="19"/>
        <v>79947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79947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102444</v>
      </c>
    </row>
    <row r="32" spans="1:114" s="8" customFormat="1" ht="12" customHeight="1">
      <c r="A32" s="8" t="s">
        <v>199</v>
      </c>
      <c r="B32" s="80" t="s">
        <v>322</v>
      </c>
      <c r="C32" s="8" t="s">
        <v>324</v>
      </c>
      <c r="D32" s="81">
        <f>SUM(E32,+L32)</f>
        <v>121742</v>
      </c>
      <c r="E32" s="81">
        <f>SUM(F32:I32)+K32</f>
        <v>116938</v>
      </c>
      <c r="F32" s="81">
        <v>116938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4804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121742</v>
      </c>
      <c r="W32" s="81">
        <v>116938</v>
      </c>
      <c r="X32" s="81">
        <v>116938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4804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4804</v>
      </c>
      <c r="BD32" s="81">
        <v>0</v>
      </c>
      <c r="BE32" s="81">
        <v>116938</v>
      </c>
      <c r="BF32" s="81">
        <f>SUM(AE32,+AM32,+BE32)</f>
        <v>116938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4804</v>
      </c>
      <c r="DH32" s="81">
        <f t="shared" si="25"/>
        <v>0</v>
      </c>
      <c r="DI32" s="81">
        <f t="shared" si="26"/>
        <v>116938</v>
      </c>
      <c r="DJ32" s="81">
        <f t="shared" si="27"/>
        <v>116938</v>
      </c>
    </row>
    <row r="33" spans="1:114" s="8" customFormat="1" ht="12" customHeight="1">
      <c r="A33" s="8" t="s">
        <v>203</v>
      </c>
      <c r="B33" s="80" t="s">
        <v>328</v>
      </c>
      <c r="C33" s="8" t="s">
        <v>330</v>
      </c>
      <c r="D33" s="81">
        <f>SUM(E33,+L33)</f>
        <v>2077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2077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2077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2077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2077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2077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333</v>
      </c>
      <c r="C34" s="8" t="s">
        <v>334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1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1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1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1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1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1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1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1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8:DJ995">
    <cfRule type="expression" dxfId="349" priority="34" stopIfTrue="1">
      <formula>$A38&lt;&gt;""</formula>
    </cfRule>
  </conditionalFormatting>
  <conditionalFormatting sqref="A7:DJ7">
    <cfRule type="expression" dxfId="348" priority="1" stopIfTrue="1">
      <formula>$A7&lt;&gt;""</formula>
    </cfRule>
  </conditionalFormatting>
  <conditionalFormatting sqref="A8:DJ8">
    <cfRule type="expression" dxfId="347" priority="32" stopIfTrue="1">
      <formula>$A8&lt;&gt;""</formula>
    </cfRule>
  </conditionalFormatting>
  <conditionalFormatting sqref="A9:DJ9">
    <cfRule type="expression" dxfId="346" priority="31" stopIfTrue="1">
      <formula>$A9&lt;&gt;""</formula>
    </cfRule>
  </conditionalFormatting>
  <conditionalFormatting sqref="A10:DJ10">
    <cfRule type="expression" dxfId="345" priority="30" stopIfTrue="1">
      <formula>$A10&lt;&gt;""</formula>
    </cfRule>
  </conditionalFormatting>
  <conditionalFormatting sqref="A11:DJ11">
    <cfRule type="expression" dxfId="344" priority="29" stopIfTrue="1">
      <formula>$A11&lt;&gt;""</formula>
    </cfRule>
  </conditionalFormatting>
  <conditionalFormatting sqref="A12:DJ12">
    <cfRule type="expression" dxfId="343" priority="28" stopIfTrue="1">
      <formula>$A12&lt;&gt;""</formula>
    </cfRule>
  </conditionalFormatting>
  <conditionalFormatting sqref="A13:DJ13">
    <cfRule type="expression" dxfId="342" priority="27" stopIfTrue="1">
      <formula>$A13&lt;&gt;""</formula>
    </cfRule>
  </conditionalFormatting>
  <conditionalFormatting sqref="A14:DJ14">
    <cfRule type="expression" dxfId="341" priority="26" stopIfTrue="1">
      <formula>$A14&lt;&gt;""</formula>
    </cfRule>
  </conditionalFormatting>
  <conditionalFormatting sqref="A15:DJ15">
    <cfRule type="expression" dxfId="340" priority="25" stopIfTrue="1">
      <formula>$A15&lt;&gt;""</formula>
    </cfRule>
  </conditionalFormatting>
  <conditionalFormatting sqref="A16:DJ16">
    <cfRule type="expression" dxfId="339" priority="24" stopIfTrue="1">
      <formula>$A16&lt;&gt;""</formula>
    </cfRule>
  </conditionalFormatting>
  <conditionalFormatting sqref="A17:DJ17">
    <cfRule type="expression" dxfId="338" priority="23" stopIfTrue="1">
      <formula>$A17&lt;&gt;""</formula>
    </cfRule>
  </conditionalFormatting>
  <conditionalFormatting sqref="A18:DJ18">
    <cfRule type="expression" dxfId="337" priority="22" stopIfTrue="1">
      <formula>$A18&lt;&gt;""</formula>
    </cfRule>
  </conditionalFormatting>
  <conditionalFormatting sqref="A19:DJ19">
    <cfRule type="expression" dxfId="336" priority="21" stopIfTrue="1">
      <formula>$A19&lt;&gt;""</formula>
    </cfRule>
  </conditionalFormatting>
  <conditionalFormatting sqref="A20:DJ20">
    <cfRule type="expression" dxfId="335" priority="20" stopIfTrue="1">
      <formula>$A20&lt;&gt;""</formula>
    </cfRule>
  </conditionalFormatting>
  <conditionalFormatting sqref="A21:DJ21">
    <cfRule type="expression" dxfId="334" priority="19" stopIfTrue="1">
      <formula>$A21&lt;&gt;""</formula>
    </cfRule>
  </conditionalFormatting>
  <conditionalFormatting sqref="A22:DJ22">
    <cfRule type="expression" dxfId="333" priority="18" stopIfTrue="1">
      <formula>$A22&lt;&gt;""</formula>
    </cfRule>
  </conditionalFormatting>
  <conditionalFormatting sqref="A23:DJ23">
    <cfRule type="expression" dxfId="332" priority="17" stopIfTrue="1">
      <formula>$A23&lt;&gt;""</formula>
    </cfRule>
  </conditionalFormatting>
  <conditionalFormatting sqref="A24:DJ24">
    <cfRule type="expression" dxfId="331" priority="16" stopIfTrue="1">
      <formula>$A24&lt;&gt;""</formula>
    </cfRule>
  </conditionalFormatting>
  <conditionalFormatting sqref="A25:DJ25">
    <cfRule type="expression" dxfId="330" priority="15" stopIfTrue="1">
      <formula>$A25&lt;&gt;""</formula>
    </cfRule>
  </conditionalFormatting>
  <conditionalFormatting sqref="A26:DJ26">
    <cfRule type="expression" dxfId="329" priority="14" stopIfTrue="1">
      <formula>$A26&lt;&gt;""</formula>
    </cfRule>
  </conditionalFormatting>
  <conditionalFormatting sqref="A27:DJ27">
    <cfRule type="expression" dxfId="328" priority="13" stopIfTrue="1">
      <formula>$A27&lt;&gt;""</formula>
    </cfRule>
  </conditionalFormatting>
  <conditionalFormatting sqref="A28:DJ28">
    <cfRule type="expression" dxfId="327" priority="12" stopIfTrue="1">
      <formula>$A28&lt;&gt;""</formula>
    </cfRule>
  </conditionalFormatting>
  <conditionalFormatting sqref="A29:DJ29">
    <cfRule type="expression" dxfId="326" priority="11" stopIfTrue="1">
      <formula>$A29&lt;&gt;""</formula>
    </cfRule>
  </conditionalFormatting>
  <conditionalFormatting sqref="A30:DJ30">
    <cfRule type="expression" dxfId="325" priority="10" stopIfTrue="1">
      <formula>$A30&lt;&gt;""</formula>
    </cfRule>
  </conditionalFormatting>
  <conditionalFormatting sqref="A31:DJ31">
    <cfRule type="expression" dxfId="324" priority="9" stopIfTrue="1">
      <formula>$A31&lt;&gt;""</formula>
    </cfRule>
  </conditionalFormatting>
  <conditionalFormatting sqref="A32:DJ32">
    <cfRule type="expression" dxfId="323" priority="8" stopIfTrue="1">
      <formula>$A32&lt;&gt;""</formula>
    </cfRule>
  </conditionalFormatting>
  <conditionalFormatting sqref="A33:DJ33">
    <cfRule type="expression" dxfId="322" priority="7" stopIfTrue="1">
      <formula>$A33&lt;&gt;""</formula>
    </cfRule>
  </conditionalFormatting>
  <conditionalFormatting sqref="A34:DJ34">
    <cfRule type="expression" dxfId="321" priority="6" stopIfTrue="1">
      <formula>$A34&lt;&gt;""</formula>
    </cfRule>
  </conditionalFormatting>
  <conditionalFormatting sqref="A35:DJ35">
    <cfRule type="expression" dxfId="319" priority="4" stopIfTrue="1">
      <formula>$A35&lt;&gt;""</formula>
    </cfRule>
  </conditionalFormatting>
  <conditionalFormatting sqref="A36:DJ36">
    <cfRule type="expression" dxfId="318" priority="3" stopIfTrue="1">
      <formula>$A36&lt;&gt;""</formula>
    </cfRule>
  </conditionalFormatting>
  <conditionalFormatting sqref="A37:DJ37">
    <cfRule type="expression" dxfId="317" priority="2" stopIfTrue="1">
      <formula>$A37&lt;&gt;""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8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353</v>
      </c>
      <c r="C7" s="76" t="s">
        <v>189</v>
      </c>
      <c r="D7" s="77">
        <f>SUM($D$8:$D$10)</f>
        <v>44748</v>
      </c>
      <c r="E7" s="77">
        <f>SUM($E$8:$E$10)</f>
        <v>44748</v>
      </c>
      <c r="F7" s="77">
        <f>SUM($F$8:$F$10)</f>
        <v>44748</v>
      </c>
      <c r="G7" s="77">
        <f>SUM($G$8:$G$10)</f>
        <v>0</v>
      </c>
      <c r="H7" s="77">
        <f>SUM($H$8:$H$10)</f>
        <v>0</v>
      </c>
      <c r="I7" s="77">
        <f>SUM($I$8:$I$10)</f>
        <v>0</v>
      </c>
      <c r="J7" s="77">
        <f>SUM($J$8:$J$10)</f>
        <v>44750</v>
      </c>
      <c r="K7" s="77">
        <f>SUM($K$8:$K$10)</f>
        <v>0</v>
      </c>
      <c r="L7" s="77">
        <f>SUM($L$8:$L$10)</f>
        <v>0</v>
      </c>
      <c r="M7" s="77">
        <f>SUM($M$8:$M$10)</f>
        <v>0</v>
      </c>
      <c r="N7" s="77">
        <f>SUM($N$8:$N$10)</f>
        <v>0</v>
      </c>
      <c r="O7" s="77">
        <f>SUM($O$8:$O$10)</f>
        <v>0</v>
      </c>
      <c r="P7" s="77">
        <f>SUM($P$8:$P$10)</f>
        <v>0</v>
      </c>
      <c r="Q7" s="77">
        <f>SUM($Q$8:$Q$10)</f>
        <v>0</v>
      </c>
      <c r="R7" s="77">
        <f>SUM($R$8:$R$10)</f>
        <v>0</v>
      </c>
      <c r="S7" s="77">
        <f>SUM($S$8:$S$10)</f>
        <v>0</v>
      </c>
      <c r="T7" s="77">
        <f>SUM($T$8:$T$10)</f>
        <v>0</v>
      </c>
      <c r="U7" s="77">
        <f>SUM($U$8:$U$10)</f>
        <v>0</v>
      </c>
      <c r="V7" s="77">
        <f>SUM($V$8:$V$10)</f>
        <v>44748</v>
      </c>
      <c r="W7" s="77">
        <f>SUM($W$8:$W$10)</f>
        <v>44748</v>
      </c>
      <c r="X7" s="77">
        <f>SUM($X$8:$X$10)</f>
        <v>44748</v>
      </c>
      <c r="Y7" s="77">
        <f>SUM($Y$8:$Y$10)</f>
        <v>0</v>
      </c>
      <c r="Z7" s="77">
        <f>SUM($Z$8:$Z$10)</f>
        <v>0</v>
      </c>
      <c r="AA7" s="77">
        <f>SUM($AA$8:$AA$10)</f>
        <v>0</v>
      </c>
      <c r="AB7" s="77">
        <f>SUM($AB$8:$AB$10)</f>
        <v>44750</v>
      </c>
      <c r="AC7" s="77">
        <f>SUM($AC$8:$AC$10)</f>
        <v>0</v>
      </c>
      <c r="AD7" s="77">
        <f>SUM($AD$8:$AD$10)</f>
        <v>0</v>
      </c>
      <c r="AE7" s="77">
        <f>SUM($AE$8:$AE$10)</f>
        <v>0</v>
      </c>
      <c r="AF7" s="77">
        <f>SUM($AF$8:$AF$10)</f>
        <v>0</v>
      </c>
      <c r="AG7" s="77">
        <f>SUM($AG$8:$AG$10)</f>
        <v>0</v>
      </c>
      <c r="AH7" s="77">
        <f>SUM($AH$8:$AH$10)</f>
        <v>0</v>
      </c>
      <c r="AI7" s="77">
        <f>SUM($AI$8:$AI$10)</f>
        <v>0</v>
      </c>
      <c r="AJ7" s="77">
        <f>SUM($AJ$8:$AJ$10)</f>
        <v>0</v>
      </c>
      <c r="AK7" s="77">
        <f>SUM($AK$8:$AK$10)</f>
        <v>0</v>
      </c>
      <c r="AL7" s="88" t="s">
        <v>190</v>
      </c>
      <c r="AM7" s="77">
        <f>SUM($AM$8:$AM$10)</f>
        <v>89498</v>
      </c>
      <c r="AN7" s="77">
        <f>SUM($AN$8:$AN$10)</f>
        <v>0</v>
      </c>
      <c r="AO7" s="77">
        <f>SUM($AO$8:$AO$10)</f>
        <v>0</v>
      </c>
      <c r="AP7" s="77">
        <f>SUM($AP$8:$AP$10)</f>
        <v>0</v>
      </c>
      <c r="AQ7" s="77">
        <f>SUM($AQ$8:$AQ$10)</f>
        <v>0</v>
      </c>
      <c r="AR7" s="77">
        <f>SUM($AR$8:$AR$10)</f>
        <v>0</v>
      </c>
      <c r="AS7" s="77">
        <f>SUM($AS$8:$AS$10)</f>
        <v>18084</v>
      </c>
      <c r="AT7" s="77">
        <f>SUM($AT$8:$AT$10)</f>
        <v>0</v>
      </c>
      <c r="AU7" s="77">
        <f>SUM($AU$8:$AU$10)</f>
        <v>5687</v>
      </c>
      <c r="AV7" s="77">
        <f>SUM($AV$8:$AV$10)</f>
        <v>12397</v>
      </c>
      <c r="AW7" s="77">
        <f>SUM($AW$8:$AW$10)</f>
        <v>0</v>
      </c>
      <c r="AX7" s="77">
        <f>SUM($AX$8:$AX$10)</f>
        <v>71414</v>
      </c>
      <c r="AY7" s="77">
        <f>SUM($AY$8:$AY$10)</f>
        <v>0</v>
      </c>
      <c r="AZ7" s="77">
        <f>SUM($AZ$8:$AZ$10)</f>
        <v>70672</v>
      </c>
      <c r="BA7" s="77">
        <f>SUM($BA$8:$BA$10)</f>
        <v>742</v>
      </c>
      <c r="BB7" s="77">
        <f>SUM($BB$8:$BB$10)</f>
        <v>0</v>
      </c>
      <c r="BC7" s="88" t="s">
        <v>190</v>
      </c>
      <c r="BD7" s="77">
        <f>SUM($BD$8:$BD$10)</f>
        <v>0</v>
      </c>
      <c r="BE7" s="77">
        <f>SUM($BE$8:$BE$10)</f>
        <v>0</v>
      </c>
      <c r="BF7" s="77">
        <f>SUM($BF$8:$BF$10)</f>
        <v>89498</v>
      </c>
      <c r="BG7" s="77">
        <f>SUM($BG$8:$BG$10)</f>
        <v>0</v>
      </c>
      <c r="BH7" s="77">
        <f>SUM($BH$8:$BH$10)</f>
        <v>0</v>
      </c>
      <c r="BI7" s="77">
        <f>SUM($BI$8:$BI$10)</f>
        <v>0</v>
      </c>
      <c r="BJ7" s="77">
        <f>SUM($BJ$8:$BJ$10)</f>
        <v>0</v>
      </c>
      <c r="BK7" s="77">
        <f>SUM($BK$8:$BK$10)</f>
        <v>0</v>
      </c>
      <c r="BL7" s="77">
        <f>SUM($BL$8:$BL$10)</f>
        <v>0</v>
      </c>
      <c r="BM7" s="77">
        <f>SUM($BM$8:$BM$10)</f>
        <v>0</v>
      </c>
      <c r="BN7" s="88" t="s">
        <v>190</v>
      </c>
      <c r="BO7" s="77">
        <f>SUM($BO$8:$BO$10)</f>
        <v>0</v>
      </c>
      <c r="BP7" s="77">
        <f>SUM($BP$8:$BP$10)</f>
        <v>0</v>
      </c>
      <c r="BQ7" s="77">
        <f>SUM($BQ$8:$BQ$10)</f>
        <v>0</v>
      </c>
      <c r="BR7" s="77">
        <f>SUM($BR$8:$BR$10)</f>
        <v>0</v>
      </c>
      <c r="BS7" s="77">
        <f>SUM($BS$8:$BS$10)</f>
        <v>0</v>
      </c>
      <c r="BT7" s="77">
        <f>SUM($BT$8:$BT$10)</f>
        <v>0</v>
      </c>
      <c r="BU7" s="77">
        <f>SUM($BU$8:$BU$10)</f>
        <v>0</v>
      </c>
      <c r="BV7" s="77">
        <f>SUM($BV$8:$BV$10)</f>
        <v>0</v>
      </c>
      <c r="BW7" s="77">
        <f>SUM($BW$8:$BW$10)</f>
        <v>0</v>
      </c>
      <c r="BX7" s="77">
        <f>SUM($BX$8:$BX$10)</f>
        <v>0</v>
      </c>
      <c r="BY7" s="77">
        <f>SUM($BY$8:$BY$10)</f>
        <v>0</v>
      </c>
      <c r="BZ7" s="77">
        <f>SUM($BZ$8:$BZ$10)</f>
        <v>0</v>
      </c>
      <c r="CA7" s="77">
        <f>SUM($CA$8:$CA$10)</f>
        <v>0</v>
      </c>
      <c r="CB7" s="77">
        <f>SUM($CB$8:$CB$10)</f>
        <v>0</v>
      </c>
      <c r="CC7" s="77">
        <f>SUM($CC$8:$CC$10)</f>
        <v>0</v>
      </c>
      <c r="CD7" s="77">
        <f>SUM($CD$8:$CD$10)</f>
        <v>0</v>
      </c>
      <c r="CE7" s="88" t="s">
        <v>190</v>
      </c>
      <c r="CF7" s="77">
        <f>SUM($CF$8:$CF$10)</f>
        <v>0</v>
      </c>
      <c r="CG7" s="77">
        <f>SUM($CG$8:$CG$10)</f>
        <v>0</v>
      </c>
      <c r="CH7" s="77">
        <f>SUM($CH$8:$CH$10)</f>
        <v>0</v>
      </c>
      <c r="CI7" s="77">
        <f>SUM($CI$8:$CI$10)</f>
        <v>0</v>
      </c>
      <c r="CJ7" s="77">
        <f>SUM($CJ$8:$CJ$10)</f>
        <v>0</v>
      </c>
      <c r="CK7" s="77">
        <f>SUM($CK$8:$CK$10)</f>
        <v>0</v>
      </c>
      <c r="CL7" s="77">
        <f>SUM($CL$8:$CL$10)</f>
        <v>0</v>
      </c>
      <c r="CM7" s="77">
        <f>SUM($CM$8:$CM$10)</f>
        <v>0</v>
      </c>
      <c r="CN7" s="77">
        <f>SUM($CN$8:$CN$10)</f>
        <v>0</v>
      </c>
      <c r="CO7" s="77">
        <f>SUM($CO$8:$CO$10)</f>
        <v>0</v>
      </c>
      <c r="CP7" s="88" t="s">
        <v>190</v>
      </c>
      <c r="CQ7" s="77">
        <f>SUM($CQ$8:$CQ$10)</f>
        <v>89498</v>
      </c>
      <c r="CR7" s="77">
        <f>SUM($CR$8:$CR$10)</f>
        <v>0</v>
      </c>
      <c r="CS7" s="77">
        <f>SUM($CS$8:$CS$10)</f>
        <v>0</v>
      </c>
      <c r="CT7" s="77">
        <f>SUM($CT$8:$CT$10)</f>
        <v>0</v>
      </c>
      <c r="CU7" s="77">
        <f>SUM($CU$8:$CU$10)</f>
        <v>0</v>
      </c>
      <c r="CV7" s="77">
        <f>SUM($CV$8:$CV$10)</f>
        <v>0</v>
      </c>
      <c r="CW7" s="77">
        <f>SUM($CW$8:$CW$10)</f>
        <v>18084</v>
      </c>
      <c r="CX7" s="77">
        <f>SUM($CX$8:$CX$10)</f>
        <v>0</v>
      </c>
      <c r="CY7" s="77">
        <f>SUM($CY$8:$CY$10)</f>
        <v>5687</v>
      </c>
      <c r="CZ7" s="77">
        <f>SUM($CZ$8:$CZ$10)</f>
        <v>12397</v>
      </c>
      <c r="DA7" s="77">
        <f>SUM($DA$8:$DA$10)</f>
        <v>0</v>
      </c>
      <c r="DB7" s="77">
        <f>SUM($DB$8:$DB$10)</f>
        <v>71414</v>
      </c>
      <c r="DC7" s="77">
        <f>SUM($DC$8:$DC$10)</f>
        <v>0</v>
      </c>
      <c r="DD7" s="77">
        <f>SUM($DD$8:$DD$10)</f>
        <v>70672</v>
      </c>
      <c r="DE7" s="77">
        <f>SUM($DE$8:$DE$10)</f>
        <v>742</v>
      </c>
      <c r="DF7" s="77">
        <f>SUM($DF$8:$DF$10)</f>
        <v>0</v>
      </c>
      <c r="DG7" s="88" t="s">
        <v>190</v>
      </c>
      <c r="DH7" s="77">
        <f>SUM($DH$8:$DH$10)</f>
        <v>0</v>
      </c>
      <c r="DI7" s="77">
        <f>SUM($DI$8:$DI$10)</f>
        <v>0</v>
      </c>
      <c r="DJ7" s="77">
        <f>SUM($DJ$8:$DJ$10)</f>
        <v>89498</v>
      </c>
    </row>
    <row r="8" spans="1:114" s="8" customFormat="1" ht="12" customHeight="1">
      <c r="A8" s="8" t="s">
        <v>203</v>
      </c>
      <c r="B8" s="80" t="s">
        <v>339</v>
      </c>
      <c r="C8" s="8" t="s">
        <v>338</v>
      </c>
      <c r="D8" s="81">
        <f>SUM(E8,+L8)</f>
        <v>1603</v>
      </c>
      <c r="E8" s="81">
        <f>SUM(F8:I8)+K8</f>
        <v>1603</v>
      </c>
      <c r="F8" s="81">
        <v>1603</v>
      </c>
      <c r="G8" s="81">
        <v>0</v>
      </c>
      <c r="H8" s="81">
        <v>0</v>
      </c>
      <c r="I8" s="81">
        <v>0</v>
      </c>
      <c r="J8" s="81">
        <f>市町村分担金内訳!D8</f>
        <v>1604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1603</v>
      </c>
      <c r="W8" s="81">
        <v>1603</v>
      </c>
      <c r="X8" s="81">
        <v>1603</v>
      </c>
      <c r="Y8" s="81">
        <v>0</v>
      </c>
      <c r="Z8" s="81">
        <v>0</v>
      </c>
      <c r="AA8" s="81">
        <v>0</v>
      </c>
      <c r="AB8" s="81">
        <f>SUM(J8,S8)</f>
        <v>1604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3207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3207</v>
      </c>
      <c r="AT8" s="81">
        <v>0</v>
      </c>
      <c r="AU8" s="81">
        <v>3207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3207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0" si="0">SUM(AE8,+BG8)</f>
        <v>0</v>
      </c>
      <c r="CJ8" s="81">
        <f t="shared" ref="CJ8:CJ10" si="1">SUM(AF8,+BH8)</f>
        <v>0</v>
      </c>
      <c r="CK8" s="81">
        <f t="shared" ref="CK8:CK10" si="2">SUM(AG8,+BI8)</f>
        <v>0</v>
      </c>
      <c r="CL8" s="81">
        <f t="shared" ref="CL8:CL10" si="3">SUM(AH8,+BJ8)</f>
        <v>0</v>
      </c>
      <c r="CM8" s="81">
        <f t="shared" ref="CM8:CM10" si="4">SUM(AI8,+BK8)</f>
        <v>0</v>
      </c>
      <c r="CN8" s="81">
        <f t="shared" ref="CN8:CN10" si="5">SUM(AJ8,+BL8)</f>
        <v>0</v>
      </c>
      <c r="CO8" s="81">
        <f t="shared" ref="CO8:CO10" si="6">SUM(AK8,+BM8)</f>
        <v>0</v>
      </c>
      <c r="CP8" s="89" t="s">
        <v>190</v>
      </c>
      <c r="CQ8" s="81">
        <f t="shared" ref="CQ8:CQ10" si="7">SUM(AM8,+BO8)</f>
        <v>3207</v>
      </c>
      <c r="CR8" s="81">
        <f t="shared" ref="CR8:CR10" si="8">SUM(AN8,+BP8)</f>
        <v>0</v>
      </c>
      <c r="CS8" s="81">
        <f t="shared" ref="CS8:CS10" si="9">SUM(AO8,+BQ8)</f>
        <v>0</v>
      </c>
      <c r="CT8" s="81">
        <f t="shared" ref="CT8:CT10" si="10">SUM(AP8,+BR8)</f>
        <v>0</v>
      </c>
      <c r="CU8" s="81">
        <f t="shared" ref="CU8:CU10" si="11">SUM(AQ8,+BS8)</f>
        <v>0</v>
      </c>
      <c r="CV8" s="81">
        <f t="shared" ref="CV8:CV10" si="12">SUM(AR8,+BT8)</f>
        <v>0</v>
      </c>
      <c r="CW8" s="81">
        <f t="shared" ref="CW8:CW10" si="13">SUM(AS8,+BU8)</f>
        <v>3207</v>
      </c>
      <c r="CX8" s="81">
        <f t="shared" ref="CX8:CX10" si="14">SUM(AT8,+BV8)</f>
        <v>0</v>
      </c>
      <c r="CY8" s="81">
        <f t="shared" ref="CY8:CY10" si="15">SUM(AU8,+BW8)</f>
        <v>3207</v>
      </c>
      <c r="CZ8" s="81">
        <f t="shared" ref="CZ8:CZ10" si="16">SUM(AV8,+BX8)</f>
        <v>0</v>
      </c>
      <c r="DA8" s="81">
        <f t="shared" ref="DA8:DA10" si="17">SUM(AW8,+BY8)</f>
        <v>0</v>
      </c>
      <c r="DB8" s="81">
        <f t="shared" ref="DB8:DB10" si="18">SUM(AX8,+BZ8)</f>
        <v>0</v>
      </c>
      <c r="DC8" s="81">
        <f t="shared" ref="DC8:DC10" si="19">SUM(AY8,+CA8)</f>
        <v>0</v>
      </c>
      <c r="DD8" s="81">
        <f t="shared" ref="DD8:DD10" si="20">SUM(AZ8,+CB8)</f>
        <v>0</v>
      </c>
      <c r="DE8" s="81">
        <f t="shared" ref="DE8:DE10" si="21">SUM(BA8,+CC8)</f>
        <v>0</v>
      </c>
      <c r="DF8" s="81">
        <f t="shared" ref="DF8:DF10" si="22">SUM(BB8,+CD8)</f>
        <v>0</v>
      </c>
      <c r="DG8" s="89" t="s">
        <v>190</v>
      </c>
      <c r="DH8" s="81">
        <f t="shared" ref="DH8:DH10" si="23">SUM(BD8,+CF8)</f>
        <v>0</v>
      </c>
      <c r="DI8" s="81">
        <f t="shared" ref="DI8:DI10" si="24">SUM(BE8,+CG8)</f>
        <v>0</v>
      </c>
      <c r="DJ8" s="81">
        <f t="shared" ref="DJ8:DJ10" si="25">SUM(BF8,+CH8)</f>
        <v>3207</v>
      </c>
    </row>
    <row r="9" spans="1:114" s="8" customFormat="1" ht="12" customHeight="1">
      <c r="A9" s="8" t="s">
        <v>203</v>
      </c>
      <c r="B9" s="80" t="s">
        <v>343</v>
      </c>
      <c r="C9" s="8" t="s">
        <v>344</v>
      </c>
      <c r="D9" s="81">
        <f>SUM(E9,+L9)</f>
        <v>43145</v>
      </c>
      <c r="E9" s="81">
        <f>SUM(F9:I9)+K9</f>
        <v>43145</v>
      </c>
      <c r="F9" s="81">
        <v>43145</v>
      </c>
      <c r="G9" s="81">
        <v>0</v>
      </c>
      <c r="H9" s="81">
        <v>0</v>
      </c>
      <c r="I9" s="81">
        <v>0</v>
      </c>
      <c r="J9" s="81">
        <f>市町村分担金内訳!D9</f>
        <v>43146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43145</v>
      </c>
      <c r="W9" s="81">
        <v>43145</v>
      </c>
      <c r="X9" s="81">
        <v>43145</v>
      </c>
      <c r="Y9" s="81">
        <v>0</v>
      </c>
      <c r="Z9" s="81">
        <v>0</v>
      </c>
      <c r="AA9" s="81">
        <v>0</v>
      </c>
      <c r="AB9" s="81">
        <f>SUM(J9,S9)</f>
        <v>43146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86291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14877</v>
      </c>
      <c r="AT9" s="81">
        <v>0</v>
      </c>
      <c r="AU9" s="81">
        <v>2480</v>
      </c>
      <c r="AV9" s="81">
        <v>12397</v>
      </c>
      <c r="AW9" s="81">
        <v>0</v>
      </c>
      <c r="AX9" s="81">
        <f>SUM(AY9:BB9)</f>
        <v>71414</v>
      </c>
      <c r="AY9" s="81">
        <v>0</v>
      </c>
      <c r="AZ9" s="81">
        <v>70672</v>
      </c>
      <c r="BA9" s="81">
        <v>742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86291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86291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14877</v>
      </c>
      <c r="CX9" s="81">
        <f t="shared" si="14"/>
        <v>0</v>
      </c>
      <c r="CY9" s="81">
        <f t="shared" si="15"/>
        <v>2480</v>
      </c>
      <c r="CZ9" s="81">
        <f t="shared" si="16"/>
        <v>12397</v>
      </c>
      <c r="DA9" s="81">
        <f t="shared" si="17"/>
        <v>0</v>
      </c>
      <c r="DB9" s="81">
        <f t="shared" si="18"/>
        <v>71414</v>
      </c>
      <c r="DC9" s="81">
        <f t="shared" si="19"/>
        <v>0</v>
      </c>
      <c r="DD9" s="81">
        <f t="shared" si="20"/>
        <v>70672</v>
      </c>
      <c r="DE9" s="81">
        <f t="shared" si="21"/>
        <v>742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86291</v>
      </c>
    </row>
    <row r="10" spans="1:114" s="8" customFormat="1" ht="12" customHeight="1">
      <c r="A10" s="8" t="s">
        <v>203</v>
      </c>
      <c r="B10" s="80" t="s">
        <v>349</v>
      </c>
      <c r="C10" s="8" t="s">
        <v>350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68">
    <cfRule type="expression" dxfId="315" priority="34" stopIfTrue="1">
      <formula>$A11&lt;&gt;""</formula>
    </cfRule>
  </conditionalFormatting>
  <conditionalFormatting sqref="A10:DJ10">
    <cfRule type="expression" dxfId="314" priority="2" stopIfTrue="1">
      <formula>$A10&lt;&gt;""</formula>
    </cfRule>
  </conditionalFormatting>
  <conditionalFormatting sqref="A7:DJ7">
    <cfRule type="expression" dxfId="286" priority="1" stopIfTrue="1">
      <formula>$A7&lt;&gt;""</formula>
    </cfRule>
  </conditionalFormatting>
  <conditionalFormatting sqref="A8:DJ8">
    <cfRule type="expression" dxfId="285" priority="4" stopIfTrue="1">
      <formula>$A8&lt;&gt;""</formula>
    </cfRule>
  </conditionalFormatting>
  <conditionalFormatting sqref="A9:DJ9">
    <cfRule type="expression" dxfId="284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353</v>
      </c>
      <c r="C7" s="76" t="s">
        <v>189</v>
      </c>
      <c r="D7" s="77">
        <f>SUM($D$8:$D$37)</f>
        <v>535171</v>
      </c>
      <c r="E7" s="77">
        <f>SUM($E$8:$E$37)</f>
        <v>426569</v>
      </c>
      <c r="F7" s="77">
        <f>SUM($F$8:$F$37)</f>
        <v>426569</v>
      </c>
      <c r="G7" s="77">
        <f>SUM($G$8:$G$37)</f>
        <v>0</v>
      </c>
      <c r="H7" s="77">
        <f>SUM($H$8:$H$37)</f>
        <v>0</v>
      </c>
      <c r="I7" s="77">
        <f>SUM($I$8:$I$37)</f>
        <v>0</v>
      </c>
      <c r="J7" s="77">
        <f>SUM($J$8:$J$37)</f>
        <v>44750</v>
      </c>
      <c r="K7" s="77">
        <f>SUM($K$8:$K$37)</f>
        <v>0</v>
      </c>
      <c r="L7" s="77">
        <f>SUM($L$8:$L$37)</f>
        <v>108602</v>
      </c>
      <c r="M7" s="77">
        <f>SUM($M$8:$M$37)</f>
        <v>11</v>
      </c>
      <c r="N7" s="77">
        <f>SUM($N$8:$N$37)</f>
        <v>9</v>
      </c>
      <c r="O7" s="77">
        <f>SUM($O$8:$O$37)</f>
        <v>0</v>
      </c>
      <c r="P7" s="77">
        <f>SUM($P$8:$P$37)</f>
        <v>0</v>
      </c>
      <c r="Q7" s="77">
        <f>SUM($Q$8:$Q$37)</f>
        <v>0</v>
      </c>
      <c r="R7" s="77">
        <f>SUM($R$8:$R$37)</f>
        <v>0</v>
      </c>
      <c r="S7" s="77">
        <f>SUM($S$8:$S$37)</f>
        <v>0</v>
      </c>
      <c r="T7" s="77">
        <f>SUM($T$8:$T$37)</f>
        <v>9</v>
      </c>
      <c r="U7" s="77">
        <f>SUM($U$8:$U$37)</f>
        <v>2</v>
      </c>
      <c r="V7" s="77">
        <f>SUM($V$8:$V$37)</f>
        <v>535182</v>
      </c>
      <c r="W7" s="77">
        <f>SUM($W$8:$W$37)</f>
        <v>426578</v>
      </c>
      <c r="X7" s="77">
        <f>SUM($X$8:$X$37)</f>
        <v>426569</v>
      </c>
      <c r="Y7" s="77">
        <f>SUM($Y$8:$Y$37)</f>
        <v>0</v>
      </c>
      <c r="Z7" s="77">
        <f>SUM($Z$8:$Z$37)</f>
        <v>0</v>
      </c>
      <c r="AA7" s="77">
        <f>SUM($AA$8:$AA$37)</f>
        <v>0</v>
      </c>
      <c r="AB7" s="77">
        <f>SUM($AB$8:$AB$37)</f>
        <v>44750</v>
      </c>
      <c r="AC7" s="77">
        <f>SUM($AC$8:$AC$37)</f>
        <v>9</v>
      </c>
      <c r="AD7" s="77">
        <f>SUM($AD$8:$AD$37)</f>
        <v>108604</v>
      </c>
    </row>
    <row r="8" spans="1:30" s="8" customFormat="1" ht="12" customHeight="1">
      <c r="A8" s="8" t="s">
        <v>199</v>
      </c>
      <c r="B8" s="80" t="s">
        <v>204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207</v>
      </c>
      <c r="C9" s="8" t="s">
        <v>209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11</v>
      </c>
      <c r="N9" s="81">
        <v>9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9</v>
      </c>
      <c r="U9" s="81">
        <v>2</v>
      </c>
      <c r="V9" s="81">
        <v>11</v>
      </c>
      <c r="W9" s="81">
        <v>9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9</v>
      </c>
      <c r="AD9" s="81">
        <v>2</v>
      </c>
    </row>
    <row r="10" spans="1:30" s="8" customFormat="1" ht="12" customHeight="1">
      <c r="A10" s="8" t="s">
        <v>203</v>
      </c>
      <c r="B10" s="80" t="s">
        <v>212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216</v>
      </c>
      <c r="C11" s="8" t="s">
        <v>217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221</v>
      </c>
      <c r="C12" s="8" t="s">
        <v>222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229</v>
      </c>
      <c r="C13" s="8" t="s">
        <v>230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237</v>
      </c>
      <c r="C14" s="8" t="s">
        <v>236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242</v>
      </c>
      <c r="C15" s="8" t="s">
        <v>243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251</v>
      </c>
      <c r="C16" s="8" t="s">
        <v>250</v>
      </c>
      <c r="D16" s="81">
        <f>SUM(E16,+L16)</f>
        <v>238899</v>
      </c>
      <c r="E16" s="81">
        <v>202634</v>
      </c>
      <c r="F16" s="81">
        <v>202634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36265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238899</v>
      </c>
      <c r="W16" s="81">
        <v>202634</v>
      </c>
      <c r="X16" s="81">
        <v>202634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36265</v>
      </c>
    </row>
    <row r="17" spans="1:30" s="8" customFormat="1" ht="12" customHeight="1">
      <c r="A17" s="8" t="s">
        <v>203</v>
      </c>
      <c r="B17" s="80" t="s">
        <v>255</v>
      </c>
      <c r="C17" s="8" t="s">
        <v>256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259</v>
      </c>
      <c r="C18" s="8" t="s">
        <v>261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265</v>
      </c>
      <c r="C19" s="8" t="s">
        <v>266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269</v>
      </c>
      <c r="C20" s="8" t="s">
        <v>270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273</v>
      </c>
      <c r="C21" s="8" t="s">
        <v>274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279</v>
      </c>
      <c r="C22" s="8" t="s">
        <v>280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281</v>
      </c>
      <c r="C23" s="8" t="s">
        <v>283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286</v>
      </c>
      <c r="C24" s="8" t="s">
        <v>288</v>
      </c>
      <c r="D24" s="81">
        <f>SUM(E24,+L24)</f>
        <v>25261</v>
      </c>
      <c r="E24" s="81">
        <v>11027</v>
      </c>
      <c r="F24" s="81">
        <v>11027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14234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25261</v>
      </c>
      <c r="W24" s="81">
        <v>11027</v>
      </c>
      <c r="X24" s="81">
        <v>11027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14234</v>
      </c>
    </row>
    <row r="25" spans="1:30" s="8" customFormat="1" ht="12" customHeight="1">
      <c r="A25" s="8" t="s">
        <v>203</v>
      </c>
      <c r="B25" s="80" t="s">
        <v>293</v>
      </c>
      <c r="C25" s="8" t="s">
        <v>294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297</v>
      </c>
      <c r="C26" s="8" t="s">
        <v>298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301</v>
      </c>
      <c r="C27" s="8" t="s">
        <v>302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305</v>
      </c>
      <c r="C28" s="8" t="s">
        <v>306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309</v>
      </c>
      <c r="C29" s="8" t="s">
        <v>310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313</v>
      </c>
      <c r="C30" s="8" t="s">
        <v>314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317</v>
      </c>
      <c r="C31" s="8" t="s">
        <v>318</v>
      </c>
      <c r="D31" s="81">
        <f>SUM(E31,+L31)</f>
        <v>102444</v>
      </c>
      <c r="E31" s="81">
        <v>51222</v>
      </c>
      <c r="F31" s="81">
        <v>51222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51222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102444</v>
      </c>
      <c r="W31" s="81">
        <v>51222</v>
      </c>
      <c r="X31" s="81">
        <v>51222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51222</v>
      </c>
    </row>
    <row r="32" spans="1:30" s="8" customFormat="1" ht="12" customHeight="1">
      <c r="A32" s="8" t="s">
        <v>203</v>
      </c>
      <c r="B32" s="80" t="s">
        <v>325</v>
      </c>
      <c r="C32" s="8" t="s">
        <v>326</v>
      </c>
      <c r="D32" s="81">
        <f>SUM(E32,+L32)</f>
        <v>121742</v>
      </c>
      <c r="E32" s="81">
        <v>116938</v>
      </c>
      <c r="F32" s="81">
        <v>116938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4804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121742</v>
      </c>
      <c r="W32" s="81">
        <v>116938</v>
      </c>
      <c r="X32" s="81">
        <v>116938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4804</v>
      </c>
    </row>
    <row r="33" spans="1:30" s="8" customFormat="1" ht="12" customHeight="1">
      <c r="A33" s="8" t="s">
        <v>203</v>
      </c>
      <c r="B33" s="80" t="s">
        <v>328</v>
      </c>
      <c r="C33" s="8" t="s">
        <v>330</v>
      </c>
      <c r="D33" s="81">
        <f>SUM(E33,+L33)</f>
        <v>2077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2077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2077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2077</v>
      </c>
    </row>
    <row r="34" spans="1:30" s="8" customFormat="1" ht="12" customHeight="1">
      <c r="A34" s="8" t="s">
        <v>203</v>
      </c>
      <c r="B34" s="80" t="s">
        <v>335</v>
      </c>
      <c r="C34" s="8" t="s">
        <v>336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231</v>
      </c>
      <c r="B35" s="80" t="s">
        <v>337</v>
      </c>
      <c r="C35" s="8" t="s">
        <v>338</v>
      </c>
      <c r="D35" s="81">
        <f>SUM(E35,+L35)</f>
        <v>1603</v>
      </c>
      <c r="E35" s="81">
        <v>1603</v>
      </c>
      <c r="F35" s="81">
        <v>1603</v>
      </c>
      <c r="G35" s="81">
        <v>0</v>
      </c>
      <c r="H35" s="81">
        <v>0</v>
      </c>
      <c r="I35" s="81">
        <v>0</v>
      </c>
      <c r="J35" s="89">
        <f>市町村分担金内訳!D8</f>
        <v>1604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市町村分担金内訳!E8</f>
        <v>0</v>
      </c>
      <c r="T35" s="81">
        <v>0</v>
      </c>
      <c r="U35" s="81">
        <v>0</v>
      </c>
      <c r="V35" s="81">
        <v>1603</v>
      </c>
      <c r="W35" s="81">
        <v>1603</v>
      </c>
      <c r="X35" s="81">
        <v>1603</v>
      </c>
      <c r="Y35" s="81">
        <v>0</v>
      </c>
      <c r="Z35" s="81">
        <v>0</v>
      </c>
      <c r="AA35" s="81">
        <v>0</v>
      </c>
      <c r="AB35" s="89">
        <f>SUM(J35,S35)</f>
        <v>1604</v>
      </c>
      <c r="AC35" s="81">
        <v>0</v>
      </c>
      <c r="AD35" s="81">
        <v>0</v>
      </c>
    </row>
    <row r="36" spans="1:30" s="8" customFormat="1" ht="12" customHeight="1">
      <c r="A36" s="8" t="s">
        <v>345</v>
      </c>
      <c r="B36" s="80" t="s">
        <v>346</v>
      </c>
      <c r="C36" s="8" t="s">
        <v>347</v>
      </c>
      <c r="D36" s="81">
        <f>SUM(E36,+L36)</f>
        <v>43145</v>
      </c>
      <c r="E36" s="81">
        <v>43145</v>
      </c>
      <c r="F36" s="81">
        <v>43145</v>
      </c>
      <c r="G36" s="81">
        <v>0</v>
      </c>
      <c r="H36" s="81">
        <v>0</v>
      </c>
      <c r="I36" s="81">
        <v>0</v>
      </c>
      <c r="J36" s="89">
        <f>市町村分担金内訳!D9</f>
        <v>43146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市町村分担金内訳!E9</f>
        <v>0</v>
      </c>
      <c r="T36" s="81">
        <v>0</v>
      </c>
      <c r="U36" s="81">
        <v>0</v>
      </c>
      <c r="V36" s="81">
        <v>43145</v>
      </c>
      <c r="W36" s="81">
        <v>43145</v>
      </c>
      <c r="X36" s="81">
        <v>43145</v>
      </c>
      <c r="Y36" s="81">
        <v>0</v>
      </c>
      <c r="Z36" s="81">
        <v>0</v>
      </c>
      <c r="AA36" s="81">
        <v>0</v>
      </c>
      <c r="AB36" s="89">
        <f>SUM(J36,S36)</f>
        <v>43146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349</v>
      </c>
      <c r="C37" s="8" t="s">
        <v>350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市町村分担金内訳!D10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市町村分担金内訳!E10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8:AD995">
    <cfRule type="expression" dxfId="281" priority="34" stopIfTrue="1">
      <formula>$A38&lt;&gt;""</formula>
    </cfRule>
  </conditionalFormatting>
  <conditionalFormatting sqref="A37:AD37">
    <cfRule type="expression" dxfId="280" priority="2" stopIfTrue="1">
      <formula>$A37&lt;&gt;""</formula>
    </cfRule>
  </conditionalFormatting>
  <conditionalFormatting sqref="A8:AD8">
    <cfRule type="expression" dxfId="279" priority="32" stopIfTrue="1">
      <formula>$A8&lt;&gt;""</formula>
    </cfRule>
  </conditionalFormatting>
  <conditionalFormatting sqref="A9:AD9">
    <cfRule type="expression" dxfId="278" priority="31" stopIfTrue="1">
      <formula>$A9&lt;&gt;""</formula>
    </cfRule>
  </conditionalFormatting>
  <conditionalFormatting sqref="A10:AD10">
    <cfRule type="expression" dxfId="277" priority="30" stopIfTrue="1">
      <formula>$A10&lt;&gt;""</formula>
    </cfRule>
  </conditionalFormatting>
  <conditionalFormatting sqref="A11:AD11">
    <cfRule type="expression" dxfId="276" priority="29" stopIfTrue="1">
      <formula>$A11&lt;&gt;""</formula>
    </cfRule>
  </conditionalFormatting>
  <conditionalFormatting sqref="A12:AD12">
    <cfRule type="expression" dxfId="275" priority="28" stopIfTrue="1">
      <formula>$A12&lt;&gt;""</formula>
    </cfRule>
  </conditionalFormatting>
  <conditionalFormatting sqref="A13:AD13">
    <cfRule type="expression" dxfId="274" priority="27" stopIfTrue="1">
      <formula>$A13&lt;&gt;""</formula>
    </cfRule>
  </conditionalFormatting>
  <conditionalFormatting sqref="A14:AD14">
    <cfRule type="expression" dxfId="273" priority="26" stopIfTrue="1">
      <formula>$A14&lt;&gt;""</formula>
    </cfRule>
  </conditionalFormatting>
  <conditionalFormatting sqref="A15:AD15">
    <cfRule type="expression" dxfId="272" priority="25" stopIfTrue="1">
      <formula>$A15&lt;&gt;""</formula>
    </cfRule>
  </conditionalFormatting>
  <conditionalFormatting sqref="A16:AD16">
    <cfRule type="expression" dxfId="271" priority="24" stopIfTrue="1">
      <formula>$A16&lt;&gt;""</formula>
    </cfRule>
  </conditionalFormatting>
  <conditionalFormatting sqref="A17:AD17">
    <cfRule type="expression" dxfId="270" priority="23" stopIfTrue="1">
      <formula>$A17&lt;&gt;""</formula>
    </cfRule>
  </conditionalFormatting>
  <conditionalFormatting sqref="A18:AD18">
    <cfRule type="expression" dxfId="269" priority="22" stopIfTrue="1">
      <formula>$A18&lt;&gt;""</formula>
    </cfRule>
  </conditionalFormatting>
  <conditionalFormatting sqref="A19:AD19">
    <cfRule type="expression" dxfId="268" priority="21" stopIfTrue="1">
      <formula>$A19&lt;&gt;""</formula>
    </cfRule>
  </conditionalFormatting>
  <conditionalFormatting sqref="A20:AD20">
    <cfRule type="expression" dxfId="267" priority="20" stopIfTrue="1">
      <formula>$A20&lt;&gt;""</formula>
    </cfRule>
  </conditionalFormatting>
  <conditionalFormatting sqref="A21:AD21">
    <cfRule type="expression" dxfId="266" priority="19" stopIfTrue="1">
      <formula>$A21&lt;&gt;""</formula>
    </cfRule>
  </conditionalFormatting>
  <conditionalFormatting sqref="A22:AD22">
    <cfRule type="expression" dxfId="265" priority="18" stopIfTrue="1">
      <formula>$A22&lt;&gt;""</formula>
    </cfRule>
  </conditionalFormatting>
  <conditionalFormatting sqref="A23:AD23">
    <cfRule type="expression" dxfId="264" priority="17" stopIfTrue="1">
      <formula>$A23&lt;&gt;""</formula>
    </cfRule>
  </conditionalFormatting>
  <conditionalFormatting sqref="A24:AD24">
    <cfRule type="expression" dxfId="263" priority="16" stopIfTrue="1">
      <formula>$A24&lt;&gt;""</formula>
    </cfRule>
  </conditionalFormatting>
  <conditionalFormatting sqref="A25:AD25">
    <cfRule type="expression" dxfId="262" priority="15" stopIfTrue="1">
      <formula>$A25&lt;&gt;""</formula>
    </cfRule>
  </conditionalFormatting>
  <conditionalFormatting sqref="A26:AD26">
    <cfRule type="expression" dxfId="261" priority="14" stopIfTrue="1">
      <formula>$A26&lt;&gt;""</formula>
    </cfRule>
  </conditionalFormatting>
  <conditionalFormatting sqref="A27:AD27">
    <cfRule type="expression" dxfId="260" priority="13" stopIfTrue="1">
      <formula>$A27&lt;&gt;""</formula>
    </cfRule>
  </conditionalFormatting>
  <conditionalFormatting sqref="A28:AD28">
    <cfRule type="expression" dxfId="259" priority="12" stopIfTrue="1">
      <formula>$A28&lt;&gt;""</formula>
    </cfRule>
  </conditionalFormatting>
  <conditionalFormatting sqref="A29:AD29">
    <cfRule type="expression" dxfId="258" priority="11" stopIfTrue="1">
      <formula>$A29&lt;&gt;""</formula>
    </cfRule>
  </conditionalFormatting>
  <conditionalFormatting sqref="A30:AD30">
    <cfRule type="expression" dxfId="257" priority="10" stopIfTrue="1">
      <formula>$A30&lt;&gt;""</formula>
    </cfRule>
  </conditionalFormatting>
  <conditionalFormatting sqref="A31:AD31">
    <cfRule type="expression" dxfId="256" priority="9" stopIfTrue="1">
      <formula>$A31&lt;&gt;""</formula>
    </cfRule>
  </conditionalFormatting>
  <conditionalFormatting sqref="A32:AD32">
    <cfRule type="expression" dxfId="255" priority="8" stopIfTrue="1">
      <formula>$A32&lt;&gt;""</formula>
    </cfRule>
  </conditionalFormatting>
  <conditionalFormatting sqref="A33:AD33">
    <cfRule type="expression" dxfId="254" priority="7" stopIfTrue="1">
      <formula>$A33&lt;&gt;""</formula>
    </cfRule>
  </conditionalFormatting>
  <conditionalFormatting sqref="A34:AD34">
    <cfRule type="expression" dxfId="253" priority="6" stopIfTrue="1">
      <formula>$A34&lt;&gt;""</formula>
    </cfRule>
  </conditionalFormatting>
  <conditionalFormatting sqref="A7:AD7">
    <cfRule type="expression" dxfId="252" priority="1" stopIfTrue="1">
      <formula>$A7&lt;&gt;""</formula>
    </cfRule>
  </conditionalFormatting>
  <conditionalFormatting sqref="A35:AD35">
    <cfRule type="expression" dxfId="251" priority="4" stopIfTrue="1">
      <formula>$A35&lt;&gt;""</formula>
    </cfRule>
  </conditionalFormatting>
  <conditionalFormatting sqref="A36:AD36">
    <cfRule type="expression" dxfId="250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6" man="1"/>
    <brk id="21" min="1" max="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353</v>
      </c>
      <c r="C7" s="76" t="s">
        <v>189</v>
      </c>
      <c r="D7" s="77">
        <f>SUM($D$8:$D$37)</f>
        <v>0</v>
      </c>
      <c r="E7" s="77">
        <f>SUM($E$8:$E$37)</f>
        <v>0</v>
      </c>
      <c r="F7" s="77">
        <f>SUM($F$8:$F$37)</f>
        <v>0</v>
      </c>
      <c r="G7" s="77">
        <f>SUM($G$8:$G$37)</f>
        <v>0</v>
      </c>
      <c r="H7" s="77">
        <f>SUM($H$8:$H$37)</f>
        <v>0</v>
      </c>
      <c r="I7" s="77">
        <f>SUM($I$8:$I$37)</f>
        <v>0</v>
      </c>
      <c r="J7" s="77">
        <f>SUM($J$8:$J$37)</f>
        <v>0</v>
      </c>
      <c r="K7" s="77">
        <f>SUM($K$8:$K$37)</f>
        <v>0</v>
      </c>
      <c r="L7" s="77">
        <f>SUM($L$8:$L$37)</f>
        <v>417346</v>
      </c>
      <c r="M7" s="77">
        <f>SUM($M$8:$M$37)</f>
        <v>0</v>
      </c>
      <c r="N7" s="77">
        <f>SUM($N$8:$N$37)</f>
        <v>0</v>
      </c>
      <c r="O7" s="77">
        <f>SUM($O$8:$O$37)</f>
        <v>0</v>
      </c>
      <c r="P7" s="77">
        <f>SUM($P$8:$P$37)</f>
        <v>0</v>
      </c>
      <c r="Q7" s="77">
        <f>SUM($Q$8:$Q$37)</f>
        <v>0</v>
      </c>
      <c r="R7" s="77">
        <f>SUM($R$8:$R$37)</f>
        <v>42185</v>
      </c>
      <c r="S7" s="77">
        <f>SUM($S$8:$S$37)</f>
        <v>8876</v>
      </c>
      <c r="T7" s="77">
        <f>SUM($T$8:$T$37)</f>
        <v>7291</v>
      </c>
      <c r="U7" s="77">
        <f>SUM($U$8:$U$37)</f>
        <v>26018</v>
      </c>
      <c r="V7" s="77">
        <f>SUM($V$8:$V$37)</f>
        <v>0</v>
      </c>
      <c r="W7" s="77">
        <f>SUM($W$8:$W$37)</f>
        <v>375161</v>
      </c>
      <c r="X7" s="77">
        <f>SUM($X$8:$X$37)</f>
        <v>18746</v>
      </c>
      <c r="Y7" s="77">
        <f>SUM($Y$8:$Y$37)</f>
        <v>272419</v>
      </c>
      <c r="Z7" s="77">
        <f>SUM($Z$8:$Z$37)</f>
        <v>742</v>
      </c>
      <c r="AA7" s="77">
        <f>SUM($AA$8:$AA$37)</f>
        <v>83254</v>
      </c>
      <c r="AB7" s="77">
        <f>SUM($AB$8:$AB$37)</f>
        <v>44750</v>
      </c>
      <c r="AC7" s="77">
        <f>SUM($AC$8:$AC$37)</f>
        <v>0</v>
      </c>
      <c r="AD7" s="77">
        <f>SUM($AD$8:$AD$37)</f>
        <v>117825</v>
      </c>
      <c r="AE7" s="77">
        <f>SUM($AE$8:$AE$37)</f>
        <v>535171</v>
      </c>
      <c r="AF7" s="77">
        <f>SUM($AF$8:$AF$37)</f>
        <v>0</v>
      </c>
      <c r="AG7" s="77">
        <f>SUM($AG$8:$AG$37)</f>
        <v>0</v>
      </c>
      <c r="AH7" s="77">
        <f>SUM($AH$8:$AH$37)</f>
        <v>0</v>
      </c>
      <c r="AI7" s="77">
        <f>SUM($AI$8:$AI$37)</f>
        <v>0</v>
      </c>
      <c r="AJ7" s="77">
        <f>SUM($AJ$8:$AJ$37)</f>
        <v>0</v>
      </c>
      <c r="AK7" s="77">
        <f>SUM($AK$8:$AK$37)</f>
        <v>0</v>
      </c>
      <c r="AL7" s="77">
        <f>SUM($AL$8:$AL$37)</f>
        <v>0</v>
      </c>
      <c r="AM7" s="77">
        <f>SUM($AM$8:$AM$37)</f>
        <v>0</v>
      </c>
      <c r="AN7" s="77">
        <f>SUM($AN$8:$AN$37)</f>
        <v>11</v>
      </c>
      <c r="AO7" s="77">
        <f>SUM($AO$8:$AO$37)</f>
        <v>0</v>
      </c>
      <c r="AP7" s="77">
        <f>SUM($AP$8:$AP$37)</f>
        <v>0</v>
      </c>
      <c r="AQ7" s="77">
        <f>SUM($AQ$8:$AQ$37)</f>
        <v>0</v>
      </c>
      <c r="AR7" s="77">
        <f>SUM($AR$8:$AR$37)</f>
        <v>0</v>
      </c>
      <c r="AS7" s="77">
        <f>SUM($AS$8:$AS$37)</f>
        <v>0</v>
      </c>
      <c r="AT7" s="77">
        <f>SUM($AT$8:$AT$37)</f>
        <v>0</v>
      </c>
      <c r="AU7" s="77">
        <f>SUM($AU$8:$AU$37)</f>
        <v>0</v>
      </c>
      <c r="AV7" s="77">
        <f>SUM($AV$8:$AV$37)</f>
        <v>0</v>
      </c>
      <c r="AW7" s="77">
        <f>SUM($AW$8:$AW$37)</f>
        <v>0</v>
      </c>
      <c r="AX7" s="77">
        <f>SUM($AX$8:$AX$37)</f>
        <v>0</v>
      </c>
      <c r="AY7" s="77">
        <f>SUM($AY$8:$AY$37)</f>
        <v>11</v>
      </c>
      <c r="AZ7" s="77">
        <f>SUM($AZ$8:$AZ$37)</f>
        <v>0</v>
      </c>
      <c r="BA7" s="77">
        <f>SUM($BA$8:$BA$37)</f>
        <v>11</v>
      </c>
      <c r="BB7" s="77">
        <f>SUM($BB$8:$BB$37)</f>
        <v>0</v>
      </c>
      <c r="BC7" s="77">
        <f>SUM($BC$8:$BC$37)</f>
        <v>0</v>
      </c>
      <c r="BD7" s="77">
        <f>SUM($BD$8:$BD$37)</f>
        <v>0</v>
      </c>
      <c r="BE7" s="77">
        <f>SUM($BE$8:$BE$37)</f>
        <v>0</v>
      </c>
      <c r="BF7" s="77">
        <f>SUM($BF$8:$BF$37)</f>
        <v>0</v>
      </c>
      <c r="BG7" s="77">
        <f>SUM($BG$8:$BG$37)</f>
        <v>11</v>
      </c>
      <c r="BH7" s="77">
        <f>SUM($BH$8:$BH$37)</f>
        <v>0</v>
      </c>
      <c r="BI7" s="77">
        <f>SUM($BI$8:$BI$37)</f>
        <v>0</v>
      </c>
      <c r="BJ7" s="77">
        <f>SUM($BJ$8:$BJ$37)</f>
        <v>0</v>
      </c>
      <c r="BK7" s="77">
        <f>SUM($BK$8:$BK$37)</f>
        <v>0</v>
      </c>
      <c r="BL7" s="77">
        <f>SUM($BL$8:$BL$37)</f>
        <v>0</v>
      </c>
      <c r="BM7" s="77">
        <f>SUM($BM$8:$BM$37)</f>
        <v>0</v>
      </c>
      <c r="BN7" s="77">
        <f>SUM($BN$8:$BN$37)</f>
        <v>0</v>
      </c>
      <c r="BO7" s="77">
        <f>SUM($BO$8:$BO$37)</f>
        <v>0</v>
      </c>
      <c r="BP7" s="77">
        <f>SUM($BP$8:$BP$37)</f>
        <v>417357</v>
      </c>
      <c r="BQ7" s="77">
        <f>SUM($BQ$8:$BQ$37)</f>
        <v>0</v>
      </c>
      <c r="BR7" s="77">
        <f>SUM($BR$8:$BR$37)</f>
        <v>0</v>
      </c>
      <c r="BS7" s="77">
        <f>SUM($BS$8:$BS$37)</f>
        <v>0</v>
      </c>
      <c r="BT7" s="77">
        <f>SUM($BT$8:$BT$37)</f>
        <v>0</v>
      </c>
      <c r="BU7" s="77">
        <f>SUM($BU$8:$BU$37)</f>
        <v>0</v>
      </c>
      <c r="BV7" s="77">
        <f>SUM($BV$8:$BV$37)</f>
        <v>42185</v>
      </c>
      <c r="BW7" s="77">
        <f>SUM($BW$8:$BW$37)</f>
        <v>8876</v>
      </c>
      <c r="BX7" s="77">
        <f>SUM($BX$8:$BX$37)</f>
        <v>7291</v>
      </c>
      <c r="BY7" s="77">
        <f>SUM($BY$8:$BY$37)</f>
        <v>26018</v>
      </c>
      <c r="BZ7" s="77">
        <f>SUM($BZ$8:$BZ$37)</f>
        <v>0</v>
      </c>
      <c r="CA7" s="77">
        <f>SUM($CA$8:$CA$37)</f>
        <v>375172</v>
      </c>
      <c r="CB7" s="77">
        <f>SUM($CB$8:$CB$37)</f>
        <v>18746</v>
      </c>
      <c r="CC7" s="77">
        <f>SUM($CC$8:$CC$37)</f>
        <v>272430</v>
      </c>
      <c r="CD7" s="77">
        <f>SUM($CD$8:$CD$37)</f>
        <v>742</v>
      </c>
      <c r="CE7" s="77">
        <f>SUM($CE$8:$CE$37)</f>
        <v>83254</v>
      </c>
      <c r="CF7" s="77">
        <f>SUM($CF$8:$CF$37)</f>
        <v>44750</v>
      </c>
      <c r="CG7" s="77">
        <f>SUM($CG$8:$CG$37)</f>
        <v>0</v>
      </c>
      <c r="CH7" s="77">
        <f>SUM($CH$8:$CH$37)</f>
        <v>117825</v>
      </c>
      <c r="CI7" s="77">
        <f>SUM($CI$8:$CI$37)</f>
        <v>535182</v>
      </c>
    </row>
    <row r="8" spans="1:87" s="8" customFormat="1" ht="12" customHeight="1">
      <c r="A8" s="8" t="s">
        <v>203</v>
      </c>
      <c r="B8" s="80" t="s">
        <v>204</v>
      </c>
      <c r="C8" s="8" t="s">
        <v>205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7" si="0">SUM(D8,AF8)</f>
        <v>0</v>
      </c>
      <c r="BI8" s="81">
        <f t="shared" ref="BI8:BI37" si="1">SUM(E8,AG8)</f>
        <v>0</v>
      </c>
      <c r="BJ8" s="81">
        <f t="shared" ref="BJ8:BJ37" si="2">SUM(F8,AH8)</f>
        <v>0</v>
      </c>
      <c r="BK8" s="81">
        <f t="shared" ref="BK8:BK37" si="3">SUM(G8,AI8)</f>
        <v>0</v>
      </c>
      <c r="BL8" s="81">
        <f t="shared" ref="BL8:BL37" si="4">SUM(H8,AJ8)</f>
        <v>0</v>
      </c>
      <c r="BM8" s="81">
        <f t="shared" ref="BM8:BM37" si="5">SUM(I8,AK8)</f>
        <v>0</v>
      </c>
      <c r="BN8" s="81">
        <f t="shared" ref="BN8:BN37" si="6">SUM(J8,AL8)</f>
        <v>0</v>
      </c>
      <c r="BO8" s="89">
        <f t="shared" ref="BO8:BO34" si="7">SUM(K8,AM8)</f>
        <v>0</v>
      </c>
      <c r="BP8" s="81">
        <f t="shared" ref="BP8:BP37" si="8">SUM(L8,AN8)</f>
        <v>0</v>
      </c>
      <c r="BQ8" s="81">
        <f t="shared" ref="BQ8:BQ37" si="9">SUM(M8,AO8)</f>
        <v>0</v>
      </c>
      <c r="BR8" s="81">
        <f t="shared" ref="BR8:BR37" si="10">SUM(N8,AP8)</f>
        <v>0</v>
      </c>
      <c r="BS8" s="81">
        <f t="shared" ref="BS8:BS37" si="11">SUM(O8,AQ8)</f>
        <v>0</v>
      </c>
      <c r="BT8" s="81">
        <f t="shared" ref="BT8:BT37" si="12">SUM(P8,AR8)</f>
        <v>0</v>
      </c>
      <c r="BU8" s="81">
        <f t="shared" ref="BU8:BU37" si="13">SUM(Q8,AS8)</f>
        <v>0</v>
      </c>
      <c r="BV8" s="81">
        <f t="shared" ref="BV8:BV37" si="14">SUM(R8,AT8)</f>
        <v>0</v>
      </c>
      <c r="BW8" s="81">
        <f t="shared" ref="BW8:BW37" si="15">SUM(S8,AU8)</f>
        <v>0</v>
      </c>
      <c r="BX8" s="81">
        <f t="shared" ref="BX8:BX37" si="16">SUM(T8,AV8)</f>
        <v>0</v>
      </c>
      <c r="BY8" s="81">
        <f t="shared" ref="BY8:BY37" si="17">SUM(U8,AW8)</f>
        <v>0</v>
      </c>
      <c r="BZ8" s="81">
        <f t="shared" ref="BZ8:BZ37" si="18">SUM(V8,AX8)</f>
        <v>0</v>
      </c>
      <c r="CA8" s="81">
        <f t="shared" ref="CA8:CA37" si="19">SUM(W8,AY8)</f>
        <v>0</v>
      </c>
      <c r="CB8" s="81">
        <f t="shared" ref="CB8:CB37" si="20">SUM(X8,AZ8)</f>
        <v>0</v>
      </c>
      <c r="CC8" s="81">
        <f t="shared" ref="CC8:CC37" si="21">SUM(Y8,BA8)</f>
        <v>0</v>
      </c>
      <c r="CD8" s="81">
        <f t="shared" ref="CD8:CD37" si="22">SUM(Z8,BB8)</f>
        <v>0</v>
      </c>
      <c r="CE8" s="81">
        <f t="shared" ref="CE8:CE37" si="23">SUM(AA8,BC8)</f>
        <v>0</v>
      </c>
      <c r="CF8" s="89">
        <f t="shared" ref="CF8:CF34" si="24">SUM(AB8,BD8)</f>
        <v>0</v>
      </c>
      <c r="CG8" s="81">
        <f t="shared" ref="CG8:CG37" si="25">SUM(AC8,BE8)</f>
        <v>0</v>
      </c>
      <c r="CH8" s="81">
        <f t="shared" ref="CH8:CH37" si="26">SUM(AD8,BF8)</f>
        <v>0</v>
      </c>
      <c r="CI8" s="81">
        <f t="shared" ref="CI8:CI37" si="27">SUM(AE8,BG8)</f>
        <v>0</v>
      </c>
    </row>
    <row r="9" spans="1:87" s="8" customFormat="1" ht="12" customHeight="1">
      <c r="A9" s="8" t="s">
        <v>203</v>
      </c>
      <c r="B9" s="80" t="s">
        <v>207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11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11</v>
      </c>
      <c r="AZ9" s="81">
        <v>0</v>
      </c>
      <c r="BA9" s="81">
        <v>11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11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11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11</v>
      </c>
      <c r="CB9" s="81">
        <f t="shared" si="20"/>
        <v>0</v>
      </c>
      <c r="CC9" s="81">
        <f t="shared" si="21"/>
        <v>11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11</v>
      </c>
    </row>
    <row r="10" spans="1:87" s="8" customFormat="1" ht="12" customHeight="1">
      <c r="A10" s="8" t="s">
        <v>203</v>
      </c>
      <c r="B10" s="80" t="s">
        <v>212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216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221</v>
      </c>
      <c r="C12" s="8" t="s">
        <v>222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231</v>
      </c>
      <c r="B13" s="80" t="s">
        <v>229</v>
      </c>
      <c r="C13" s="8" t="s">
        <v>232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237</v>
      </c>
      <c r="C14" s="8" t="s">
        <v>236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240</v>
      </c>
      <c r="C15" s="8" t="s">
        <v>244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251</v>
      </c>
      <c r="C16" s="8" t="s">
        <v>252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201747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201747</v>
      </c>
      <c r="X16" s="81">
        <v>0</v>
      </c>
      <c r="Y16" s="81">
        <v>201747</v>
      </c>
      <c r="Z16" s="81">
        <v>0</v>
      </c>
      <c r="AA16" s="81">
        <v>0</v>
      </c>
      <c r="AB16" s="89">
        <f>組合分担金内訳!E16</f>
        <v>36265</v>
      </c>
      <c r="AC16" s="81">
        <v>0</v>
      </c>
      <c r="AD16" s="81">
        <v>887</v>
      </c>
      <c r="AE16" s="81">
        <v>202634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201747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201747</v>
      </c>
      <c r="CB16" s="81">
        <f t="shared" si="20"/>
        <v>0</v>
      </c>
      <c r="CC16" s="81">
        <f t="shared" si="21"/>
        <v>201747</v>
      </c>
      <c r="CD16" s="81">
        <f t="shared" si="22"/>
        <v>0</v>
      </c>
      <c r="CE16" s="81">
        <f t="shared" si="23"/>
        <v>0</v>
      </c>
      <c r="CF16" s="89">
        <f t="shared" si="24"/>
        <v>36265</v>
      </c>
      <c r="CG16" s="81">
        <f t="shared" si="25"/>
        <v>0</v>
      </c>
      <c r="CH16" s="81">
        <f t="shared" si="26"/>
        <v>887</v>
      </c>
      <c r="CI16" s="81">
        <f t="shared" si="27"/>
        <v>202634</v>
      </c>
    </row>
    <row r="17" spans="1:87" s="8" customFormat="1" ht="12" customHeight="1">
      <c r="A17" s="8" t="s">
        <v>203</v>
      </c>
      <c r="B17" s="80" t="s">
        <v>257</v>
      </c>
      <c r="C17" s="8" t="s">
        <v>256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259</v>
      </c>
      <c r="C18" s="8" t="s">
        <v>260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265</v>
      </c>
      <c r="C19" s="8" t="s">
        <v>266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269</v>
      </c>
      <c r="C20" s="8" t="s">
        <v>270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273</v>
      </c>
      <c r="C21" s="8" t="s">
        <v>274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279</v>
      </c>
      <c r="C22" s="8" t="s">
        <v>280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281</v>
      </c>
      <c r="C23" s="8" t="s">
        <v>282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286</v>
      </c>
      <c r="C24" s="8" t="s">
        <v>288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23657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1604</v>
      </c>
      <c r="S24" s="81">
        <v>0</v>
      </c>
      <c r="T24" s="81">
        <v>1604</v>
      </c>
      <c r="U24" s="81">
        <v>0</v>
      </c>
      <c r="V24" s="81">
        <v>0</v>
      </c>
      <c r="W24" s="81">
        <v>22053</v>
      </c>
      <c r="X24" s="81">
        <v>18746</v>
      </c>
      <c r="Y24" s="81">
        <v>0</v>
      </c>
      <c r="Z24" s="81">
        <v>0</v>
      </c>
      <c r="AA24" s="81">
        <v>3307</v>
      </c>
      <c r="AB24" s="89">
        <f>組合分担金内訳!E24</f>
        <v>1604</v>
      </c>
      <c r="AC24" s="81">
        <v>0</v>
      </c>
      <c r="AD24" s="81">
        <v>0</v>
      </c>
      <c r="AE24" s="81">
        <v>23657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23657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1604</v>
      </c>
      <c r="BW24" s="81">
        <f t="shared" si="15"/>
        <v>0</v>
      </c>
      <c r="BX24" s="81">
        <f t="shared" si="16"/>
        <v>1604</v>
      </c>
      <c r="BY24" s="81">
        <f t="shared" si="17"/>
        <v>0</v>
      </c>
      <c r="BZ24" s="81">
        <f t="shared" si="18"/>
        <v>0</v>
      </c>
      <c r="CA24" s="81">
        <f t="shared" si="19"/>
        <v>22053</v>
      </c>
      <c r="CB24" s="81">
        <f t="shared" si="20"/>
        <v>18746</v>
      </c>
      <c r="CC24" s="81">
        <f t="shared" si="21"/>
        <v>0</v>
      </c>
      <c r="CD24" s="81">
        <f t="shared" si="22"/>
        <v>0</v>
      </c>
      <c r="CE24" s="81">
        <f t="shared" si="23"/>
        <v>3307</v>
      </c>
      <c r="CF24" s="89">
        <f t="shared" si="24"/>
        <v>1604</v>
      </c>
      <c r="CG24" s="81">
        <f t="shared" si="25"/>
        <v>0</v>
      </c>
      <c r="CH24" s="81">
        <f t="shared" si="26"/>
        <v>0</v>
      </c>
      <c r="CI24" s="81">
        <f t="shared" si="27"/>
        <v>23657</v>
      </c>
    </row>
    <row r="25" spans="1:87" s="8" customFormat="1" ht="12" customHeight="1">
      <c r="A25" s="8" t="s">
        <v>203</v>
      </c>
      <c r="B25" s="80" t="s">
        <v>293</v>
      </c>
      <c r="C25" s="8" t="s">
        <v>295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297</v>
      </c>
      <c r="C26" s="8" t="s">
        <v>299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303</v>
      </c>
      <c r="C27" s="8" t="s">
        <v>302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305</v>
      </c>
      <c r="C28" s="8" t="s">
        <v>306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309</v>
      </c>
      <c r="C29" s="8" t="s">
        <v>310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313</v>
      </c>
      <c r="C30" s="8" t="s">
        <v>314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317</v>
      </c>
      <c r="C31" s="8" t="s">
        <v>318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102444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22497</v>
      </c>
      <c r="S31" s="81">
        <v>8876</v>
      </c>
      <c r="T31" s="81">
        <v>0</v>
      </c>
      <c r="U31" s="81">
        <v>13621</v>
      </c>
      <c r="V31" s="81">
        <v>0</v>
      </c>
      <c r="W31" s="81">
        <v>79947</v>
      </c>
      <c r="X31" s="81">
        <v>0</v>
      </c>
      <c r="Y31" s="81">
        <v>0</v>
      </c>
      <c r="Z31" s="81">
        <v>0</v>
      </c>
      <c r="AA31" s="81">
        <v>79947</v>
      </c>
      <c r="AB31" s="89">
        <f>組合分担金内訳!E31</f>
        <v>0</v>
      </c>
      <c r="AC31" s="81">
        <v>0</v>
      </c>
      <c r="AD31" s="81">
        <v>0</v>
      </c>
      <c r="AE31" s="81">
        <v>102444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102444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22497</v>
      </c>
      <c r="BW31" s="81">
        <f t="shared" si="15"/>
        <v>8876</v>
      </c>
      <c r="BX31" s="81">
        <f t="shared" si="16"/>
        <v>0</v>
      </c>
      <c r="BY31" s="81">
        <f t="shared" si="17"/>
        <v>13621</v>
      </c>
      <c r="BZ31" s="81">
        <f t="shared" si="18"/>
        <v>0</v>
      </c>
      <c r="CA31" s="81">
        <f t="shared" si="19"/>
        <v>79947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79947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102444</v>
      </c>
    </row>
    <row r="32" spans="1:87" s="8" customFormat="1" ht="12" customHeight="1">
      <c r="A32" s="8" t="s">
        <v>203</v>
      </c>
      <c r="B32" s="80" t="s">
        <v>322</v>
      </c>
      <c r="C32" s="8" t="s">
        <v>326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4804</v>
      </c>
      <c r="AC32" s="81">
        <v>0</v>
      </c>
      <c r="AD32" s="81">
        <v>116938</v>
      </c>
      <c r="AE32" s="81">
        <v>116938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4804</v>
      </c>
      <c r="CG32" s="81">
        <f t="shared" si="25"/>
        <v>0</v>
      </c>
      <c r="CH32" s="81">
        <f t="shared" si="26"/>
        <v>116938</v>
      </c>
      <c r="CI32" s="81">
        <f t="shared" si="27"/>
        <v>116938</v>
      </c>
    </row>
    <row r="33" spans="1:87" s="8" customFormat="1" ht="12" customHeight="1">
      <c r="A33" s="8" t="s">
        <v>203</v>
      </c>
      <c r="B33" s="80" t="s">
        <v>328</v>
      </c>
      <c r="C33" s="8" t="s">
        <v>330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2077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2077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335</v>
      </c>
      <c r="C34" s="8" t="s">
        <v>336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339</v>
      </c>
      <c r="C35" s="8" t="s">
        <v>338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3207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3207</v>
      </c>
      <c r="S35" s="81">
        <v>0</v>
      </c>
      <c r="T35" s="81">
        <v>3207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3207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3207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3207</v>
      </c>
      <c r="BW35" s="81">
        <f t="shared" si="15"/>
        <v>0</v>
      </c>
      <c r="BX35" s="81">
        <f t="shared" si="16"/>
        <v>3207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3207</v>
      </c>
    </row>
    <row r="36" spans="1:87" s="8" customFormat="1" ht="12" customHeight="1">
      <c r="A36" s="8" t="s">
        <v>199</v>
      </c>
      <c r="B36" s="80" t="s">
        <v>343</v>
      </c>
      <c r="C36" s="8" t="s">
        <v>348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86291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14877</v>
      </c>
      <c r="S36" s="81">
        <v>0</v>
      </c>
      <c r="T36" s="81">
        <v>2480</v>
      </c>
      <c r="U36" s="81">
        <v>12397</v>
      </c>
      <c r="V36" s="81">
        <v>0</v>
      </c>
      <c r="W36" s="81">
        <v>71414</v>
      </c>
      <c r="X36" s="81">
        <v>0</v>
      </c>
      <c r="Y36" s="81">
        <v>70672</v>
      </c>
      <c r="Z36" s="81">
        <v>742</v>
      </c>
      <c r="AA36" s="81">
        <v>0</v>
      </c>
      <c r="AB36" s="89">
        <v>0</v>
      </c>
      <c r="AC36" s="81">
        <v>0</v>
      </c>
      <c r="AD36" s="81">
        <v>0</v>
      </c>
      <c r="AE36" s="81">
        <v>86291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86291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14877</v>
      </c>
      <c r="BW36" s="81">
        <f t="shared" si="15"/>
        <v>0</v>
      </c>
      <c r="BX36" s="81">
        <f t="shared" si="16"/>
        <v>2480</v>
      </c>
      <c r="BY36" s="81">
        <f t="shared" si="17"/>
        <v>12397</v>
      </c>
      <c r="BZ36" s="81">
        <f t="shared" si="18"/>
        <v>0</v>
      </c>
      <c r="CA36" s="81">
        <f t="shared" si="19"/>
        <v>71414</v>
      </c>
      <c r="CB36" s="81">
        <f t="shared" si="20"/>
        <v>0</v>
      </c>
      <c r="CC36" s="81">
        <f t="shared" si="21"/>
        <v>70672</v>
      </c>
      <c r="CD36" s="81">
        <f t="shared" si="22"/>
        <v>742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86291</v>
      </c>
    </row>
    <row r="37" spans="1:87" s="8" customFormat="1" ht="12" customHeight="1">
      <c r="A37" s="8" t="s">
        <v>203</v>
      </c>
      <c r="B37" s="80" t="s">
        <v>349</v>
      </c>
      <c r="C37" s="8" t="s">
        <v>351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8:CI995">
    <cfRule type="expression" dxfId="247" priority="34" stopIfTrue="1">
      <formula>$A38&lt;&gt;""</formula>
    </cfRule>
  </conditionalFormatting>
  <conditionalFormatting sqref="A37:CI37">
    <cfRule type="expression" dxfId="246" priority="2" stopIfTrue="1">
      <formula>$A37&lt;&gt;""</formula>
    </cfRule>
  </conditionalFormatting>
  <conditionalFormatting sqref="A8:CI8">
    <cfRule type="expression" dxfId="245" priority="32" stopIfTrue="1">
      <formula>$A8&lt;&gt;""</formula>
    </cfRule>
  </conditionalFormatting>
  <conditionalFormatting sqref="A9:CI9">
    <cfRule type="expression" dxfId="244" priority="31" stopIfTrue="1">
      <formula>$A9&lt;&gt;""</formula>
    </cfRule>
  </conditionalFormatting>
  <conditionalFormatting sqref="A10:CI10">
    <cfRule type="expression" dxfId="243" priority="30" stopIfTrue="1">
      <formula>$A10&lt;&gt;""</formula>
    </cfRule>
  </conditionalFormatting>
  <conditionalFormatting sqref="A11:CI11">
    <cfRule type="expression" dxfId="242" priority="29" stopIfTrue="1">
      <formula>$A11&lt;&gt;""</formula>
    </cfRule>
  </conditionalFormatting>
  <conditionalFormatting sqref="A12:CI12">
    <cfRule type="expression" dxfId="241" priority="28" stopIfTrue="1">
      <formula>$A12&lt;&gt;""</formula>
    </cfRule>
  </conditionalFormatting>
  <conditionalFormatting sqref="A13:CI13">
    <cfRule type="expression" dxfId="240" priority="27" stopIfTrue="1">
      <formula>$A13&lt;&gt;""</formula>
    </cfRule>
  </conditionalFormatting>
  <conditionalFormatting sqref="A14:CI14">
    <cfRule type="expression" dxfId="239" priority="26" stopIfTrue="1">
      <formula>$A14&lt;&gt;""</formula>
    </cfRule>
  </conditionalFormatting>
  <conditionalFormatting sqref="A15:CI15">
    <cfRule type="expression" dxfId="238" priority="25" stopIfTrue="1">
      <formula>$A15&lt;&gt;""</formula>
    </cfRule>
  </conditionalFormatting>
  <conditionalFormatting sqref="A16:CI16">
    <cfRule type="expression" dxfId="237" priority="24" stopIfTrue="1">
      <formula>$A16&lt;&gt;""</formula>
    </cfRule>
  </conditionalFormatting>
  <conditionalFormatting sqref="A17:CI17">
    <cfRule type="expression" dxfId="236" priority="23" stopIfTrue="1">
      <formula>$A17&lt;&gt;""</formula>
    </cfRule>
  </conditionalFormatting>
  <conditionalFormatting sqref="A18:CI18">
    <cfRule type="expression" dxfId="235" priority="22" stopIfTrue="1">
      <formula>$A18&lt;&gt;""</formula>
    </cfRule>
  </conditionalFormatting>
  <conditionalFormatting sqref="A19:CI19">
    <cfRule type="expression" dxfId="234" priority="21" stopIfTrue="1">
      <formula>$A19&lt;&gt;""</formula>
    </cfRule>
  </conditionalFormatting>
  <conditionalFormatting sqref="A20:CI20">
    <cfRule type="expression" dxfId="233" priority="20" stopIfTrue="1">
      <formula>$A20&lt;&gt;""</formula>
    </cfRule>
  </conditionalFormatting>
  <conditionalFormatting sqref="A21:CI21">
    <cfRule type="expression" dxfId="232" priority="19" stopIfTrue="1">
      <formula>$A21&lt;&gt;""</formula>
    </cfRule>
  </conditionalFormatting>
  <conditionalFormatting sqref="A22:CI22">
    <cfRule type="expression" dxfId="231" priority="18" stopIfTrue="1">
      <formula>$A22&lt;&gt;""</formula>
    </cfRule>
  </conditionalFormatting>
  <conditionalFormatting sqref="A23:CI23">
    <cfRule type="expression" dxfId="230" priority="17" stopIfTrue="1">
      <formula>$A23&lt;&gt;""</formula>
    </cfRule>
  </conditionalFormatting>
  <conditionalFormatting sqref="A24:CI24">
    <cfRule type="expression" dxfId="229" priority="16" stopIfTrue="1">
      <formula>$A24&lt;&gt;""</formula>
    </cfRule>
  </conditionalFormatting>
  <conditionalFormatting sqref="A25:CI25">
    <cfRule type="expression" dxfId="228" priority="15" stopIfTrue="1">
      <formula>$A25&lt;&gt;""</formula>
    </cfRule>
  </conditionalFormatting>
  <conditionalFormatting sqref="A26:CI26">
    <cfRule type="expression" dxfId="227" priority="14" stopIfTrue="1">
      <formula>$A26&lt;&gt;""</formula>
    </cfRule>
  </conditionalFormatting>
  <conditionalFormatting sqref="A27:CI27">
    <cfRule type="expression" dxfId="226" priority="13" stopIfTrue="1">
      <formula>$A27&lt;&gt;""</formula>
    </cfRule>
  </conditionalFormatting>
  <conditionalFormatting sqref="A28:CI28">
    <cfRule type="expression" dxfId="225" priority="12" stopIfTrue="1">
      <formula>$A28&lt;&gt;""</formula>
    </cfRule>
  </conditionalFormatting>
  <conditionalFormatting sqref="A29:CI29">
    <cfRule type="expression" dxfId="224" priority="11" stopIfTrue="1">
      <formula>$A29&lt;&gt;""</formula>
    </cfRule>
  </conditionalFormatting>
  <conditionalFormatting sqref="A30:CI30">
    <cfRule type="expression" dxfId="223" priority="10" stopIfTrue="1">
      <formula>$A30&lt;&gt;""</formula>
    </cfRule>
  </conditionalFormatting>
  <conditionalFormatting sqref="A31:CI31">
    <cfRule type="expression" dxfId="222" priority="9" stopIfTrue="1">
      <formula>$A31&lt;&gt;""</formula>
    </cfRule>
  </conditionalFormatting>
  <conditionalFormatting sqref="A32:CI32">
    <cfRule type="expression" dxfId="221" priority="8" stopIfTrue="1">
      <formula>$A32&lt;&gt;""</formula>
    </cfRule>
  </conditionalFormatting>
  <conditionalFormatting sqref="A33:CI33">
    <cfRule type="expression" dxfId="220" priority="7" stopIfTrue="1">
      <formula>$A33&lt;&gt;""</formula>
    </cfRule>
  </conditionalFormatting>
  <conditionalFormatting sqref="A34:CI34">
    <cfRule type="expression" dxfId="219" priority="6" stopIfTrue="1">
      <formula>$A34&lt;&gt;""</formula>
    </cfRule>
  </conditionalFormatting>
  <conditionalFormatting sqref="A7:CI7">
    <cfRule type="expression" dxfId="218" priority="1" stopIfTrue="1">
      <formula>$A7&lt;&gt;""</formula>
    </cfRule>
  </conditionalFormatting>
  <conditionalFormatting sqref="A35:CI35">
    <cfRule type="expression" dxfId="217" priority="4" stopIfTrue="1">
      <formula>$A35&lt;&gt;""</formula>
    </cfRule>
  </conditionalFormatting>
  <conditionalFormatting sqref="A36:CI36">
    <cfRule type="expression" dxfId="216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6" man="1"/>
    <brk id="67" min="1" max="3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353</v>
      </c>
      <c r="C7" s="76" t="s">
        <v>189</v>
      </c>
      <c r="D7" s="96">
        <f>SUM($D$8:$D$34)</f>
        <v>0</v>
      </c>
      <c r="E7" s="96">
        <f>SUM($E$8:$E$34)</f>
        <v>44750</v>
      </c>
      <c r="F7" s="96">
        <f>SUM($F$8:$F$34)</f>
        <v>44750</v>
      </c>
      <c r="G7" s="96">
        <f>SUM($G$8:$G$34)</f>
        <v>0</v>
      </c>
      <c r="H7" s="96">
        <f>SUM($H$8:$H$34)</f>
        <v>0</v>
      </c>
      <c r="I7" s="96">
        <f>SUM($I$8:$I$34)</f>
        <v>0</v>
      </c>
      <c r="J7" s="96">
        <f>COUNTIF($J$8:$J$34,"&lt;&gt;") - COUNTIF($J$8:$J$34,"&lt; &gt;")</f>
        <v>4</v>
      </c>
      <c r="K7" s="96">
        <f>COUNTIF($K$8:$K$34,"&lt;&gt;") - COUNTIF($K$8:$K$34,"&lt; &gt;")</f>
        <v>4</v>
      </c>
      <c r="L7" s="96">
        <f>SUM($L$8:$L$34)</f>
        <v>0</v>
      </c>
      <c r="M7" s="96">
        <f>SUM($M$8:$M$34)</f>
        <v>44750</v>
      </c>
      <c r="N7" s="96">
        <f>SUM($N$8:$N$34)</f>
        <v>44750</v>
      </c>
      <c r="O7" s="96">
        <f>SUM($O$8:$O$34)</f>
        <v>0</v>
      </c>
      <c r="P7" s="96">
        <f>SUM($P$8:$P$34)</f>
        <v>0</v>
      </c>
      <c r="Q7" s="96">
        <f>SUM($Q$8:$Q$34)</f>
        <v>0</v>
      </c>
      <c r="R7" s="96">
        <f>COUNTIF($R$8:$R$34,"&lt;&gt;") - COUNTIF($R$8:$R$34,"&lt; &gt;")</f>
        <v>0</v>
      </c>
      <c r="S7" s="96">
        <f>COUNTIF($S$8:$S$34,"&lt;&gt;") - COUNTIF($S$8:$S$34,"&lt; &gt;")</f>
        <v>0</v>
      </c>
      <c r="T7" s="96">
        <f>SUM($T$8:$T$34)</f>
        <v>0</v>
      </c>
      <c r="U7" s="96">
        <f>SUM($U$8:$U$34)</f>
        <v>0</v>
      </c>
      <c r="V7" s="96">
        <f>SUM($V$8:$V$34)</f>
        <v>0</v>
      </c>
      <c r="W7" s="96">
        <f>SUM($W$8:$W$34)</f>
        <v>0</v>
      </c>
      <c r="X7" s="96">
        <f>SUM($X$8:$X$34)</f>
        <v>0</v>
      </c>
      <c r="Y7" s="96">
        <f>SUM($Y$8:$Y$34)</f>
        <v>0</v>
      </c>
      <c r="Z7" s="96">
        <f>COUNTIF($Z$8:$Z$34,"&lt;&gt;") - COUNTIF($Z$8:$Z$34,"&lt; &gt;")</f>
        <v>0</v>
      </c>
      <c r="AA7" s="96">
        <f>COUNTIF($AA$8:$AA$34,"&lt;&gt;") - COUNTIF($AA$8:$AA$34,"&lt; &gt;")</f>
        <v>0</v>
      </c>
      <c r="AB7" s="96">
        <f>SUM($AB$8:$AB$34)</f>
        <v>0</v>
      </c>
      <c r="AC7" s="96">
        <f>SUM($AC$8:$AC$34)</f>
        <v>0</v>
      </c>
      <c r="AD7" s="96">
        <f>SUM($AD$8:$AD$34)</f>
        <v>0</v>
      </c>
      <c r="AE7" s="96">
        <f>SUM($AE$8:$AE$34)</f>
        <v>0</v>
      </c>
      <c r="AF7" s="96">
        <f>SUM($AF$8:$AF$34)</f>
        <v>0</v>
      </c>
      <c r="AG7" s="96">
        <f>SUM($AG$8:$AG$34)</f>
        <v>0</v>
      </c>
      <c r="AH7" s="96">
        <f>COUNTIF($AH$8:$AH$34,"&lt;&gt;") - COUNTIF($AH$8:$AH$34,"&lt; &gt;")</f>
        <v>0</v>
      </c>
      <c r="AI7" s="96">
        <f>COUNTIF($AI$8:$AI$34,"&lt;&gt;") - COUNTIF($AI$8:$AI$34,"&lt; &gt;")</f>
        <v>0</v>
      </c>
      <c r="AJ7" s="96">
        <f>SUM($AJ$8:$AJ$34)</f>
        <v>0</v>
      </c>
      <c r="AK7" s="96">
        <f>SUM($AK$8:$AK$34)</f>
        <v>0</v>
      </c>
      <c r="AL7" s="96">
        <f>SUM($AL$8:$AL$34)</f>
        <v>0</v>
      </c>
      <c r="AM7" s="96">
        <f>SUM($AM$8:$AM$34)</f>
        <v>0</v>
      </c>
      <c r="AN7" s="96">
        <f>SUM($AN$8:$AN$34)</f>
        <v>0</v>
      </c>
      <c r="AO7" s="96">
        <f>SUM($AO$8:$AO$34)</f>
        <v>0</v>
      </c>
      <c r="AP7" s="96">
        <f>COUNTIF($AP$8:$AP$34,"&lt;&gt;") - COUNTIF($AP$8:$AP$34,"&lt; &gt;")</f>
        <v>0</v>
      </c>
      <c r="AQ7" s="96">
        <f>COUNTIF($AQ$8:$AQ$34,"&lt;&gt;") - COUNTIF($AQ$8:$AQ$34,"&lt; &gt;")</f>
        <v>0</v>
      </c>
      <c r="AR7" s="96">
        <f>SUM($AR$8:$AR$34)</f>
        <v>0</v>
      </c>
      <c r="AS7" s="96">
        <f>SUM($AS$8:$AS$34)</f>
        <v>0</v>
      </c>
      <c r="AT7" s="96">
        <f>SUM($AT$8:$AT$34)</f>
        <v>0</v>
      </c>
      <c r="AU7" s="96">
        <f>SUM($AU$8:$AU$34)</f>
        <v>0</v>
      </c>
      <c r="AV7" s="96">
        <f>SUM($AV$8:$AV$34)</f>
        <v>0</v>
      </c>
      <c r="AW7" s="96">
        <f>SUM($AW$8:$AW$34)</f>
        <v>0</v>
      </c>
      <c r="AX7" s="96">
        <f>COUNTIF($AX$8:$AX$34,"&lt;&gt;") - COUNTIF($AX$8:$AX$34,"&lt; &gt;")</f>
        <v>0</v>
      </c>
      <c r="AY7" s="96">
        <f>COUNTIF($AY$8:$AY$34,"&lt;&gt;") - COUNTIF($AY$8:$AY$34,"&lt; &gt;")</f>
        <v>0</v>
      </c>
      <c r="AZ7" s="96">
        <f>SUM($AZ$8:$AZ$34)</f>
        <v>0</v>
      </c>
      <c r="BA7" s="96">
        <f>SUM($BA$8:$BA$34)</f>
        <v>0</v>
      </c>
      <c r="BB7" s="96">
        <f>SUM($BB$8:$BB$34)</f>
        <v>0</v>
      </c>
      <c r="BC7" s="96">
        <f>SUM($BC$8:$BC$34)</f>
        <v>0</v>
      </c>
      <c r="BD7" s="96">
        <f>SUM($BD$8:$BD$34)</f>
        <v>0</v>
      </c>
      <c r="BE7" s="96">
        <f>SUM($BE$8:$BE$34)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211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214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218</v>
      </c>
      <c r="B11" s="80" t="s">
        <v>219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223</v>
      </c>
      <c r="B12" s="80" t="s">
        <v>224</v>
      </c>
      <c r="C12" s="8" t="s">
        <v>225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206</v>
      </c>
      <c r="B13" s="80" t="s">
        <v>233</v>
      </c>
      <c r="C13" s="8" t="s">
        <v>234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238</v>
      </c>
      <c r="B14" s="80" t="s">
        <v>235</v>
      </c>
      <c r="C14" s="8" t="s">
        <v>239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245</v>
      </c>
      <c r="C15" s="8" t="s">
        <v>246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248</v>
      </c>
      <c r="C16" s="8" t="s">
        <v>250</v>
      </c>
      <c r="D16" s="78">
        <f>SUM(L16,T16,AB16,AJ16,AR16,AZ16)</f>
        <v>0</v>
      </c>
      <c r="E16" s="78">
        <f>SUM(M16,U16,AC16,AK16,AS16,BA16)</f>
        <v>36265</v>
      </c>
      <c r="F16" s="78">
        <f>SUM(D16:E16)</f>
        <v>36265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253</v>
      </c>
      <c r="K16" s="79" t="s">
        <v>254</v>
      </c>
      <c r="L16" s="78">
        <v>0</v>
      </c>
      <c r="M16" s="78">
        <v>36265</v>
      </c>
      <c r="N16" s="78">
        <f>SUM(L16,+M16)</f>
        <v>36265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257</v>
      </c>
      <c r="C17" s="8" t="s">
        <v>258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262</v>
      </c>
      <c r="B18" s="80" t="s">
        <v>263</v>
      </c>
      <c r="C18" s="8" t="s">
        <v>264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267</v>
      </c>
      <c r="C19" s="8" t="s">
        <v>268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271</v>
      </c>
      <c r="C20" s="8" t="s">
        <v>272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223</v>
      </c>
      <c r="B21" s="80" t="s">
        <v>275</v>
      </c>
      <c r="C21" s="8" t="s">
        <v>276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277</v>
      </c>
      <c r="C22" s="8" t="s">
        <v>278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238</v>
      </c>
      <c r="B23" s="80" t="s">
        <v>284</v>
      </c>
      <c r="C23" s="8" t="s">
        <v>283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291</v>
      </c>
      <c r="C24" s="8" t="s">
        <v>292</v>
      </c>
      <c r="D24" s="78">
        <f>SUM(L24,T24,AB24,AJ24,AR24,AZ24)</f>
        <v>0</v>
      </c>
      <c r="E24" s="78">
        <f>SUM(M24,U24,AC24,AK24,AS24,BA24)</f>
        <v>1604</v>
      </c>
      <c r="F24" s="78">
        <f>SUM(D24:E24)</f>
        <v>1604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289</v>
      </c>
      <c r="K24" s="79" t="s">
        <v>290</v>
      </c>
      <c r="L24" s="78">
        <v>0</v>
      </c>
      <c r="M24" s="78">
        <v>1604</v>
      </c>
      <c r="N24" s="78">
        <f>SUM(L24,+M24)</f>
        <v>1604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296</v>
      </c>
      <c r="C25" s="8" t="s">
        <v>295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300</v>
      </c>
      <c r="C26" s="8" t="s">
        <v>299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303</v>
      </c>
      <c r="C27" s="8" t="s">
        <v>304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307</v>
      </c>
      <c r="C28" s="8" t="s">
        <v>308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311</v>
      </c>
      <c r="C29" s="8" t="s">
        <v>312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315</v>
      </c>
      <c r="C30" s="8" t="s">
        <v>316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319</v>
      </c>
      <c r="C31" s="8" t="s">
        <v>320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322</v>
      </c>
      <c r="C32" s="8" t="s">
        <v>324</v>
      </c>
      <c r="D32" s="78">
        <f>SUM(L32,T32,AB32,AJ32,AR32,AZ32)</f>
        <v>0</v>
      </c>
      <c r="E32" s="78">
        <f>SUM(M32,U32,AC32,AK32,AS32,BA32)</f>
        <v>4804</v>
      </c>
      <c r="F32" s="78">
        <f>SUM(D32:E32)</f>
        <v>4804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253</v>
      </c>
      <c r="K32" s="79" t="s">
        <v>254</v>
      </c>
      <c r="L32" s="78">
        <v>0</v>
      </c>
      <c r="M32" s="78">
        <v>4804</v>
      </c>
      <c r="N32" s="78">
        <f>SUM(L32,+M32)</f>
        <v>4804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331</v>
      </c>
      <c r="C33" s="8" t="s">
        <v>332</v>
      </c>
      <c r="D33" s="78">
        <f>SUM(L33,T33,AB33,AJ33,AR33,AZ33)</f>
        <v>0</v>
      </c>
      <c r="E33" s="78">
        <f>SUM(M33,U33,AC33,AK33,AS33,BA33)</f>
        <v>2077</v>
      </c>
      <c r="F33" s="78">
        <f>SUM(D33:E33)</f>
        <v>2077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253</v>
      </c>
      <c r="K33" s="79" t="s">
        <v>254</v>
      </c>
      <c r="L33" s="78">
        <v>0</v>
      </c>
      <c r="M33" s="78">
        <v>2077</v>
      </c>
      <c r="N33" s="78">
        <f>SUM(L33,+M33)</f>
        <v>2077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333</v>
      </c>
      <c r="C34" s="8" t="s">
        <v>334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1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1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1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1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1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1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1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1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8:BE995">
    <cfRule type="expression" dxfId="213" priority="34" stopIfTrue="1">
      <formula>$A38&lt;&gt;""</formula>
    </cfRule>
  </conditionalFormatting>
  <conditionalFormatting sqref="A37:BE37">
    <cfRule type="expression" dxfId="212" priority="2" stopIfTrue="1">
      <formula>$A37&lt;&gt;""</formula>
    </cfRule>
  </conditionalFormatting>
  <conditionalFormatting sqref="A8:BE8">
    <cfRule type="expression" dxfId="211" priority="32" stopIfTrue="1">
      <formula>$A8&lt;&gt;""</formula>
    </cfRule>
  </conditionalFormatting>
  <conditionalFormatting sqref="A9:BE9">
    <cfRule type="expression" dxfId="210" priority="31" stopIfTrue="1">
      <formula>$A9&lt;&gt;""</formula>
    </cfRule>
  </conditionalFormatting>
  <conditionalFormatting sqref="A10:BE10">
    <cfRule type="expression" dxfId="209" priority="30" stopIfTrue="1">
      <formula>$A10&lt;&gt;""</formula>
    </cfRule>
  </conditionalFormatting>
  <conditionalFormatting sqref="A11:BE11">
    <cfRule type="expression" dxfId="208" priority="29" stopIfTrue="1">
      <formula>$A11&lt;&gt;""</formula>
    </cfRule>
  </conditionalFormatting>
  <conditionalFormatting sqref="A12:BE12">
    <cfRule type="expression" dxfId="207" priority="28" stopIfTrue="1">
      <formula>$A12&lt;&gt;""</formula>
    </cfRule>
  </conditionalFormatting>
  <conditionalFormatting sqref="A13:BE13">
    <cfRule type="expression" dxfId="206" priority="27" stopIfTrue="1">
      <formula>$A13&lt;&gt;""</formula>
    </cfRule>
  </conditionalFormatting>
  <conditionalFormatting sqref="A14:BE14">
    <cfRule type="expression" dxfId="205" priority="26" stopIfTrue="1">
      <formula>$A14&lt;&gt;""</formula>
    </cfRule>
  </conditionalFormatting>
  <conditionalFormatting sqref="A15:BE15">
    <cfRule type="expression" dxfId="204" priority="25" stopIfTrue="1">
      <formula>$A15&lt;&gt;""</formula>
    </cfRule>
  </conditionalFormatting>
  <conditionalFormatting sqref="A16:BE16">
    <cfRule type="expression" dxfId="203" priority="24" stopIfTrue="1">
      <formula>$A16&lt;&gt;""</formula>
    </cfRule>
  </conditionalFormatting>
  <conditionalFormatting sqref="A17:BE17">
    <cfRule type="expression" dxfId="202" priority="23" stopIfTrue="1">
      <formula>$A17&lt;&gt;""</formula>
    </cfRule>
  </conditionalFormatting>
  <conditionalFormatting sqref="A18:BE18">
    <cfRule type="expression" dxfId="201" priority="22" stopIfTrue="1">
      <formula>$A18&lt;&gt;""</formula>
    </cfRule>
  </conditionalFormatting>
  <conditionalFormatting sqref="A19:BE19">
    <cfRule type="expression" dxfId="200" priority="21" stopIfTrue="1">
      <formula>$A19&lt;&gt;""</formula>
    </cfRule>
  </conditionalFormatting>
  <conditionalFormatting sqref="A20:BE20">
    <cfRule type="expression" dxfId="199" priority="20" stopIfTrue="1">
      <formula>$A20&lt;&gt;""</formula>
    </cfRule>
  </conditionalFormatting>
  <conditionalFormatting sqref="A21:BE21">
    <cfRule type="expression" dxfId="198" priority="19" stopIfTrue="1">
      <formula>$A21&lt;&gt;""</formula>
    </cfRule>
  </conditionalFormatting>
  <conditionalFormatting sqref="A22:BE22">
    <cfRule type="expression" dxfId="197" priority="18" stopIfTrue="1">
      <formula>$A22&lt;&gt;""</formula>
    </cfRule>
  </conditionalFormatting>
  <conditionalFormatting sqref="A23:BE23">
    <cfRule type="expression" dxfId="196" priority="17" stopIfTrue="1">
      <formula>$A23&lt;&gt;""</formula>
    </cfRule>
  </conditionalFormatting>
  <conditionalFormatting sqref="A24:BE24">
    <cfRule type="expression" dxfId="195" priority="16" stopIfTrue="1">
      <formula>$A24&lt;&gt;""</formula>
    </cfRule>
  </conditionalFormatting>
  <conditionalFormatting sqref="A25:BE25">
    <cfRule type="expression" dxfId="194" priority="15" stopIfTrue="1">
      <formula>$A25&lt;&gt;""</formula>
    </cfRule>
  </conditionalFormatting>
  <conditionalFormatting sqref="A26:BE26">
    <cfRule type="expression" dxfId="193" priority="14" stopIfTrue="1">
      <formula>$A26&lt;&gt;""</formula>
    </cfRule>
  </conditionalFormatting>
  <conditionalFormatting sqref="A27:BE27">
    <cfRule type="expression" dxfId="192" priority="13" stopIfTrue="1">
      <formula>$A27&lt;&gt;""</formula>
    </cfRule>
  </conditionalFormatting>
  <conditionalFormatting sqref="A28:BE28">
    <cfRule type="expression" dxfId="191" priority="12" stopIfTrue="1">
      <formula>$A28&lt;&gt;""</formula>
    </cfRule>
  </conditionalFormatting>
  <conditionalFormatting sqref="A29:BE29">
    <cfRule type="expression" dxfId="190" priority="11" stopIfTrue="1">
      <formula>$A29&lt;&gt;""</formula>
    </cfRule>
  </conditionalFormatting>
  <conditionalFormatting sqref="A30:BE30">
    <cfRule type="expression" dxfId="189" priority="10" stopIfTrue="1">
      <formula>$A30&lt;&gt;""</formula>
    </cfRule>
  </conditionalFormatting>
  <conditionalFormatting sqref="A31:BE31">
    <cfRule type="expression" dxfId="188" priority="9" stopIfTrue="1">
      <formula>$A31&lt;&gt;""</formula>
    </cfRule>
  </conditionalFormatting>
  <conditionalFormatting sqref="A32:BE32">
    <cfRule type="expression" dxfId="187" priority="8" stopIfTrue="1">
      <formula>$A32&lt;&gt;""</formula>
    </cfRule>
  </conditionalFormatting>
  <conditionalFormatting sqref="A33:BE33">
    <cfRule type="expression" dxfId="186" priority="7" stopIfTrue="1">
      <formula>$A33&lt;&gt;""</formula>
    </cfRule>
  </conditionalFormatting>
  <conditionalFormatting sqref="A34:BE34">
    <cfRule type="expression" dxfId="185" priority="6" stopIfTrue="1">
      <formula>$A34&lt;&gt;""</formula>
    </cfRule>
  </conditionalFormatting>
  <conditionalFormatting sqref="A7:BE7">
    <cfRule type="expression" dxfId="184" priority="1" stopIfTrue="1">
      <formula>$A7&lt;&gt;""</formula>
    </cfRule>
  </conditionalFormatting>
  <conditionalFormatting sqref="A35:BE35">
    <cfRule type="expression" dxfId="183" priority="4" stopIfTrue="1">
      <formula>$A35&lt;&gt;""</formula>
    </cfRule>
  </conditionalFormatting>
  <conditionalFormatting sqref="A36:BE36">
    <cfRule type="expression" dxfId="182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8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353</v>
      </c>
      <c r="C7" s="76" t="s">
        <v>189</v>
      </c>
      <c r="D7" s="96">
        <f>SUM($D$8:$D$10)</f>
        <v>44750</v>
      </c>
      <c r="E7" s="96">
        <f>SUM($E$8:$E$10)</f>
        <v>0</v>
      </c>
      <c r="F7" s="96">
        <f>COUNTIF($F$8:$F$10,"&lt;&gt;") - COUNTIF($F$8:$F$10,"&lt; &gt;")</f>
        <v>2</v>
      </c>
      <c r="G7" s="96">
        <f>COUNTIF($G$8:$G$10,"&lt;&gt;") - COUNTIF($G$8:$G$10,"&lt; &gt;")</f>
        <v>2</v>
      </c>
      <c r="H7" s="96">
        <f>SUM($H$8:$H$10)</f>
        <v>37869</v>
      </c>
      <c r="I7" s="96">
        <f>SUM($I$8:$I$10)</f>
        <v>0</v>
      </c>
      <c r="J7" s="96">
        <f>COUNTIF($J$8:$J$10,"&lt;&gt;") - COUNTIF($J$8:$J$10,"&lt; &gt;")</f>
        <v>1</v>
      </c>
      <c r="K7" s="96">
        <f>COUNTIF($K$8:$K$10,"&lt;&gt;") - COUNTIF($K$8:$K$10,"&lt; &gt;")</f>
        <v>1</v>
      </c>
      <c r="L7" s="96">
        <f>SUM($L$8:$L$10)</f>
        <v>4804</v>
      </c>
      <c r="M7" s="96">
        <f>SUM($M$8:$M$10)</f>
        <v>0</v>
      </c>
      <c r="N7" s="96">
        <f>COUNTIF($N$8:$N$10,"&lt;&gt;") - COUNTIF($N$8:$N$10,"&lt; &gt;")</f>
        <v>1</v>
      </c>
      <c r="O7" s="96">
        <f>COUNTIF($O$8:$O$10,"&lt;&gt;") - COUNTIF($O$8:$O$10,"&lt; &gt;")</f>
        <v>1</v>
      </c>
      <c r="P7" s="96">
        <f>SUM($P$8:$P$10)</f>
        <v>2077</v>
      </c>
      <c r="Q7" s="96">
        <f>SUM($Q$8:$Q$10)</f>
        <v>0</v>
      </c>
      <c r="R7" s="96">
        <f>COUNTIF($R$8:$R$10,"&lt;&gt;") - COUNTIF($R$8:$R$10,"&lt; &gt;")</f>
        <v>0</v>
      </c>
      <c r="S7" s="96">
        <f>COUNTIF($S$8:$S$10,"&lt;&gt;") - COUNTIF($S$8:$S$10,"&lt; &gt;")</f>
        <v>0</v>
      </c>
      <c r="T7" s="96">
        <f>SUM($T$8:$T$10)</f>
        <v>0</v>
      </c>
      <c r="U7" s="96">
        <f>SUM($U$8:$U$10)</f>
        <v>0</v>
      </c>
      <c r="V7" s="96">
        <f>COUNTIF($V$8:$V$10,"&lt;&gt;") - COUNTIF($V$8:$V$10,"&lt; &gt;")</f>
        <v>0</v>
      </c>
      <c r="W7" s="96">
        <f>COUNTIF($W$8:$W$10,"&lt;&gt;") - COUNTIF($W$8:$W$10,"&lt; &gt;")</f>
        <v>0</v>
      </c>
      <c r="X7" s="96">
        <f>SUM($X$8:$X$10)</f>
        <v>0</v>
      </c>
      <c r="Y7" s="96">
        <f>SUM($Y$8:$Y$10)</f>
        <v>0</v>
      </c>
      <c r="Z7" s="96">
        <f>COUNTIF($Z$8:$Z$10,"&lt;&gt;") - COUNTIF($Z$8:$Z$10,"&lt; &gt;")</f>
        <v>0</v>
      </c>
      <c r="AA7" s="96">
        <f>COUNTIF($AA$8:$AA$10,"&lt;&gt;") - COUNTIF($AA$8:$AA$10,"&lt; &gt;")</f>
        <v>0</v>
      </c>
      <c r="AB7" s="96">
        <f>SUM($AB$8:$AB$10)</f>
        <v>0</v>
      </c>
      <c r="AC7" s="96">
        <f>SUM($AC$8:$AC$10)</f>
        <v>0</v>
      </c>
      <c r="AD7" s="96">
        <f>COUNTIF($AD$8:$AD$10,"&lt;&gt;") - COUNTIF($AD$8:$AD$10,"&lt; &gt;")</f>
        <v>0</v>
      </c>
      <c r="AE7" s="96">
        <f>COUNTIF($AE$8:$AE$10,"&lt;&gt;") - COUNTIF($AE$8:$AE$10,"&lt; &gt;")</f>
        <v>0</v>
      </c>
      <c r="AF7" s="96">
        <f>SUM($AF$8:$AF$10)</f>
        <v>0</v>
      </c>
      <c r="AG7" s="96">
        <f>SUM($AG$8:$AG$10)</f>
        <v>0</v>
      </c>
      <c r="AH7" s="96">
        <f>COUNTIF($AH$8:$AH$10,"&lt;&gt;") - COUNTIF($AH$8:$AH$10,"&lt; &gt;")</f>
        <v>0</v>
      </c>
      <c r="AI7" s="96">
        <f>COUNTIF($AI$8:$AI$10,"&lt;&gt;") - COUNTIF($AI$8:$AI$10,"&lt; &gt;")</f>
        <v>0</v>
      </c>
      <c r="AJ7" s="96">
        <f>SUM($AJ$8:$AJ$10)</f>
        <v>0</v>
      </c>
      <c r="AK7" s="96">
        <f>SUM($AK$8:$AK$10)</f>
        <v>0</v>
      </c>
      <c r="AL7" s="96">
        <f>COUNTIF($AL$8:$AL$10,"&lt;&gt;") - COUNTIF($AL$8:$AL$10,"&lt; &gt;")</f>
        <v>0</v>
      </c>
      <c r="AM7" s="96">
        <f>COUNTIF($AM$8:$AM$10,"&lt;&gt;") - COUNTIF($AM$8:$AM$10,"&lt; &gt;")</f>
        <v>0</v>
      </c>
      <c r="AN7" s="96">
        <f>SUM($AN$8:$AN$10)</f>
        <v>0</v>
      </c>
      <c r="AO7" s="96">
        <f>SUM($AO$8:$AO$10)</f>
        <v>0</v>
      </c>
      <c r="AP7" s="96">
        <f>COUNTIF($AP$8:$AP$10,"&lt;&gt;") - COUNTIF($AP$8:$AP$10,"&lt; &gt;")</f>
        <v>0</v>
      </c>
      <c r="AQ7" s="96">
        <f>COUNTIF($AQ$8:$AQ$10,"&lt;&gt;") - COUNTIF($AQ$8:$AQ$10,"&lt; &gt;")</f>
        <v>0</v>
      </c>
      <c r="AR7" s="96">
        <f>SUM($AR$8:$AR$10)</f>
        <v>0</v>
      </c>
      <c r="AS7" s="96">
        <f>SUM($AS$8:$AS$10)</f>
        <v>0</v>
      </c>
      <c r="AT7" s="96">
        <f>COUNTIF($AT$8:$AT$10,"&lt;&gt;") - COUNTIF($AT$8:$AT$10,"&lt; &gt;")</f>
        <v>0</v>
      </c>
      <c r="AU7" s="96">
        <f>COUNTIF($AU$8:$AU$10,"&lt;&gt;") - COUNTIF($AU$8:$AU$10,"&lt; &gt;")</f>
        <v>0</v>
      </c>
      <c r="AV7" s="96">
        <f>SUM($AV$8:$AV$10)</f>
        <v>0</v>
      </c>
      <c r="AW7" s="96">
        <f>SUM($AW$8:$AW$10)</f>
        <v>0</v>
      </c>
      <c r="AX7" s="96">
        <f>COUNTIF($AX$8:$AX$10,"&lt;&gt;") - COUNTIF($AX$8:$AX$10,"&lt; &gt;")</f>
        <v>0</v>
      </c>
      <c r="AY7" s="96">
        <f>COUNTIF($AY$8:$AY$10,"&lt;&gt;") - COUNTIF($AY$8:$AY$10,"&lt; &gt;")</f>
        <v>0</v>
      </c>
      <c r="AZ7" s="96">
        <f>SUM($AZ$8:$AZ$10)</f>
        <v>0</v>
      </c>
      <c r="BA7" s="96">
        <f>SUM($BA$8:$BA$10)</f>
        <v>0</v>
      </c>
      <c r="BB7" s="96">
        <f>COUNTIF($BB$8:$BB$10,"&lt;&gt;") - COUNTIF($BB$8:$BB$10,"&lt; &gt;")</f>
        <v>0</v>
      </c>
      <c r="BC7" s="96">
        <f>COUNTIF($BC$8:$BC$10,"&lt;&gt;") - COUNTIF($BC$8:$BC$10,"&lt; &gt;")</f>
        <v>0</v>
      </c>
      <c r="BD7" s="96">
        <f>SUM($BD$8:$BD$10)</f>
        <v>0</v>
      </c>
      <c r="BE7" s="96">
        <f>SUM($BE$8:$BE$10)</f>
        <v>0</v>
      </c>
      <c r="BF7" s="96">
        <f>COUNTIF($BF$8:$BF$10,"&lt;&gt;") - COUNTIF($BF$8:$BF$10,"&lt; &gt;")</f>
        <v>0</v>
      </c>
      <c r="BG7" s="96">
        <f>COUNTIF($BG$8:$BG$10,"&lt;&gt;") - COUNTIF($BG$8:$BG$10,"&lt; &gt;")</f>
        <v>0</v>
      </c>
      <c r="BH7" s="96">
        <f>SUM($BH$8:$BH$10)</f>
        <v>0</v>
      </c>
      <c r="BI7" s="96">
        <f>SUM($BI$8:$BI$10)</f>
        <v>0</v>
      </c>
      <c r="BJ7" s="96">
        <f>COUNTIF($BJ$8:$BJ$10,"&lt;&gt;") - COUNTIF($BJ$8:$BJ$10,"&lt; &gt;")</f>
        <v>0</v>
      </c>
      <c r="BK7" s="96">
        <f>COUNTIF($BK$8:$BK$10,"&lt;&gt;") - COUNTIF($BK$8:$BK$10,"&lt; &gt;")</f>
        <v>0</v>
      </c>
      <c r="BL7" s="96">
        <f>SUM($BL$8:$BL$10)</f>
        <v>0</v>
      </c>
      <c r="BM7" s="96">
        <f>SUM($BM$8:$BM$10)</f>
        <v>0</v>
      </c>
      <c r="BN7" s="96">
        <f>COUNTIF($BN$8:$BN$10,"&lt;&gt;") - COUNTIF($BN$8:$BN$10,"&lt; &gt;")</f>
        <v>0</v>
      </c>
      <c r="BO7" s="96">
        <f>COUNTIF($BO$8:$BO$10,"&lt;&gt;") - COUNTIF($BO$8:$BO$10,"&lt; &gt;")</f>
        <v>0</v>
      </c>
      <c r="BP7" s="96">
        <f>SUM($BP$8:$BP$10)</f>
        <v>0</v>
      </c>
      <c r="BQ7" s="96">
        <f>SUM($BQ$8:$BQ$10)</f>
        <v>0</v>
      </c>
      <c r="BR7" s="96">
        <f>COUNTIF($BR$8:$BR$10,"&lt;&gt;") - COUNTIF($BR$8:$BR$10,"&lt; &gt;")</f>
        <v>0</v>
      </c>
      <c r="BS7" s="96">
        <f>COUNTIF($BS$8:$BS$10,"&lt;&gt;") - COUNTIF($BS$8:$BS$10,"&lt; &gt;")</f>
        <v>0</v>
      </c>
      <c r="BT7" s="96">
        <f>SUM($BT$8:$BT$10)</f>
        <v>0</v>
      </c>
      <c r="BU7" s="96">
        <f>SUM($BU$8:$BU$10)</f>
        <v>0</v>
      </c>
      <c r="BV7" s="96">
        <f>COUNTIF($BV$8:$BV$10,"&lt;&gt;") - COUNTIF($BV$8:$BV$10,"&lt; &gt;")</f>
        <v>0</v>
      </c>
      <c r="BW7" s="96">
        <f>COUNTIF($BW$8:$BW$10,"&lt;&gt;") - COUNTIF($BW$8:$BW$10,"&lt; &gt;")</f>
        <v>0</v>
      </c>
      <c r="BX7" s="96">
        <f>SUM($BX$8:$BX$10)</f>
        <v>0</v>
      </c>
      <c r="BY7" s="96">
        <f>SUM($BY$8:$BY$10)</f>
        <v>0</v>
      </c>
      <c r="BZ7" s="96">
        <f>COUNTIF($BZ$8:$BZ$10,"&lt;&gt;") - COUNTIF($BZ$8:$BZ$10,"&lt; &gt;")</f>
        <v>0</v>
      </c>
      <c r="CA7" s="96">
        <f>COUNTIF($CA$8:$CA$10,"&lt;&gt;") - COUNTIF($CA$8:$CA$10,"&lt; &gt;")</f>
        <v>0</v>
      </c>
      <c r="CB7" s="96">
        <f>SUM($CB$8:$CB$10)</f>
        <v>0</v>
      </c>
      <c r="CC7" s="96">
        <f>SUM($CC$8:$CC$10)</f>
        <v>0</v>
      </c>
      <c r="CD7" s="96">
        <f>COUNTIF($CD$8:$CD$10,"&lt;&gt;") - COUNTIF($CD$8:$CD$10,"&lt; &gt;")</f>
        <v>0</v>
      </c>
      <c r="CE7" s="96">
        <f>COUNTIF($CE$8:$CE$10,"&lt;&gt;") - COUNTIF($CE$8:$CE$10,"&lt; &gt;")</f>
        <v>0</v>
      </c>
      <c r="CF7" s="96">
        <f>SUM($CF$8:$CF$10)</f>
        <v>0</v>
      </c>
      <c r="CG7" s="96">
        <f>SUM($CG$8:$CG$10)</f>
        <v>0</v>
      </c>
      <c r="CH7" s="96">
        <f>COUNTIF($CH$8:$CH$10,"&lt;&gt;") - COUNTIF($CH$8:$CH$10,"&lt; &gt;")</f>
        <v>0</v>
      </c>
      <c r="CI7" s="96">
        <f>COUNTIF($CI$8:$CI$10,"&lt;&gt;") - COUNTIF($CI$8:$CI$10,"&lt; &gt;")</f>
        <v>0</v>
      </c>
      <c r="CJ7" s="96">
        <f>SUM($CJ$8:$CJ$10)</f>
        <v>0</v>
      </c>
      <c r="CK7" s="96">
        <f>SUM($CK$8:$CK$10)</f>
        <v>0</v>
      </c>
      <c r="CL7" s="96">
        <f>COUNTIF($CL$8:$CL$10,"&lt;&gt;") - COUNTIF($CL$8:$CL$10,"&lt; &gt;")</f>
        <v>0</v>
      </c>
      <c r="CM7" s="96">
        <f>COUNTIF($CM$8:$CM$10,"&lt;&gt;") - COUNTIF($CM$8:$CM$10,"&lt; &gt;")</f>
        <v>0</v>
      </c>
      <c r="CN7" s="96">
        <f>SUM($CN$8:$CN$10)</f>
        <v>0</v>
      </c>
      <c r="CO7" s="96">
        <f>SUM($CO$8:$CO$10)</f>
        <v>0</v>
      </c>
      <c r="CP7" s="96">
        <f>COUNTIF($CP$8:$CP$10,"&lt;&gt;") - COUNTIF($CP$8:$CP$10,"&lt; &gt;")</f>
        <v>0</v>
      </c>
      <c r="CQ7" s="96">
        <f>COUNTIF($CQ$8:$CQ$10,"&lt;&gt;") - COUNTIF($CQ$8:$CQ$10,"&lt; &gt;")</f>
        <v>0</v>
      </c>
      <c r="CR7" s="96">
        <f>SUM($CR$8:$CR$10)</f>
        <v>0</v>
      </c>
      <c r="CS7" s="96">
        <f>SUM($CS$8:$CS$10)</f>
        <v>0</v>
      </c>
      <c r="CT7" s="96">
        <f>COUNTIF($CT$8:$CT$10,"&lt;&gt;") - COUNTIF($CT$8:$CT$10,"&lt; &gt;")</f>
        <v>0</v>
      </c>
      <c r="CU7" s="96">
        <f>COUNTIF($CU$8:$CU$10,"&lt;&gt;") - COUNTIF($CU$8:$CU$10,"&lt; &gt;")</f>
        <v>0</v>
      </c>
      <c r="CV7" s="96">
        <f>SUM($CV$8:$CV$10)</f>
        <v>0</v>
      </c>
      <c r="CW7" s="96">
        <f>SUM($CW$8:$CW$10)</f>
        <v>0</v>
      </c>
      <c r="CX7" s="96">
        <f>COUNTIF($CX$8:$CX$10,"&lt;&gt;") - COUNTIF($CX$8:$CX$10,"&lt; &gt;")</f>
        <v>0</v>
      </c>
      <c r="CY7" s="96">
        <f>COUNTIF($CY$8:$CY$10,"&lt;&gt;") - COUNTIF($CY$8:$CY$10,"&lt; &gt;")</f>
        <v>0</v>
      </c>
      <c r="CZ7" s="96">
        <f>SUM($CZ$8:$CZ$10)</f>
        <v>0</v>
      </c>
      <c r="DA7" s="96">
        <f>SUM($DA$8:$DA$10)</f>
        <v>0</v>
      </c>
      <c r="DB7" s="96">
        <f>COUNTIF($DB$8:$DB$10,"&lt;&gt;") - COUNTIF($DB$8:$DB$10,"&lt; &gt;")</f>
        <v>0</v>
      </c>
      <c r="DC7" s="96">
        <f>COUNTIF($DC$8:$DC$10,"&lt;&gt;") - COUNTIF($DC$8:$DC$10,"&lt; &gt;")</f>
        <v>0</v>
      </c>
      <c r="DD7" s="96">
        <f>SUM($DD$8:$DD$10)</f>
        <v>0</v>
      </c>
      <c r="DE7" s="96">
        <f>SUM($DE$8:$DE$10)</f>
        <v>0</v>
      </c>
      <c r="DF7" s="96">
        <f>COUNTIF($DF$8:$DF$10,"&lt;&gt;") - COUNTIF($DF$8:$DF$10,"&lt; &gt;")</f>
        <v>0</v>
      </c>
      <c r="DG7" s="96">
        <f>COUNTIF($DG$8:$DG$10,"&lt;&gt;") - COUNTIF($DG$8:$DG$10,"&lt; &gt;")</f>
        <v>0</v>
      </c>
      <c r="DH7" s="96">
        <f>SUM($DH$8:$DH$10)</f>
        <v>0</v>
      </c>
      <c r="DI7" s="96">
        <f>SUM($DI$8:$DI$10)</f>
        <v>0</v>
      </c>
      <c r="DJ7" s="96">
        <f>COUNTIF($DJ$8:$DJ$10,"&lt;&gt;") - COUNTIF($DJ$8:$DJ$10,"&lt; &gt;")</f>
        <v>0</v>
      </c>
      <c r="DK7" s="96">
        <f>COUNTIF($DK$8:$DK$10,"&lt;&gt;") - COUNTIF($DK$8:$DK$10,"&lt; &gt;")</f>
        <v>0</v>
      </c>
      <c r="DL7" s="96">
        <f>SUM($DL$8:$DL$10)</f>
        <v>0</v>
      </c>
      <c r="DM7" s="96">
        <f>SUM($DM$8:$DM$10)</f>
        <v>0</v>
      </c>
      <c r="DN7" s="96">
        <f>COUNTIF($DN$8:$DN$10,"&lt;&gt;") - COUNTIF($DN$8:$DN$10,"&lt; &gt;")</f>
        <v>0</v>
      </c>
      <c r="DO7" s="96">
        <f>COUNTIF($DO$8:$DO$10,"&lt;&gt;") - COUNTIF($DO$8:$DO$10,"&lt; &gt;")</f>
        <v>0</v>
      </c>
      <c r="DP7" s="96">
        <f>SUM($DP$8:$DP$10)</f>
        <v>0</v>
      </c>
      <c r="DQ7" s="96">
        <f>SUM($DQ$8:$DQ$10)</f>
        <v>0</v>
      </c>
      <c r="DR7" s="96">
        <f>COUNTIF($DR$8:$DR$10,"&lt;&gt;") - COUNTIF($DR$8:$DR$10,"&lt; &gt;")</f>
        <v>0</v>
      </c>
      <c r="DS7" s="96">
        <f>COUNTIF($DS$8:$DS$10,"&lt;&gt;") - COUNTIF($DS$8:$DS$10,"&lt; &gt;")</f>
        <v>0</v>
      </c>
      <c r="DT7" s="96">
        <f>SUM($DT$8:$DT$10)</f>
        <v>0</v>
      </c>
      <c r="DU7" s="96">
        <f>SUM($DU$8:$DU$10)</f>
        <v>0</v>
      </c>
    </row>
    <row r="8" spans="1:125" s="8" customFormat="1" ht="12" customHeight="1">
      <c r="A8" s="8" t="s">
        <v>340</v>
      </c>
      <c r="B8" s="80" t="s">
        <v>341</v>
      </c>
      <c r="C8" s="8" t="s">
        <v>342</v>
      </c>
      <c r="D8" s="78">
        <f>SUM(H8,L8,P8,T8,X8,AB8,AF8,AJ8,AN8,AR8,AV8,AZ8,BD8,BH8,BL8,BP8,BT8,BX8,CB8,CF8,CJ8,CN8,CR8,CV8,CZ8,DD8,DH8,DL8,DP8,DT8)</f>
        <v>1604</v>
      </c>
      <c r="E8" s="78">
        <f>SUM(I8,M8,Q8,U8,Y8,AC8,AG8,AK8,AO8,AS8,AW8,BA8,BE8,BI8,BM8,BQ8,BU8,BY8,CC8,CG8,CK8,CO8,CS8,CW8,DA8,DE8,DI8,DM8,DQ8,DU8)</f>
        <v>0</v>
      </c>
      <c r="F8" s="92" t="s">
        <v>285</v>
      </c>
      <c r="G8" s="79" t="s">
        <v>287</v>
      </c>
      <c r="H8" s="78">
        <v>1604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346</v>
      </c>
      <c r="C9" s="8" t="s">
        <v>348</v>
      </c>
      <c r="D9" s="78">
        <f>SUM(H9,L9,P9,T9,X9,AB9,AF9,AJ9,AN9,AR9,AV9,AZ9,BD9,BH9,BL9,BP9,BT9,BX9,CB9,CF9,CJ9,CN9,CR9,CV9,CZ9,DD9,DH9,DL9,DP9,DT9)</f>
        <v>43146</v>
      </c>
      <c r="E9" s="78">
        <f>SUM(I9,M9,Q9,U9,Y9,AC9,AG9,AK9,AO9,AS9,AW9,BA9,BE9,BI9,BM9,BQ9,BU9,BY9,CC9,CG9,CK9,CO9,CS9,CW9,DA9,DE9,DI9,DM9,DQ9,DU9)</f>
        <v>0</v>
      </c>
      <c r="F9" s="92" t="s">
        <v>247</v>
      </c>
      <c r="G9" s="79" t="s">
        <v>249</v>
      </c>
      <c r="H9" s="78">
        <v>36265</v>
      </c>
      <c r="I9" s="78">
        <v>0</v>
      </c>
      <c r="J9" s="98" t="s">
        <v>321</v>
      </c>
      <c r="K9" s="99" t="s">
        <v>323</v>
      </c>
      <c r="L9" s="97">
        <v>4804</v>
      </c>
      <c r="M9" s="97">
        <v>0</v>
      </c>
      <c r="N9" s="98" t="s">
        <v>327</v>
      </c>
      <c r="O9" s="99" t="s">
        <v>329</v>
      </c>
      <c r="P9" s="97">
        <v>2077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352</v>
      </c>
      <c r="C10" s="8" t="s">
        <v>351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1:DU968">
    <cfRule type="expression" dxfId="178" priority="166" stopIfTrue="1">
      <formula>$A11&lt;&gt;""</formula>
    </cfRule>
  </conditionalFormatting>
  <conditionalFormatting sqref="BJ10:BQ10">
    <cfRule type="expression" dxfId="177" priority="16" stopIfTrue="1">
      <formula>$A24&lt;&gt;""</formula>
    </cfRule>
  </conditionalFormatting>
  <conditionalFormatting sqref="A7:DU7">
    <cfRule type="expression" dxfId="148" priority="1" stopIfTrue="1">
      <formula>$A7&lt;&gt;""</formula>
    </cfRule>
  </conditionalFormatting>
  <conditionalFormatting sqref="BN10:BQ10 A10:I10">
    <cfRule type="expression" dxfId="119" priority="17" stopIfTrue="1">
      <formula>$A10&lt;&gt;""</formula>
    </cfRule>
  </conditionalFormatting>
  <conditionalFormatting sqref="BR10:BU10 J10:M10">
    <cfRule type="expression" dxfId="118" priority="18" stopIfTrue="1">
      <formula>$A11&lt;&gt;""</formula>
    </cfRule>
  </conditionalFormatting>
  <conditionalFormatting sqref="BR10:BU10">
    <cfRule type="expression" dxfId="117" priority="15" stopIfTrue="1">
      <formula>$A25&lt;&gt;""</formula>
    </cfRule>
  </conditionalFormatting>
  <conditionalFormatting sqref="BV10:BY10 N10:Q10">
    <cfRule type="expression" dxfId="116" priority="19" stopIfTrue="1">
      <formula>$A12&lt;&gt;""</formula>
    </cfRule>
  </conditionalFormatting>
  <conditionalFormatting sqref="BV10:BY10">
    <cfRule type="expression" dxfId="115" priority="14" stopIfTrue="1">
      <formula>$A26&lt;&gt;""</formula>
    </cfRule>
  </conditionalFormatting>
  <conditionalFormatting sqref="BZ10:CC10 R10:U10">
    <cfRule type="expression" dxfId="114" priority="20" stopIfTrue="1">
      <formula>$A13&lt;&gt;""</formula>
    </cfRule>
  </conditionalFormatting>
  <conditionalFormatting sqref="BZ10:CC10">
    <cfRule type="expression" dxfId="113" priority="13" stopIfTrue="1">
      <formula>$A27&lt;&gt;""</formula>
    </cfRule>
  </conditionalFormatting>
  <conditionalFormatting sqref="CD10:CG10 V10:Y10">
    <cfRule type="expression" dxfId="112" priority="21" stopIfTrue="1">
      <formula>$A14&lt;&gt;""</formula>
    </cfRule>
  </conditionalFormatting>
  <conditionalFormatting sqref="CD10:CG10">
    <cfRule type="expression" dxfId="111" priority="12" stopIfTrue="1">
      <formula>$A28&lt;&gt;""</formula>
    </cfRule>
  </conditionalFormatting>
  <conditionalFormatting sqref="CH10:CK10 Z10:AC10">
    <cfRule type="expression" dxfId="110" priority="22" stopIfTrue="1">
      <formula>$A15&lt;&gt;""</formula>
    </cfRule>
  </conditionalFormatting>
  <conditionalFormatting sqref="CH10:CK10">
    <cfRule type="expression" dxfId="109" priority="11" stopIfTrue="1">
      <formula>$A29&lt;&gt;""</formula>
    </cfRule>
  </conditionalFormatting>
  <conditionalFormatting sqref="CL10:CO10 AD10:AG10">
    <cfRule type="expression" dxfId="108" priority="23" stopIfTrue="1">
      <formula>$A16&lt;&gt;""</formula>
    </cfRule>
  </conditionalFormatting>
  <conditionalFormatting sqref="CL10:CO10">
    <cfRule type="expression" dxfId="107" priority="10" stopIfTrue="1">
      <formula>$A30&lt;&gt;""</formula>
    </cfRule>
  </conditionalFormatting>
  <conditionalFormatting sqref="CP10:CS10 AH10:AK10">
    <cfRule type="expression" dxfId="106" priority="24" stopIfTrue="1">
      <formula>$A17&lt;&gt;""</formula>
    </cfRule>
  </conditionalFormatting>
  <conditionalFormatting sqref="CP10:CS10">
    <cfRule type="expression" dxfId="105" priority="9" stopIfTrue="1">
      <formula>$A31&lt;&gt;""</formula>
    </cfRule>
  </conditionalFormatting>
  <conditionalFormatting sqref="CT10:CW10 AL10:AO10">
    <cfRule type="expression" dxfId="104" priority="25" stopIfTrue="1">
      <formula>$A18&lt;&gt;""</formula>
    </cfRule>
  </conditionalFormatting>
  <conditionalFormatting sqref="CT10:CW10">
    <cfRule type="expression" dxfId="103" priority="8" stopIfTrue="1">
      <formula>$A32&lt;&gt;""</formula>
    </cfRule>
  </conditionalFormatting>
  <conditionalFormatting sqref="CX10:DA10 AP10:AS10">
    <cfRule type="expression" dxfId="102" priority="26" stopIfTrue="1">
      <formula>$A19&lt;&gt;""</formula>
    </cfRule>
  </conditionalFormatting>
  <conditionalFormatting sqref="CX10:DA10">
    <cfRule type="expression" dxfId="101" priority="7" stopIfTrue="1">
      <formula>$A33&lt;&gt;""</formula>
    </cfRule>
  </conditionalFormatting>
  <conditionalFormatting sqref="DB10:DE10 AT10:AW10">
    <cfRule type="expression" dxfId="100" priority="27" stopIfTrue="1">
      <formula>$A20&lt;&gt;""</formula>
    </cfRule>
  </conditionalFormatting>
  <conditionalFormatting sqref="DB10:DE10">
    <cfRule type="expression" dxfId="99" priority="6" stopIfTrue="1">
      <formula>$A34&lt;&gt;""</formula>
    </cfRule>
  </conditionalFormatting>
  <conditionalFormatting sqref="DF10:DI10 AX10:BA10">
    <cfRule type="expression" dxfId="98" priority="28" stopIfTrue="1">
      <formula>$A21&lt;&gt;""</formula>
    </cfRule>
  </conditionalFormatting>
  <conditionalFormatting sqref="DF10:DI10">
    <cfRule type="expression" dxfId="97" priority="5" stopIfTrue="1">
      <formula>$A35&lt;&gt;""</formula>
    </cfRule>
  </conditionalFormatting>
  <conditionalFormatting sqref="DJ10:DM10 BB10:BE10">
    <cfRule type="expression" dxfId="96" priority="29" stopIfTrue="1">
      <formula>$A22&lt;&gt;""</formula>
    </cfRule>
  </conditionalFormatting>
  <conditionalFormatting sqref="DJ10:DM10">
    <cfRule type="expression" dxfId="95" priority="4" stopIfTrue="1">
      <formula>$A36&lt;&gt;""</formula>
    </cfRule>
  </conditionalFormatting>
  <conditionalFormatting sqref="DN10:DQ10 BF10:BI10">
    <cfRule type="expression" dxfId="94" priority="30" stopIfTrue="1">
      <formula>$A23&lt;&gt;""</formula>
    </cfRule>
  </conditionalFormatting>
  <conditionalFormatting sqref="DN10:DQ10">
    <cfRule type="expression" dxfId="93" priority="3" stopIfTrue="1">
      <formula>$A37&lt;&gt;""</formula>
    </cfRule>
  </conditionalFormatting>
  <conditionalFormatting sqref="DR10:DU10">
    <cfRule type="expression" dxfId="92" priority="2" stopIfTrue="1">
      <formula>$A38&lt;&gt;""</formula>
    </cfRule>
    <cfRule type="expression" dxfId="91" priority="31" stopIfTrue="1">
      <formula>$A24&lt;&gt;""</formula>
    </cfRule>
  </conditionalFormatting>
  <conditionalFormatting sqref="BJ8:BQ8">
    <cfRule type="expression" dxfId="90" priority="76" stopIfTrue="1">
      <formula>$A22&lt;&gt;""</formula>
    </cfRule>
  </conditionalFormatting>
  <conditionalFormatting sqref="BN8:BQ8 A8:I8">
    <cfRule type="expression" dxfId="89" priority="77" stopIfTrue="1">
      <formula>$A8&lt;&gt;""</formula>
    </cfRule>
  </conditionalFormatting>
  <conditionalFormatting sqref="BR8:BU8 J8:M8">
    <cfRule type="expression" dxfId="88" priority="78" stopIfTrue="1">
      <formula>$A9&lt;&gt;""</formula>
    </cfRule>
  </conditionalFormatting>
  <conditionalFormatting sqref="BR8:BU8">
    <cfRule type="expression" dxfId="87" priority="75" stopIfTrue="1">
      <formula>$A23&lt;&gt;""</formula>
    </cfRule>
  </conditionalFormatting>
  <conditionalFormatting sqref="BV8:BY8 N8:Q8">
    <cfRule type="expression" dxfId="86" priority="79" stopIfTrue="1">
      <formula>$A10&lt;&gt;""</formula>
    </cfRule>
  </conditionalFormatting>
  <conditionalFormatting sqref="BV8:BY8">
    <cfRule type="expression" dxfId="85" priority="74" stopIfTrue="1">
      <formula>$A24&lt;&gt;""</formula>
    </cfRule>
  </conditionalFormatting>
  <conditionalFormatting sqref="BZ8:CC8 R8:U8">
    <cfRule type="expression" dxfId="84" priority="80" stopIfTrue="1">
      <formula>$A11&lt;&gt;""</formula>
    </cfRule>
  </conditionalFormatting>
  <conditionalFormatting sqref="BZ8:CC8">
    <cfRule type="expression" dxfId="83" priority="73" stopIfTrue="1">
      <formula>$A25&lt;&gt;""</formula>
    </cfRule>
  </conditionalFormatting>
  <conditionalFormatting sqref="CD8:CG8 V8:Y8">
    <cfRule type="expression" dxfId="82" priority="81" stopIfTrue="1">
      <formula>$A12&lt;&gt;""</formula>
    </cfRule>
  </conditionalFormatting>
  <conditionalFormatting sqref="CD8:CG8">
    <cfRule type="expression" dxfId="81" priority="72" stopIfTrue="1">
      <formula>$A26&lt;&gt;""</formula>
    </cfRule>
  </conditionalFormatting>
  <conditionalFormatting sqref="CH8:CK8 Z8:AC8">
    <cfRule type="expression" dxfId="80" priority="82" stopIfTrue="1">
      <formula>$A13&lt;&gt;""</formula>
    </cfRule>
  </conditionalFormatting>
  <conditionalFormatting sqref="CH8:CK8">
    <cfRule type="expression" dxfId="79" priority="71" stopIfTrue="1">
      <formula>$A27&lt;&gt;""</formula>
    </cfRule>
  </conditionalFormatting>
  <conditionalFormatting sqref="CL8:CO8 AD8:AG8">
    <cfRule type="expression" dxfId="78" priority="83" stopIfTrue="1">
      <formula>$A14&lt;&gt;""</formula>
    </cfRule>
  </conditionalFormatting>
  <conditionalFormatting sqref="CL8:CO8">
    <cfRule type="expression" dxfId="77" priority="70" stopIfTrue="1">
      <formula>$A28&lt;&gt;""</formula>
    </cfRule>
  </conditionalFormatting>
  <conditionalFormatting sqref="CP8:CS8 AH8:AK8">
    <cfRule type="expression" dxfId="76" priority="84" stopIfTrue="1">
      <formula>$A15&lt;&gt;""</formula>
    </cfRule>
  </conditionalFormatting>
  <conditionalFormatting sqref="CP8:CS8">
    <cfRule type="expression" dxfId="75" priority="69" stopIfTrue="1">
      <formula>$A29&lt;&gt;""</formula>
    </cfRule>
  </conditionalFormatting>
  <conditionalFormatting sqref="CT8:CW8 AL8:AO8">
    <cfRule type="expression" dxfId="74" priority="85" stopIfTrue="1">
      <formula>$A16&lt;&gt;""</formula>
    </cfRule>
  </conditionalFormatting>
  <conditionalFormatting sqref="CT8:CW8">
    <cfRule type="expression" dxfId="73" priority="68" stopIfTrue="1">
      <formula>$A30&lt;&gt;""</formula>
    </cfRule>
  </conditionalFormatting>
  <conditionalFormatting sqref="CX8:DA8 AP8:AS8">
    <cfRule type="expression" dxfId="72" priority="86" stopIfTrue="1">
      <formula>$A17&lt;&gt;""</formula>
    </cfRule>
  </conditionalFormatting>
  <conditionalFormatting sqref="CX8:DA8">
    <cfRule type="expression" dxfId="71" priority="67" stopIfTrue="1">
      <formula>$A31&lt;&gt;""</formula>
    </cfRule>
  </conditionalFormatting>
  <conditionalFormatting sqref="DB8:DE8 AT8:AW8">
    <cfRule type="expression" dxfId="70" priority="87" stopIfTrue="1">
      <formula>$A18&lt;&gt;""</formula>
    </cfRule>
  </conditionalFormatting>
  <conditionalFormatting sqref="DB8:DE8">
    <cfRule type="expression" dxfId="69" priority="66" stopIfTrue="1">
      <formula>$A32&lt;&gt;""</formula>
    </cfRule>
  </conditionalFormatting>
  <conditionalFormatting sqref="DF8:DI8 AX8:BA8">
    <cfRule type="expression" dxfId="68" priority="88" stopIfTrue="1">
      <formula>$A19&lt;&gt;""</formula>
    </cfRule>
  </conditionalFormatting>
  <conditionalFormatting sqref="DF8:DI8">
    <cfRule type="expression" dxfId="67" priority="65" stopIfTrue="1">
      <formula>$A33&lt;&gt;""</formula>
    </cfRule>
  </conditionalFormatting>
  <conditionalFormatting sqref="DJ8:DM8 BB8:BE8">
    <cfRule type="expression" dxfId="66" priority="89" stopIfTrue="1">
      <formula>$A20&lt;&gt;""</formula>
    </cfRule>
  </conditionalFormatting>
  <conditionalFormatting sqref="DJ8:DM8">
    <cfRule type="expression" dxfId="65" priority="64" stopIfTrue="1">
      <formula>$A34&lt;&gt;""</formula>
    </cfRule>
  </conditionalFormatting>
  <conditionalFormatting sqref="DN8:DQ8 BF8:BI8">
    <cfRule type="expression" dxfId="64" priority="90" stopIfTrue="1">
      <formula>$A21&lt;&gt;""</formula>
    </cfRule>
  </conditionalFormatting>
  <conditionalFormatting sqref="DN8:DQ8">
    <cfRule type="expression" dxfId="63" priority="63" stopIfTrue="1">
      <formula>$A35&lt;&gt;""</formula>
    </cfRule>
  </conditionalFormatting>
  <conditionalFormatting sqref="DR8:DU8">
    <cfRule type="expression" dxfId="62" priority="62" stopIfTrue="1">
      <formula>$A36&lt;&gt;""</formula>
    </cfRule>
    <cfRule type="expression" dxfId="61" priority="91" stopIfTrue="1">
      <formula>$A22&lt;&gt;""</formula>
    </cfRule>
  </conditionalFormatting>
  <conditionalFormatting sqref="BJ9:BQ9">
    <cfRule type="expression" dxfId="60" priority="46" stopIfTrue="1">
      <formula>$A23&lt;&gt;""</formula>
    </cfRule>
  </conditionalFormatting>
  <conditionalFormatting sqref="BN9:BQ9 A9:I9">
    <cfRule type="expression" dxfId="59" priority="47" stopIfTrue="1">
      <formula>$A9&lt;&gt;""</formula>
    </cfRule>
  </conditionalFormatting>
  <conditionalFormatting sqref="BR9:BU9 J9:M9">
    <cfRule type="expression" dxfId="58" priority="48" stopIfTrue="1">
      <formula>$A10&lt;&gt;""</formula>
    </cfRule>
  </conditionalFormatting>
  <conditionalFormatting sqref="BR9:BU9">
    <cfRule type="expression" dxfId="57" priority="45" stopIfTrue="1">
      <formula>$A24&lt;&gt;""</formula>
    </cfRule>
  </conditionalFormatting>
  <conditionalFormatting sqref="BV9:BY9 N9:Q9">
    <cfRule type="expression" dxfId="56" priority="49" stopIfTrue="1">
      <formula>$A11&lt;&gt;""</formula>
    </cfRule>
  </conditionalFormatting>
  <conditionalFormatting sqref="BV9:BY9">
    <cfRule type="expression" dxfId="55" priority="44" stopIfTrue="1">
      <formula>$A25&lt;&gt;""</formula>
    </cfRule>
  </conditionalFormatting>
  <conditionalFormatting sqref="BZ9:CC9 R9:U9">
    <cfRule type="expression" dxfId="54" priority="50" stopIfTrue="1">
      <formula>$A12&lt;&gt;""</formula>
    </cfRule>
  </conditionalFormatting>
  <conditionalFormatting sqref="BZ9:CC9">
    <cfRule type="expression" dxfId="53" priority="43" stopIfTrue="1">
      <formula>$A26&lt;&gt;""</formula>
    </cfRule>
  </conditionalFormatting>
  <conditionalFormatting sqref="CD9:CG9 V9:Y9">
    <cfRule type="expression" dxfId="52" priority="51" stopIfTrue="1">
      <formula>$A13&lt;&gt;""</formula>
    </cfRule>
  </conditionalFormatting>
  <conditionalFormatting sqref="CD9:CG9">
    <cfRule type="expression" dxfId="51" priority="42" stopIfTrue="1">
      <formula>$A27&lt;&gt;""</formula>
    </cfRule>
  </conditionalFormatting>
  <conditionalFormatting sqref="CH9:CK9 Z9:AC9">
    <cfRule type="expression" dxfId="50" priority="52" stopIfTrue="1">
      <formula>$A14&lt;&gt;""</formula>
    </cfRule>
  </conditionalFormatting>
  <conditionalFormatting sqref="CH9:CK9">
    <cfRule type="expression" dxfId="49" priority="41" stopIfTrue="1">
      <formula>$A28&lt;&gt;""</formula>
    </cfRule>
  </conditionalFormatting>
  <conditionalFormatting sqref="CL9:CO9 AD9:AG9">
    <cfRule type="expression" dxfId="48" priority="53" stopIfTrue="1">
      <formula>$A15&lt;&gt;""</formula>
    </cfRule>
  </conditionalFormatting>
  <conditionalFormatting sqref="CL9:CO9">
    <cfRule type="expression" dxfId="47" priority="40" stopIfTrue="1">
      <formula>$A29&lt;&gt;""</formula>
    </cfRule>
  </conditionalFormatting>
  <conditionalFormatting sqref="CP9:CS9 AH9:AK9">
    <cfRule type="expression" dxfId="46" priority="54" stopIfTrue="1">
      <formula>$A16&lt;&gt;""</formula>
    </cfRule>
  </conditionalFormatting>
  <conditionalFormatting sqref="CP9:CS9">
    <cfRule type="expression" dxfId="45" priority="39" stopIfTrue="1">
      <formula>$A30&lt;&gt;""</formula>
    </cfRule>
  </conditionalFormatting>
  <conditionalFormatting sqref="CT9:CW9 AL9:AO9">
    <cfRule type="expression" dxfId="44" priority="55" stopIfTrue="1">
      <formula>$A17&lt;&gt;""</formula>
    </cfRule>
  </conditionalFormatting>
  <conditionalFormatting sqref="CT9:CW9">
    <cfRule type="expression" dxfId="43" priority="38" stopIfTrue="1">
      <formula>$A31&lt;&gt;""</formula>
    </cfRule>
  </conditionalFormatting>
  <conditionalFormatting sqref="CX9:DA9 AP9:AS9">
    <cfRule type="expression" dxfId="42" priority="56" stopIfTrue="1">
      <formula>$A18&lt;&gt;""</formula>
    </cfRule>
  </conditionalFormatting>
  <conditionalFormatting sqref="CX9:DA9">
    <cfRule type="expression" dxfId="41" priority="37" stopIfTrue="1">
      <formula>$A32&lt;&gt;""</formula>
    </cfRule>
  </conditionalFormatting>
  <conditionalFormatting sqref="DB9:DE9 AT9:AW9">
    <cfRule type="expression" dxfId="40" priority="57" stopIfTrue="1">
      <formula>$A19&lt;&gt;""</formula>
    </cfRule>
  </conditionalFormatting>
  <conditionalFormatting sqref="DB9:DE9">
    <cfRule type="expression" dxfId="39" priority="36" stopIfTrue="1">
      <formula>$A33&lt;&gt;""</formula>
    </cfRule>
  </conditionalFormatting>
  <conditionalFormatting sqref="DF9:DI9 AX9:BA9">
    <cfRule type="expression" dxfId="38" priority="58" stopIfTrue="1">
      <formula>$A20&lt;&gt;""</formula>
    </cfRule>
  </conditionalFormatting>
  <conditionalFormatting sqref="DF9:DI9">
    <cfRule type="expression" dxfId="37" priority="35" stopIfTrue="1">
      <formula>$A34&lt;&gt;""</formula>
    </cfRule>
  </conditionalFormatting>
  <conditionalFormatting sqref="DJ9:DM9 BB9:BE9">
    <cfRule type="expression" dxfId="36" priority="59" stopIfTrue="1">
      <formula>$A21&lt;&gt;""</formula>
    </cfRule>
  </conditionalFormatting>
  <conditionalFormatting sqref="DJ9:DM9">
    <cfRule type="expression" dxfId="35" priority="34" stopIfTrue="1">
      <formula>$A35&lt;&gt;""</formula>
    </cfRule>
  </conditionalFormatting>
  <conditionalFormatting sqref="DN9:DQ9 BF9:BI9">
    <cfRule type="expression" dxfId="34" priority="60" stopIfTrue="1">
      <formula>$A22&lt;&gt;""</formula>
    </cfRule>
  </conditionalFormatting>
  <conditionalFormatting sqref="DN9:DQ9">
    <cfRule type="expression" dxfId="33" priority="33" stopIfTrue="1">
      <formula>$A36&lt;&gt;""</formula>
    </cfRule>
  </conditionalFormatting>
  <conditionalFormatting sqref="DR9:DU9">
    <cfRule type="expression" dxfId="32" priority="32" stopIfTrue="1">
      <formula>$A37&lt;&gt;""</formula>
    </cfRule>
    <cfRule type="expression" dxfId="31" priority="61" stopIfTrue="1">
      <formula>$A23&lt;&gt;""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79D5D99-1EC7-4A77-9946-6F7A5C4EF219}"/>
</file>

<file path=customXml/itemProps2.xml><?xml version="1.0" encoding="utf-8"?>
<ds:datastoreItem xmlns:ds="http://schemas.openxmlformats.org/officeDocument/2006/customXml" ds:itemID="{C029A5B4-BBB8-45A1-8210-5FA69C517611}"/>
</file>

<file path=customXml/itemProps3.xml><?xml version="1.0" encoding="utf-8"?>
<ds:datastoreItem xmlns:ds="http://schemas.openxmlformats.org/officeDocument/2006/customXml" ds:itemID="{20B6F6CF-C129-42CA-AB11-D414ACE9E8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2025-11-04T00:24:08Z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