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46鹿児島県\環境省廃棄物実態調査集約結果（46鹿児島県）\"/>
    </mc:Choice>
  </mc:AlternateContent>
  <xr:revisionPtr revIDLastSave="0" documentId="13_ncr:1_{131DC406-EAE2-41E6-B151-BFBAF76591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水洗化人口等!$A$6:$AD$49</definedName>
    <definedName name="_xlnm.Print_Area" localSheetId="2">し尿集計結果!$A$1:$M$37</definedName>
    <definedName name="_xlnm.Print_Area" localSheetId="1">し尿処理状況!$2:$50</definedName>
    <definedName name="_xlnm.Print_Area" localSheetId="0">水洗化人口等!$2:$50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C8" i="2"/>
  <c r="AC9" i="2"/>
  <c r="AC10" i="2"/>
  <c r="AC11" i="2"/>
  <c r="AC12" i="2"/>
  <c r="AC13" i="2"/>
  <c r="N13" i="2" s="1"/>
  <c r="AC14" i="2"/>
  <c r="N14" i="2" s="1"/>
  <c r="AC15" i="2"/>
  <c r="AC16" i="2"/>
  <c r="AC17" i="2"/>
  <c r="AC18" i="2"/>
  <c r="AC19" i="2"/>
  <c r="AC20" i="2"/>
  <c r="AC21" i="2"/>
  <c r="AC22" i="2"/>
  <c r="AC23" i="2"/>
  <c r="AC24" i="2"/>
  <c r="N24" i="2" s="1"/>
  <c r="AC25" i="2"/>
  <c r="N25" i="2" s="1"/>
  <c r="AC26" i="2"/>
  <c r="AC27" i="2"/>
  <c r="N27" i="2" s="1"/>
  <c r="AC28" i="2"/>
  <c r="AC29" i="2"/>
  <c r="N29" i="2" s="1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N45" i="2" s="1"/>
  <c r="AC46" i="2"/>
  <c r="N46" i="2" s="1"/>
  <c r="AC47" i="2"/>
  <c r="AC48" i="2"/>
  <c r="AC49" i="2"/>
  <c r="AC50" i="2"/>
  <c r="V8" i="2"/>
  <c r="V9" i="2"/>
  <c r="V10" i="2"/>
  <c r="V11" i="2"/>
  <c r="V12" i="2"/>
  <c r="V13" i="2"/>
  <c r="V14" i="2"/>
  <c r="V15" i="2"/>
  <c r="V16" i="2"/>
  <c r="V17" i="2"/>
  <c r="V18" i="2"/>
  <c r="N18" i="2" s="1"/>
  <c r="V19" i="2"/>
  <c r="V20" i="2"/>
  <c r="V21" i="2"/>
  <c r="V22" i="2"/>
  <c r="N22" i="2" s="1"/>
  <c r="V23" i="2"/>
  <c r="V24" i="2"/>
  <c r="V25" i="2"/>
  <c r="V26" i="2"/>
  <c r="V27" i="2"/>
  <c r="V28" i="2"/>
  <c r="V29" i="2"/>
  <c r="V30" i="2"/>
  <c r="N30" i="2" s="1"/>
  <c r="V31" i="2"/>
  <c r="V32" i="2"/>
  <c r="N32" i="2" s="1"/>
  <c r="V33" i="2"/>
  <c r="N33" i="2" s="1"/>
  <c r="V34" i="2"/>
  <c r="N34" i="2" s="1"/>
  <c r="V35" i="2"/>
  <c r="N35" i="2" s="1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N50" i="2" s="1"/>
  <c r="O8" i="2"/>
  <c r="N8" i="2" s="1"/>
  <c r="O9" i="2"/>
  <c r="N9" i="2" s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N38" i="2" s="1"/>
  <c r="O39" i="2"/>
  <c r="O40" i="2"/>
  <c r="N40" i="2" s="1"/>
  <c r="O41" i="2"/>
  <c r="N41" i="2" s="1"/>
  <c r="O42" i="2"/>
  <c r="O43" i="2"/>
  <c r="O44" i="2"/>
  <c r="O45" i="2"/>
  <c r="O46" i="2"/>
  <c r="O47" i="2"/>
  <c r="O48" i="2"/>
  <c r="O49" i="2"/>
  <c r="O50" i="2"/>
  <c r="N11" i="2"/>
  <c r="N16" i="2"/>
  <c r="N17" i="2"/>
  <c r="N19" i="2"/>
  <c r="N43" i="2"/>
  <c r="N48" i="2"/>
  <c r="N49" i="2"/>
  <c r="K8" i="2"/>
  <c r="K9" i="2"/>
  <c r="K10" i="2"/>
  <c r="K11" i="2"/>
  <c r="K12" i="2"/>
  <c r="K13" i="2"/>
  <c r="K14" i="2"/>
  <c r="K15" i="2"/>
  <c r="K16" i="2"/>
  <c r="K17" i="2"/>
  <c r="K18" i="2"/>
  <c r="D18" i="2" s="1"/>
  <c r="K19" i="2"/>
  <c r="K20" i="2"/>
  <c r="D20" i="2" s="1"/>
  <c r="K21" i="2"/>
  <c r="K22" i="2"/>
  <c r="K23" i="2"/>
  <c r="D23" i="2" s="1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D50" i="2" s="1"/>
  <c r="H8" i="2"/>
  <c r="H9" i="2"/>
  <c r="H10" i="2"/>
  <c r="D10" i="2" s="1"/>
  <c r="H11" i="2"/>
  <c r="D11" i="2" s="1"/>
  <c r="H12" i="2"/>
  <c r="D12" i="2" s="1"/>
  <c r="H13" i="2"/>
  <c r="D13" i="2" s="1"/>
  <c r="H14" i="2"/>
  <c r="H15" i="2"/>
  <c r="D15" i="2" s="1"/>
  <c r="H16" i="2"/>
  <c r="H17" i="2"/>
  <c r="H18" i="2"/>
  <c r="H19" i="2"/>
  <c r="H20" i="2"/>
  <c r="H21" i="2"/>
  <c r="D21" i="2" s="1"/>
  <c r="H22" i="2"/>
  <c r="H23" i="2"/>
  <c r="H24" i="2"/>
  <c r="H25" i="2"/>
  <c r="H26" i="2"/>
  <c r="D26" i="2" s="1"/>
  <c r="H27" i="2"/>
  <c r="D27" i="2" s="1"/>
  <c r="H28" i="2"/>
  <c r="D28" i="2" s="1"/>
  <c r="H29" i="2"/>
  <c r="D29" i="2" s="1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D42" i="2" s="1"/>
  <c r="H43" i="2"/>
  <c r="D43" i="2" s="1"/>
  <c r="H44" i="2"/>
  <c r="D44" i="2" s="1"/>
  <c r="H45" i="2"/>
  <c r="D45" i="2" s="1"/>
  <c r="H46" i="2"/>
  <c r="H47" i="2"/>
  <c r="D47" i="2" s="1"/>
  <c r="H48" i="2"/>
  <c r="H49" i="2"/>
  <c r="H50" i="2"/>
  <c r="E8" i="2"/>
  <c r="E9" i="2"/>
  <c r="E10" i="2"/>
  <c r="E11" i="2"/>
  <c r="E12" i="2"/>
  <c r="E13" i="2"/>
  <c r="E14" i="2"/>
  <c r="E15" i="2"/>
  <c r="E16" i="2"/>
  <c r="D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D31" i="2" s="1"/>
  <c r="E32" i="2"/>
  <c r="D32" i="2" s="1"/>
  <c r="E33" i="2"/>
  <c r="E34" i="2"/>
  <c r="D34" i="2" s="1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D48" i="2" s="1"/>
  <c r="E49" i="2"/>
  <c r="E50" i="2"/>
  <c r="D36" i="2"/>
  <c r="D37" i="2"/>
  <c r="D39" i="2"/>
  <c r="P8" i="1"/>
  <c r="I8" i="1" s="1"/>
  <c r="D8" i="1" s="1"/>
  <c r="P9" i="1"/>
  <c r="I9" i="1" s="1"/>
  <c r="P10" i="1"/>
  <c r="I10" i="1" s="1"/>
  <c r="D10" i="1" s="1"/>
  <c r="P11" i="1"/>
  <c r="I11" i="1" s="1"/>
  <c r="D11" i="1" s="1"/>
  <c r="P12" i="1"/>
  <c r="I12" i="1" s="1"/>
  <c r="D12" i="1" s="1"/>
  <c r="P13" i="1"/>
  <c r="I13" i="1" s="1"/>
  <c r="P14" i="1"/>
  <c r="I14" i="1" s="1"/>
  <c r="D14" i="1" s="1"/>
  <c r="P15" i="1"/>
  <c r="I15" i="1" s="1"/>
  <c r="D15" i="1" s="1"/>
  <c r="P16" i="1"/>
  <c r="I16" i="1" s="1"/>
  <c r="D16" i="1" s="1"/>
  <c r="P17" i="1"/>
  <c r="I17" i="1" s="1"/>
  <c r="D17" i="1" s="1"/>
  <c r="P18" i="1"/>
  <c r="I18" i="1" s="1"/>
  <c r="P19" i="1"/>
  <c r="P20" i="1"/>
  <c r="I20" i="1" s="1"/>
  <c r="P21" i="1"/>
  <c r="P22" i="1"/>
  <c r="P23" i="1"/>
  <c r="I23" i="1" s="1"/>
  <c r="P24" i="1"/>
  <c r="P25" i="1"/>
  <c r="I25" i="1" s="1"/>
  <c r="P26" i="1"/>
  <c r="I26" i="1" s="1"/>
  <c r="P27" i="1"/>
  <c r="I27" i="1" s="1"/>
  <c r="D27" i="1" s="1"/>
  <c r="P28" i="1"/>
  <c r="I28" i="1" s="1"/>
  <c r="D28" i="1" s="1"/>
  <c r="P29" i="1"/>
  <c r="I29" i="1" s="1"/>
  <c r="P30" i="1"/>
  <c r="P31" i="1"/>
  <c r="I31" i="1" s="1"/>
  <c r="P32" i="1"/>
  <c r="I32" i="1" s="1"/>
  <c r="D32" i="1" s="1"/>
  <c r="P33" i="1"/>
  <c r="I33" i="1" s="1"/>
  <c r="D33" i="1" s="1"/>
  <c r="P34" i="1"/>
  <c r="I34" i="1" s="1"/>
  <c r="D34" i="1" s="1"/>
  <c r="P35" i="1"/>
  <c r="P36" i="1"/>
  <c r="I36" i="1" s="1"/>
  <c r="P37" i="1"/>
  <c r="P38" i="1"/>
  <c r="P39" i="1"/>
  <c r="I39" i="1" s="1"/>
  <c r="P40" i="1"/>
  <c r="I40" i="1" s="1"/>
  <c r="D40" i="1" s="1"/>
  <c r="P41" i="1"/>
  <c r="I41" i="1" s="1"/>
  <c r="P42" i="1"/>
  <c r="I42" i="1" s="1"/>
  <c r="D42" i="1" s="1"/>
  <c r="P43" i="1"/>
  <c r="I43" i="1" s="1"/>
  <c r="D43" i="1" s="1"/>
  <c r="P44" i="1"/>
  <c r="I44" i="1" s="1"/>
  <c r="D44" i="1" s="1"/>
  <c r="P45" i="1"/>
  <c r="I45" i="1" s="1"/>
  <c r="P46" i="1"/>
  <c r="I46" i="1" s="1"/>
  <c r="D46" i="1" s="1"/>
  <c r="P47" i="1"/>
  <c r="I47" i="1" s="1"/>
  <c r="P48" i="1"/>
  <c r="I48" i="1" s="1"/>
  <c r="D48" i="1" s="1"/>
  <c r="P49" i="1"/>
  <c r="I49" i="1" s="1"/>
  <c r="D49" i="1" s="1"/>
  <c r="P50" i="1"/>
  <c r="I50" i="1" s="1"/>
  <c r="I19" i="1"/>
  <c r="D19" i="1" s="1"/>
  <c r="I21" i="1"/>
  <c r="I22" i="1"/>
  <c r="D22" i="1" s="1"/>
  <c r="I24" i="1"/>
  <c r="D24" i="1" s="1"/>
  <c r="I30" i="1"/>
  <c r="D30" i="1" s="1"/>
  <c r="I35" i="1"/>
  <c r="D35" i="1" s="1"/>
  <c r="I37" i="1"/>
  <c r="I38" i="1"/>
  <c r="D38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N36" i="2" l="1"/>
  <c r="N20" i="2"/>
  <c r="N47" i="2"/>
  <c r="N31" i="2"/>
  <c r="N15" i="2"/>
  <c r="D38" i="2"/>
  <c r="D22" i="2"/>
  <c r="D49" i="2"/>
  <c r="D33" i="2"/>
  <c r="D17" i="2"/>
  <c r="D45" i="1"/>
  <c r="N45" i="1" s="1"/>
  <c r="D26" i="1"/>
  <c r="D41" i="1"/>
  <c r="N41" i="1" s="1"/>
  <c r="D25" i="1"/>
  <c r="D9" i="1"/>
  <c r="J9" i="1" s="1"/>
  <c r="D18" i="1"/>
  <c r="J18" i="1" s="1"/>
  <c r="D31" i="1"/>
  <c r="D29" i="1"/>
  <c r="D40" i="2"/>
  <c r="D24" i="2"/>
  <c r="D8" i="2"/>
  <c r="D35" i="2"/>
  <c r="D19" i="2"/>
  <c r="N42" i="2"/>
  <c r="N26" i="2"/>
  <c r="N10" i="2"/>
  <c r="N37" i="2"/>
  <c r="N21" i="2"/>
  <c r="D50" i="1"/>
  <c r="D13" i="1"/>
  <c r="T13" i="1" s="1"/>
  <c r="D23" i="1"/>
  <c r="T23" i="1" s="1"/>
  <c r="D39" i="1"/>
  <c r="N39" i="1" s="1"/>
  <c r="D37" i="1"/>
  <c r="D21" i="1"/>
  <c r="N44" i="2"/>
  <c r="N28" i="2"/>
  <c r="N12" i="2"/>
  <c r="N39" i="2"/>
  <c r="N23" i="2"/>
  <c r="D20" i="1"/>
  <c r="D47" i="1"/>
  <c r="F47" i="1" s="1"/>
  <c r="D36" i="1"/>
  <c r="N36" i="1" s="1"/>
  <c r="D46" i="2"/>
  <c r="D30" i="2"/>
  <c r="D14" i="2"/>
  <c r="D41" i="2"/>
  <c r="D25" i="2"/>
  <c r="D9" i="2"/>
  <c r="L19" i="1"/>
  <c r="F19" i="1"/>
  <c r="J19" i="1"/>
  <c r="N19" i="1"/>
  <c r="T19" i="1"/>
  <c r="J48" i="1"/>
  <c r="F48" i="1"/>
  <c r="N48" i="1"/>
  <c r="T48" i="1"/>
  <c r="L48" i="1"/>
  <c r="J32" i="1"/>
  <c r="F32" i="1"/>
  <c r="N32" i="1"/>
  <c r="T32" i="1"/>
  <c r="L32" i="1"/>
  <c r="J16" i="1"/>
  <c r="N16" i="1"/>
  <c r="F16" i="1"/>
  <c r="T16" i="1"/>
  <c r="L16" i="1"/>
  <c r="N47" i="1"/>
  <c r="T47" i="1"/>
  <c r="L47" i="1"/>
  <c r="J47" i="1"/>
  <c r="N31" i="1"/>
  <c r="T31" i="1"/>
  <c r="L31" i="1"/>
  <c r="F31" i="1"/>
  <c r="J31" i="1"/>
  <c r="N23" i="1"/>
  <c r="L23" i="1"/>
  <c r="F23" i="1"/>
  <c r="N15" i="1"/>
  <c r="T15" i="1"/>
  <c r="L15" i="1"/>
  <c r="F15" i="1"/>
  <c r="J15" i="1"/>
  <c r="N46" i="1"/>
  <c r="T46" i="1"/>
  <c r="L46" i="1"/>
  <c r="J46" i="1"/>
  <c r="F46" i="1"/>
  <c r="N30" i="1"/>
  <c r="J30" i="1"/>
  <c r="T30" i="1"/>
  <c r="L30" i="1"/>
  <c r="F30" i="1"/>
  <c r="N14" i="1"/>
  <c r="T14" i="1"/>
  <c r="L14" i="1"/>
  <c r="F14" i="1"/>
  <c r="J14" i="1"/>
  <c r="T45" i="1"/>
  <c r="L45" i="1"/>
  <c r="F45" i="1"/>
  <c r="J45" i="1"/>
  <c r="T37" i="1"/>
  <c r="L37" i="1"/>
  <c r="F37" i="1"/>
  <c r="J37" i="1"/>
  <c r="N37" i="1"/>
  <c r="T29" i="1"/>
  <c r="L29" i="1"/>
  <c r="F29" i="1"/>
  <c r="J29" i="1"/>
  <c r="N29" i="1"/>
  <c r="T21" i="1"/>
  <c r="L21" i="1"/>
  <c r="F21" i="1"/>
  <c r="J21" i="1"/>
  <c r="N21" i="1"/>
  <c r="F13" i="1"/>
  <c r="J13" i="1"/>
  <c r="N13" i="1"/>
  <c r="L27" i="1"/>
  <c r="J27" i="1"/>
  <c r="N27" i="1"/>
  <c r="T27" i="1"/>
  <c r="F27" i="1"/>
  <c r="T28" i="1"/>
  <c r="F28" i="1"/>
  <c r="N28" i="1"/>
  <c r="J28" i="1"/>
  <c r="L28" i="1"/>
  <c r="T20" i="1"/>
  <c r="L20" i="1"/>
  <c r="N20" i="1"/>
  <c r="F20" i="1"/>
  <c r="J20" i="1"/>
  <c r="T12" i="1"/>
  <c r="N12" i="1"/>
  <c r="L12" i="1"/>
  <c r="F12" i="1"/>
  <c r="J12" i="1"/>
  <c r="L35" i="1"/>
  <c r="F35" i="1"/>
  <c r="J35" i="1"/>
  <c r="N35" i="1"/>
  <c r="T35" i="1"/>
  <c r="L43" i="1"/>
  <c r="F43" i="1"/>
  <c r="J43" i="1"/>
  <c r="N43" i="1"/>
  <c r="T43" i="1"/>
  <c r="L11" i="1"/>
  <c r="F11" i="1"/>
  <c r="J11" i="1"/>
  <c r="N11" i="1"/>
  <c r="T11" i="1"/>
  <c r="T44" i="1"/>
  <c r="N44" i="1"/>
  <c r="L44" i="1"/>
  <c r="F44" i="1"/>
  <c r="J44" i="1"/>
  <c r="T36" i="1"/>
  <c r="L36" i="1"/>
  <c r="F36" i="1"/>
  <c r="J36" i="1"/>
  <c r="J40" i="1"/>
  <c r="N40" i="1"/>
  <c r="F40" i="1"/>
  <c r="T40" i="1"/>
  <c r="L40" i="1"/>
  <c r="J24" i="1"/>
  <c r="N24" i="1"/>
  <c r="T24" i="1"/>
  <c r="L24" i="1"/>
  <c r="F24" i="1"/>
  <c r="J8" i="1"/>
  <c r="N8" i="1"/>
  <c r="F8" i="1"/>
  <c r="T8" i="1"/>
  <c r="L8" i="1"/>
  <c r="N38" i="1"/>
  <c r="T38" i="1"/>
  <c r="L38" i="1"/>
  <c r="F38" i="1"/>
  <c r="J38" i="1"/>
  <c r="N22" i="1"/>
  <c r="T22" i="1"/>
  <c r="J22" i="1"/>
  <c r="L22" i="1"/>
  <c r="F22" i="1"/>
  <c r="F50" i="1"/>
  <c r="J50" i="1"/>
  <c r="N50" i="1"/>
  <c r="T50" i="1"/>
  <c r="L50" i="1"/>
  <c r="F42" i="1"/>
  <c r="T42" i="1"/>
  <c r="J42" i="1"/>
  <c r="N42" i="1"/>
  <c r="L42" i="1"/>
  <c r="F34" i="1"/>
  <c r="J34" i="1"/>
  <c r="T34" i="1"/>
  <c r="N34" i="1"/>
  <c r="L34" i="1"/>
  <c r="F26" i="1"/>
  <c r="T26" i="1"/>
  <c r="J26" i="1"/>
  <c r="N26" i="1"/>
  <c r="L26" i="1"/>
  <c r="F18" i="1"/>
  <c r="L18" i="1"/>
  <c r="F10" i="1"/>
  <c r="J10" i="1"/>
  <c r="N10" i="1"/>
  <c r="T10" i="1"/>
  <c r="L10" i="1"/>
  <c r="J49" i="1"/>
  <c r="N49" i="1"/>
  <c r="T49" i="1"/>
  <c r="L49" i="1"/>
  <c r="F49" i="1"/>
  <c r="J41" i="1"/>
  <c r="L41" i="1"/>
  <c r="F41" i="1"/>
  <c r="N33" i="1"/>
  <c r="L33" i="1"/>
  <c r="T33" i="1"/>
  <c r="F33" i="1"/>
  <c r="J33" i="1"/>
  <c r="J25" i="1"/>
  <c r="N25" i="1"/>
  <c r="T25" i="1"/>
  <c r="F25" i="1"/>
  <c r="L25" i="1"/>
  <c r="L17" i="1"/>
  <c r="N17" i="1"/>
  <c r="T17" i="1"/>
  <c r="F17" i="1"/>
  <c r="J17" i="1"/>
  <c r="N9" i="1"/>
  <c r="T9" i="1"/>
  <c r="L9" i="1"/>
  <c r="F9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J39" i="1" l="1"/>
  <c r="F39" i="1"/>
  <c r="L39" i="1"/>
  <c r="T39" i="1"/>
  <c r="J23" i="1"/>
  <c r="N18" i="1"/>
  <c r="T41" i="1"/>
  <c r="T18" i="1"/>
  <c r="L13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I7" i="1" l="1"/>
  <c r="E7" i="1"/>
  <c r="AZ7" i="2"/>
  <c r="E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<sst xmlns="http://schemas.openxmlformats.org/spreadsheetml/2006/main" count="881" uniqueCount="348">
  <si>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</si>
  <si>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</si>
  <si>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</si>
  <si>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</si>
  <si>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</si>
  <si>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</si>
  <si>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</si>
  <si>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</si>
  <si>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</si>
  <si>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</si>
  <si>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</si>
  <si>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</si>
  <si>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</si>
  <si>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</si>
  <si>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</si>
  <si>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</si>
  <si>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</si>
  <si>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</si>
  <si>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</si>
  <si>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</si>
  <si>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</si>
  <si>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</si>
  <si>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</si>
  <si>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</si>
  <si>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</si>
  <si>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</si>
  <si>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</si>
  <si>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</si>
  <si>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</si>
  <si>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</si>
  <si>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</si>
  <si>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</si>
  <si>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</si>
  <si>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</si>
  <si>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</si>
  <si>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</si>
  <si>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</si>
  <si>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</si>
  <si>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</si>
  <si>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</si>
  <si>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</si>
  <si>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</si>
  <si>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</si>
  <si>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</si>
  <si>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</si>
  <si>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</si>
  <si>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</si>
  <si>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</si>
  <si>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</si>
  <si>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</si>
  <si>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</si>
  <si>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</si>
  <si>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</si>
  <si>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</si>
  <si>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</si>
  <si>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</si>
  <si>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</si>
  <si>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</si>
  <si>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</si>
  <si>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</si>
  <si>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</si>
  <si>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</si>
  <si>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</si>
  <si>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</si>
  <si>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</si>
  <si>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</si>
  <si>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</si>
  <si>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</si>
  <si>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</si>
  <si>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</si>
  <si>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</si>
  <si>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</si>
  <si>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</si>
  <si>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</si>
  <si>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</si>
  <si>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</si>
  <si>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</si>
  <si>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</si>
  <si>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</si>
  <si>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</si>
  <si>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</si>
  <si>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</si>
  <si>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</si>
  <si>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</si>
  <si>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</si>
  <si>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</si>
  <si>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</si>
  <si>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</si>
  <si>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</si>
  <si>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</si>
  <si>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</si>
  <si>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</si>
  <si>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</si>
  <si>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</si>
  <si>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</si>
  <si>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</si>
  <si>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</si>
  <si>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</si>
  <si>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</si>
  <si>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</si>
  <si>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</si>
  <si>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</si>
  <si>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</si>
  <si>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</si>
  <si>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</si>
  <si>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</si>
  <si>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</si>
  <si>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</si>
  <si>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</si>
  <si>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</si>
  <si>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</si>
  <si>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</si>
  <si>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</si>
  <si>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</si>
  <si>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</si>
  <si>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</si>
  <si>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</si>
  <si>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</si>
  <si>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</si>
  <si>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</si>
  <si>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</si>
  <si>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</si>
  <si>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</si>
  <si>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</si>
  <si>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</si>
  <si>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</si>
  <si>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</si>
  <si>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</si>
  <si>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</si>
  <si>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</si>
  <si>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</si>
  <si>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</si>
  <si>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</si>
  <si>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</si>
  <si>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</si>
  <si>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</si>
  <si>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</si>
  <si>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</si>
  <si>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</si>
  <si>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</si>
  <si>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</si>
  <si>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</si>
  <si>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</si>
  <si>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</si>
  <si>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</si>
  <si>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</si>
  <si>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</si>
  <si>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</si>
  <si>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</si>
  <si>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</si>
  <si>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</si>
  <si>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</si>
  <si>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</si>
  <si>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</si>
  <si>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</si>
  <si>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</si>
  <si>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</si>
  <si>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</si>
  <si>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</si>
  <si>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</si>
  <si>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</si>
  <si>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</si>
  <si>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</si>
  <si>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</si>
  <si>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</si>
  <si>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</si>
  <si>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</si>
  <si>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</si>
  <si>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</si>
  <si>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</si>
  <si>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</si>
  <si>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</si>
  <si>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</si>
  <si>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</si>
  <si>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</si>
  <si>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</si>
  <si>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</si>
  <si>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</si>
  <si>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</si>
  <si>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</si>
  <si>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</si>
  <si>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</si>
  <si>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</si>
  <si>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</si>
  <si>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</si>
  <si>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</si>
  <si>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</si>
  <si>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</si>
  <si>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</si>
  <si>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</si>
  <si>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</si>
  <si>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</si>
  <si>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</si>
  <si>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</si>
  <si>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</si>
  <si>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</si>
  <si>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</si>
  <si>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</si>
  <si>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</si>
  <si>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</si>
  <si>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</si>
  <si>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</si>
  <si>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</si>
  <si>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</si>
  <si>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</si>
  <si>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</si>
  <si>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</si>
  <si>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</si>
  <si>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</si>
  <si>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</si>
  <si>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</si>
  <si>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</si>
  <si>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</si>
  <si>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</si>
  <si>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</si>
  <si>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</si>
  <si>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</si>
  <si>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</si>
  <si>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</si>
  <si>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</si>
  <si>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</si>
  <si>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</si>
  <si>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</si>
  <si>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</si>
  <si>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</si>
  <si>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</si>
  <si>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</si>
  <si>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</si>
  <si>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</si>
  <si>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</si>
  <si>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</si>
  <si>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</si>
  <si>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</si>
  <si>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</si>
  <si>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</si>
  <si>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</si>
  <si>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</si>
  <si>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</si>
  <si>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</si>
  <si>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</si>
  <si>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</si>
  <si>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</si>
  <si>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</si>
  <si>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</si>
  <si>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</si>
  <si>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</si>
  <si>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</si>
  <si>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</si>
  <si>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</si>
  <si>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</si>
  <si>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</si>
  <si>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</si>
  <si>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</si>
  <si>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</si>
  <si>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</si>
  <si>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</si>
  <si>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46000</t>
  </si>
  <si>
    <t>水洗化人口等（令和5年度実績）</t>
    <phoneticPr fontId="3"/>
  </si>
  <si>
    <t>し尿処理の状況（令和5年度実績）</t>
    <phoneticPr fontId="3"/>
  </si>
  <si>
    <t>46201</t>
  </si>
  <si>
    <t>鹿児島市</t>
  </si>
  <si>
    <t/>
  </si>
  <si>
    <t>○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</si>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</sst>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12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347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8</v>
      </c>
      <c r="B7" s="108" t="s">
        <v>256</v>
      </c>
      <c r="C7" s="92" t="s">
        <v>198</v>
      </c>
      <c r="D7" s="93">
        <f t="shared" ref="D7:D50" si="0">+SUM(E7,+I7)</f>
        <v>1577764</v>
      </c>
      <c r="E7" s="93">
        <f t="shared" ref="E7:E50" si="1">+SUM(G7+H7)</f>
        <v>119202</v>
      </c>
      <c r="F7" s="94">
        <f t="shared" ref="F7:F50" si="2">IF(D7&gt;0,E7/D7*100,"-")</f>
        <v>7.5551223123356852</v>
      </c>
      <c r="G7" s="93">
        <f>SUM(G$8:G$207)</f>
        <v>119164</v>
      </c>
      <c r="H7" s="93">
        <f>SUM(H$8:H$207)</f>
        <v>38</v>
      </c>
      <c r="I7" s="93">
        <f t="shared" ref="I7:I50" si="3">+SUM(K7,+M7,O7+P7)</f>
        <v>1458562</v>
      </c>
      <c r="J7" s="94">
        <f t="shared" ref="J7:J50" si="4">IF(D7&gt;0,I7/D7*100,"-")</f>
        <v>92.444877687664317</v>
      </c>
      <c r="K7" s="93">
        <f>SUM(K$8:K$207)</f>
        <v>654758</v>
      </c>
      <c r="L7" s="94">
        <f t="shared" ref="L7:L50" si="5">IF(D7&gt;0,K7/D7*100,"-")</f>
        <v>41.499108865457693</v>
      </c>
      <c r="M7" s="93">
        <f>SUM(M$8:M$207)</f>
        <v>7106</v>
      </c>
      <c r="N7" s="94">
        <f t="shared" ref="N7:N50" si="6">IF(D7&gt;0,M7/D7*100,"-")</f>
        <v>0.45038421462271927</v>
      </c>
      <c r="O7" s="91">
        <f>SUM(O$8:O$207)</f>
        <v>32503</v>
      </c>
      <c r="P7" s="93">
        <f t="shared" ref="P7:P50" si="7">SUM(Q7:S7)</f>
        <v>764195</v>
      </c>
      <c r="Q7" s="93">
        <f>SUM(Q$8:Q$207)</f>
        <v>142492</v>
      </c>
      <c r="R7" s="93">
        <f>SUM(R$8:R$207)</f>
        <v>619172</v>
      </c>
      <c r="S7" s="93">
        <f>SUM(S$8:S$207)</f>
        <v>2531</v>
      </c>
      <c r="T7" s="94">
        <f t="shared" ref="T7:T50" si="8">IF(D7&gt;0,P7/D7*100,"-")</f>
        <v>48.435317322489297</v>
      </c>
      <c r="U7" s="93">
        <f>SUM(U$8:U$207)</f>
        <v>15497</v>
      </c>
      <c r="V7" s="95">
        <f t="shared" ref="V7:AC7" si="9">COUNTIF(V$8:V$207,"○")</f>
        <v>28</v>
      </c>
      <c r="W7" s="95">
        <f t="shared" si="9"/>
        <v>4</v>
      </c>
      <c r="X7" s="95">
        <f t="shared" si="9"/>
        <v>0</v>
      </c>
      <c r="Y7" s="95">
        <f t="shared" si="9"/>
        <v>11</v>
      </c>
      <c r="Z7" s="95">
        <f t="shared" si="9"/>
        <v>20</v>
      </c>
      <c r="AA7" s="95">
        <f t="shared" si="9"/>
        <v>11</v>
      </c>
      <c r="AB7" s="95">
        <f t="shared" si="9"/>
        <v>1</v>
      </c>
      <c r="AC7" s="95">
        <f t="shared" si="9"/>
        <v>11</v>
      </c>
    </row>
    <row r="8" spans="1:31" ht="13.5" customHeight="1" x14ac:dyDescent="0.15">
      <c r="A8" s="85" t="s">
        <v>8</v>
      </c>
      <c r="B8" s="86" t="s">
        <v>259</v>
      </c>
      <c r="C8" s="85" t="s">
        <v>260</v>
      </c>
      <c r="D8" s="87">
        <f t="shared" si="0"/>
        <v>595595</v>
      </c>
      <c r="E8" s="87">
        <f t="shared" si="1"/>
        <v>17636</v>
      </c>
      <c r="F8" s="106">
        <f t="shared" si="2"/>
        <v>2.9610725409044738</v>
      </c>
      <c r="G8" s="87">
        <v>17636</v>
      </c>
      <c r="H8" s="87">
        <v>0</v>
      </c>
      <c r="I8" s="87">
        <f t="shared" si="3"/>
        <v>577959</v>
      </c>
      <c r="J8" s="88">
        <f t="shared" si="4"/>
        <v>97.038927459095532</v>
      </c>
      <c r="K8" s="87">
        <v>464900</v>
      </c>
      <c r="L8" s="88">
        <f t="shared" si="5"/>
        <v>78.056397384128474</v>
      </c>
      <c r="M8" s="87">
        <v>4334</v>
      </c>
      <c r="N8" s="88">
        <f t="shared" si="6"/>
        <v>0.72767568565887897</v>
      </c>
      <c r="O8" s="87">
        <v>0</v>
      </c>
      <c r="P8" s="87">
        <f t="shared" si="7"/>
        <v>108725</v>
      </c>
      <c r="Q8" s="87">
        <v>22104</v>
      </c>
      <c r="R8" s="87">
        <v>86621</v>
      </c>
      <c r="S8" s="87">
        <v>0</v>
      </c>
      <c r="T8" s="88">
        <f t="shared" si="8"/>
        <v>18.254854389308171</v>
      </c>
      <c r="U8" s="87">
        <v>4155</v>
      </c>
      <c r="V8" s="85"/>
      <c r="W8" s="85" t="s">
        <v>262</v>
      </c>
      <c r="X8" s="85"/>
      <c r="Y8" s="85"/>
      <c r="Z8" s="85" t="s">
        <v>262</v>
      </c>
      <c r="AA8" s="85"/>
      <c r="AB8" s="85"/>
      <c r="AC8" s="85"/>
      <c r="AD8" s="115" t="s">
        <v>261</v>
      </c>
    </row>
    <row r="9" spans="1:31" ht="13.5" customHeight="1" x14ac:dyDescent="0.15">
      <c r="A9" s="85" t="s">
        <v>8</v>
      </c>
      <c r="B9" s="86" t="s">
        <v>263</v>
      </c>
      <c r="C9" s="85" t="s">
        <v>264</v>
      </c>
      <c r="D9" s="87">
        <f t="shared" si="0"/>
        <v>99689</v>
      </c>
      <c r="E9" s="87">
        <f t="shared" si="1"/>
        <v>5956</v>
      </c>
      <c r="F9" s="106">
        <f t="shared" si="2"/>
        <v>5.9745809467443749</v>
      </c>
      <c r="G9" s="87">
        <v>5956</v>
      </c>
      <c r="H9" s="87">
        <v>0</v>
      </c>
      <c r="I9" s="87">
        <f t="shared" si="3"/>
        <v>93733</v>
      </c>
      <c r="J9" s="88">
        <f t="shared" si="4"/>
        <v>94.025419053255618</v>
      </c>
      <c r="K9" s="87">
        <v>14528</v>
      </c>
      <c r="L9" s="88">
        <f t="shared" si="5"/>
        <v>14.573323034637722</v>
      </c>
      <c r="M9" s="87">
        <v>0</v>
      </c>
      <c r="N9" s="88">
        <f t="shared" si="6"/>
        <v>0</v>
      </c>
      <c r="O9" s="87">
        <v>0</v>
      </c>
      <c r="P9" s="87">
        <f t="shared" si="7"/>
        <v>79205</v>
      </c>
      <c r="Q9" s="87">
        <v>15325</v>
      </c>
      <c r="R9" s="87">
        <v>63880</v>
      </c>
      <c r="S9" s="87">
        <v>0</v>
      </c>
      <c r="T9" s="88">
        <f t="shared" si="8"/>
        <v>79.452096018617908</v>
      </c>
      <c r="U9" s="87">
        <v>1039</v>
      </c>
      <c r="V9" s="85" t="s">
        <v>262</v>
      </c>
      <c r="W9" s="85"/>
      <c r="X9" s="85"/>
      <c r="Y9" s="85"/>
      <c r="Z9" s="85" t="s">
        <v>262</v>
      </c>
      <c r="AA9" s="85"/>
      <c r="AB9" s="85"/>
      <c r="AC9" s="85"/>
      <c r="AD9" s="115" t="s">
        <v>261</v>
      </c>
    </row>
    <row r="10" spans="1:31" ht="13.5" customHeight="1" x14ac:dyDescent="0.15">
      <c r="A10" s="85" t="s">
        <v>8</v>
      </c>
      <c r="B10" s="86" t="s">
        <v>265</v>
      </c>
      <c r="C10" s="85" t="s">
        <v>266</v>
      </c>
      <c r="D10" s="87">
        <f t="shared" si="0"/>
        <v>19390</v>
      </c>
      <c r="E10" s="87">
        <f t="shared" si="1"/>
        <v>1421</v>
      </c>
      <c r="F10" s="106">
        <f t="shared" si="2"/>
        <v>7.3285198555956681</v>
      </c>
      <c r="G10" s="87">
        <v>1421</v>
      </c>
      <c r="H10" s="87">
        <v>0</v>
      </c>
      <c r="I10" s="87">
        <f t="shared" si="3"/>
        <v>17969</v>
      </c>
      <c r="J10" s="88">
        <f t="shared" si="4"/>
        <v>92.671480144404327</v>
      </c>
      <c r="K10" s="87">
        <v>11127</v>
      </c>
      <c r="L10" s="88">
        <f t="shared" si="5"/>
        <v>57.385250128932441</v>
      </c>
      <c r="M10" s="87">
        <v>0</v>
      </c>
      <c r="N10" s="88">
        <f t="shared" si="6"/>
        <v>0</v>
      </c>
      <c r="O10" s="87">
        <v>0</v>
      </c>
      <c r="P10" s="87">
        <f t="shared" si="7"/>
        <v>6842</v>
      </c>
      <c r="Q10" s="87">
        <v>3701</v>
      </c>
      <c r="R10" s="87">
        <v>3141</v>
      </c>
      <c r="S10" s="87">
        <v>0</v>
      </c>
      <c r="T10" s="88">
        <f t="shared" si="8"/>
        <v>35.286230015471894</v>
      </c>
      <c r="U10" s="87">
        <v>477</v>
      </c>
      <c r="V10" s="85" t="s">
        <v>262</v>
      </c>
      <c r="W10" s="85"/>
      <c r="X10" s="85"/>
      <c r="Y10" s="85"/>
      <c r="Z10" s="85" t="s">
        <v>262</v>
      </c>
      <c r="AA10" s="85"/>
      <c r="AB10" s="85"/>
      <c r="AC10" s="85"/>
      <c r="AD10" s="115" t="s">
        <v>261</v>
      </c>
    </row>
    <row r="11" spans="1:31" ht="13.5" customHeight="1" x14ac:dyDescent="0.15">
      <c r="A11" s="85" t="s">
        <v>8</v>
      </c>
      <c r="B11" s="86" t="s">
        <v>267</v>
      </c>
      <c r="C11" s="85" t="s">
        <v>268</v>
      </c>
      <c r="D11" s="87">
        <f t="shared" si="0"/>
        <v>18609</v>
      </c>
      <c r="E11" s="87">
        <f t="shared" si="1"/>
        <v>3585</v>
      </c>
      <c r="F11" s="106">
        <f t="shared" si="2"/>
        <v>19.264871836208286</v>
      </c>
      <c r="G11" s="87">
        <v>3585</v>
      </c>
      <c r="H11" s="87">
        <v>0</v>
      </c>
      <c r="I11" s="87">
        <f t="shared" si="3"/>
        <v>15024</v>
      </c>
      <c r="J11" s="88">
        <f t="shared" si="4"/>
        <v>80.735128163791714</v>
      </c>
      <c r="K11" s="87">
        <v>0</v>
      </c>
      <c r="L11" s="88">
        <f t="shared" si="5"/>
        <v>0</v>
      </c>
      <c r="M11" s="87">
        <v>0</v>
      </c>
      <c r="N11" s="88">
        <f t="shared" si="6"/>
        <v>0</v>
      </c>
      <c r="O11" s="87">
        <v>0</v>
      </c>
      <c r="P11" s="87">
        <f t="shared" si="7"/>
        <v>15024</v>
      </c>
      <c r="Q11" s="87">
        <v>2788</v>
      </c>
      <c r="R11" s="87">
        <v>12236</v>
      </c>
      <c r="S11" s="87">
        <v>0</v>
      </c>
      <c r="T11" s="88">
        <f t="shared" si="8"/>
        <v>80.735128163791714</v>
      </c>
      <c r="U11" s="87">
        <v>191</v>
      </c>
      <c r="V11" s="85" t="s">
        <v>262</v>
      </c>
      <c r="W11" s="85"/>
      <c r="X11" s="85"/>
      <c r="Y11" s="85"/>
      <c r="Z11" s="85" t="s">
        <v>262</v>
      </c>
      <c r="AA11" s="85"/>
      <c r="AB11" s="85"/>
      <c r="AC11" s="85"/>
      <c r="AD11" s="115" t="s">
        <v>261</v>
      </c>
    </row>
    <row r="12" spans="1:31" ht="13.5" customHeight="1" x14ac:dyDescent="0.15">
      <c r="A12" s="85" t="s">
        <v>8</v>
      </c>
      <c r="B12" s="86" t="s">
        <v>269</v>
      </c>
      <c r="C12" s="85" t="s">
        <v>270</v>
      </c>
      <c r="D12" s="87">
        <f t="shared" si="0"/>
        <v>51327</v>
      </c>
      <c r="E12" s="87">
        <f t="shared" si="1"/>
        <v>3449</v>
      </c>
      <c r="F12" s="106">
        <f t="shared" si="2"/>
        <v>6.7196602178190821</v>
      </c>
      <c r="G12" s="87">
        <v>3449</v>
      </c>
      <c r="H12" s="87">
        <v>0</v>
      </c>
      <c r="I12" s="87">
        <f t="shared" si="3"/>
        <v>47878</v>
      </c>
      <c r="J12" s="88">
        <f t="shared" si="4"/>
        <v>93.280339782180917</v>
      </c>
      <c r="K12" s="87">
        <v>27076</v>
      </c>
      <c r="L12" s="88">
        <f t="shared" si="5"/>
        <v>52.751962904514194</v>
      </c>
      <c r="M12" s="87">
        <v>0</v>
      </c>
      <c r="N12" s="88">
        <f t="shared" si="6"/>
        <v>0</v>
      </c>
      <c r="O12" s="87">
        <v>3259</v>
      </c>
      <c r="P12" s="87">
        <f t="shared" si="7"/>
        <v>17543</v>
      </c>
      <c r="Q12" s="87">
        <v>4536</v>
      </c>
      <c r="R12" s="87">
        <v>13007</v>
      </c>
      <c r="S12" s="87">
        <v>0</v>
      </c>
      <c r="T12" s="88">
        <f t="shared" si="8"/>
        <v>34.178892200985835</v>
      </c>
      <c r="U12" s="87">
        <v>1064</v>
      </c>
      <c r="V12" s="85" t="s">
        <v>262</v>
      </c>
      <c r="W12" s="85"/>
      <c r="X12" s="85"/>
      <c r="Y12" s="85"/>
      <c r="Z12" s="85" t="s">
        <v>262</v>
      </c>
      <c r="AA12" s="85"/>
      <c r="AB12" s="85"/>
      <c r="AC12" s="85"/>
      <c r="AD12" s="115" t="s">
        <v>261</v>
      </c>
    </row>
    <row r="13" spans="1:31" ht="13.5" customHeight="1" x14ac:dyDescent="0.15">
      <c r="A13" s="85" t="s">
        <v>8</v>
      </c>
      <c r="B13" s="86" t="s">
        <v>271</v>
      </c>
      <c r="C13" s="85" t="s">
        <v>272</v>
      </c>
      <c r="D13" s="87">
        <f t="shared" si="0"/>
        <v>37961</v>
      </c>
      <c r="E13" s="87">
        <f t="shared" si="1"/>
        <v>3610</v>
      </c>
      <c r="F13" s="106">
        <f t="shared" si="2"/>
        <v>9.5097600168594081</v>
      </c>
      <c r="G13" s="87">
        <v>3610</v>
      </c>
      <c r="H13" s="87">
        <v>0</v>
      </c>
      <c r="I13" s="87">
        <f t="shared" si="3"/>
        <v>34351</v>
      </c>
      <c r="J13" s="88">
        <f t="shared" si="4"/>
        <v>90.490239983140597</v>
      </c>
      <c r="K13" s="87">
        <v>10572</v>
      </c>
      <c r="L13" s="88">
        <f t="shared" si="5"/>
        <v>27.849635151866387</v>
      </c>
      <c r="M13" s="87">
        <v>0</v>
      </c>
      <c r="N13" s="88">
        <f t="shared" si="6"/>
        <v>0</v>
      </c>
      <c r="O13" s="87">
        <v>0</v>
      </c>
      <c r="P13" s="87">
        <f t="shared" si="7"/>
        <v>23779</v>
      </c>
      <c r="Q13" s="87">
        <v>6164</v>
      </c>
      <c r="R13" s="87">
        <v>17615</v>
      </c>
      <c r="S13" s="87">
        <v>0</v>
      </c>
      <c r="T13" s="88">
        <f t="shared" si="8"/>
        <v>62.640604831274203</v>
      </c>
      <c r="U13" s="87">
        <v>576</v>
      </c>
      <c r="V13" s="85" t="s">
        <v>262</v>
      </c>
      <c r="W13" s="85"/>
      <c r="X13" s="85"/>
      <c r="Y13" s="85"/>
      <c r="Z13" s="85"/>
      <c r="AA13" s="85" t="s">
        <v>262</v>
      </c>
      <c r="AB13" s="85"/>
      <c r="AC13" s="85"/>
      <c r="AD13" s="115" t="s">
        <v>261</v>
      </c>
    </row>
    <row r="14" spans="1:31" ht="13.5" customHeight="1" x14ac:dyDescent="0.15">
      <c r="A14" s="85" t="s">
        <v>8</v>
      </c>
      <c r="B14" s="86" t="s">
        <v>273</v>
      </c>
      <c r="C14" s="85" t="s">
        <v>274</v>
      </c>
      <c r="D14" s="87">
        <f t="shared" si="0"/>
        <v>13962</v>
      </c>
      <c r="E14" s="87">
        <f t="shared" si="1"/>
        <v>711</v>
      </c>
      <c r="F14" s="106">
        <f t="shared" si="2"/>
        <v>5.0923936398796732</v>
      </c>
      <c r="G14" s="87">
        <v>711</v>
      </c>
      <c r="H14" s="87">
        <v>0</v>
      </c>
      <c r="I14" s="87">
        <f t="shared" si="3"/>
        <v>13251</v>
      </c>
      <c r="J14" s="88">
        <f t="shared" si="4"/>
        <v>94.907606360120326</v>
      </c>
      <c r="K14" s="87">
        <v>0</v>
      </c>
      <c r="L14" s="88">
        <f t="shared" si="5"/>
        <v>0</v>
      </c>
      <c r="M14" s="87">
        <v>0</v>
      </c>
      <c r="N14" s="88">
        <f t="shared" si="6"/>
        <v>0</v>
      </c>
      <c r="O14" s="87">
        <v>0</v>
      </c>
      <c r="P14" s="87">
        <f t="shared" si="7"/>
        <v>13251</v>
      </c>
      <c r="Q14" s="87">
        <v>3368</v>
      </c>
      <c r="R14" s="87">
        <v>9883</v>
      </c>
      <c r="S14" s="87">
        <v>0</v>
      </c>
      <c r="T14" s="88">
        <f t="shared" si="8"/>
        <v>94.907606360120326</v>
      </c>
      <c r="U14" s="87">
        <v>95</v>
      </c>
      <c r="V14" s="85"/>
      <c r="W14" s="85"/>
      <c r="X14" s="85"/>
      <c r="Y14" s="85" t="s">
        <v>262</v>
      </c>
      <c r="Z14" s="85"/>
      <c r="AA14" s="85"/>
      <c r="AB14" s="85"/>
      <c r="AC14" s="85" t="s">
        <v>262</v>
      </c>
      <c r="AD14" s="115" t="s">
        <v>261</v>
      </c>
    </row>
    <row r="15" spans="1:31" ht="13.5" customHeight="1" x14ac:dyDescent="0.15">
      <c r="A15" s="85" t="s">
        <v>8</v>
      </c>
      <c r="B15" s="86" t="s">
        <v>275</v>
      </c>
      <c r="C15" s="85" t="s">
        <v>276</v>
      </c>
      <c r="D15" s="87">
        <f t="shared" si="0"/>
        <v>13127</v>
      </c>
      <c r="E15" s="87">
        <f t="shared" si="1"/>
        <v>1640</v>
      </c>
      <c r="F15" s="106">
        <f t="shared" si="2"/>
        <v>12.493334349051572</v>
      </c>
      <c r="G15" s="87">
        <v>1640</v>
      </c>
      <c r="H15" s="87">
        <v>0</v>
      </c>
      <c r="I15" s="87">
        <f t="shared" si="3"/>
        <v>11487</v>
      </c>
      <c r="J15" s="88">
        <f t="shared" si="4"/>
        <v>87.50666565094842</v>
      </c>
      <c r="K15" s="87">
        <v>0</v>
      </c>
      <c r="L15" s="88">
        <f t="shared" si="5"/>
        <v>0</v>
      </c>
      <c r="M15" s="87">
        <v>0</v>
      </c>
      <c r="N15" s="88">
        <f t="shared" si="6"/>
        <v>0</v>
      </c>
      <c r="O15" s="87">
        <v>304</v>
      </c>
      <c r="P15" s="87">
        <f t="shared" si="7"/>
        <v>11183</v>
      </c>
      <c r="Q15" s="87">
        <v>2840</v>
      </c>
      <c r="R15" s="87">
        <v>8343</v>
      </c>
      <c r="S15" s="87">
        <v>0</v>
      </c>
      <c r="T15" s="88">
        <f t="shared" si="8"/>
        <v>85.190828064294962</v>
      </c>
      <c r="U15" s="87">
        <v>432</v>
      </c>
      <c r="V15" s="85" t="s">
        <v>262</v>
      </c>
      <c r="W15" s="85"/>
      <c r="X15" s="85"/>
      <c r="Y15" s="85"/>
      <c r="Z15" s="85" t="s">
        <v>262</v>
      </c>
      <c r="AA15" s="85"/>
      <c r="AB15" s="85"/>
      <c r="AC15" s="85"/>
      <c r="AD15" s="115" t="s">
        <v>261</v>
      </c>
    </row>
    <row r="16" spans="1:31" ht="13.5" customHeight="1" x14ac:dyDescent="0.15">
      <c r="A16" s="85" t="s">
        <v>8</v>
      </c>
      <c r="B16" s="86" t="s">
        <v>277</v>
      </c>
      <c r="C16" s="85" t="s">
        <v>278</v>
      </c>
      <c r="D16" s="87">
        <f t="shared" si="0"/>
        <v>91703</v>
      </c>
      <c r="E16" s="87">
        <f t="shared" si="1"/>
        <v>19107</v>
      </c>
      <c r="F16" s="106">
        <f t="shared" si="2"/>
        <v>20.835741469744722</v>
      </c>
      <c r="G16" s="87">
        <v>19069</v>
      </c>
      <c r="H16" s="87">
        <v>38</v>
      </c>
      <c r="I16" s="87">
        <f t="shared" si="3"/>
        <v>72596</v>
      </c>
      <c r="J16" s="88">
        <f t="shared" si="4"/>
        <v>79.164258530255282</v>
      </c>
      <c r="K16" s="87">
        <v>10284</v>
      </c>
      <c r="L16" s="88">
        <f t="shared" si="5"/>
        <v>11.214464085144433</v>
      </c>
      <c r="M16" s="87">
        <v>1118</v>
      </c>
      <c r="N16" s="88">
        <f t="shared" si="6"/>
        <v>1.2191531356662269</v>
      </c>
      <c r="O16" s="87">
        <v>3534</v>
      </c>
      <c r="P16" s="87">
        <f t="shared" si="7"/>
        <v>57660</v>
      </c>
      <c r="Q16" s="87">
        <v>0</v>
      </c>
      <c r="R16" s="87">
        <v>57660</v>
      </c>
      <c r="S16" s="87">
        <v>0</v>
      </c>
      <c r="T16" s="88">
        <f t="shared" si="8"/>
        <v>62.876896066649948</v>
      </c>
      <c r="U16" s="87">
        <v>680</v>
      </c>
      <c r="V16" s="85" t="s">
        <v>262</v>
      </c>
      <c r="W16" s="85"/>
      <c r="X16" s="85"/>
      <c r="Y16" s="85"/>
      <c r="Z16" s="85" t="s">
        <v>262</v>
      </c>
      <c r="AA16" s="85"/>
      <c r="AB16" s="85"/>
      <c r="AC16" s="85"/>
      <c r="AD16" s="115" t="s">
        <v>261</v>
      </c>
    </row>
    <row r="17" spans="1:30" ht="13.5" customHeight="1" x14ac:dyDescent="0.15">
      <c r="A17" s="85" t="s">
        <v>8</v>
      </c>
      <c r="B17" s="86" t="s">
        <v>279</v>
      </c>
      <c r="C17" s="85" t="s">
        <v>280</v>
      </c>
      <c r="D17" s="87">
        <f t="shared" si="0"/>
        <v>46733</v>
      </c>
      <c r="E17" s="87">
        <f t="shared" si="1"/>
        <v>3254</v>
      </c>
      <c r="F17" s="106">
        <f t="shared" si="2"/>
        <v>6.9629597928658553</v>
      </c>
      <c r="G17" s="87">
        <v>3254</v>
      </c>
      <c r="H17" s="87">
        <v>0</v>
      </c>
      <c r="I17" s="87">
        <f t="shared" si="3"/>
        <v>43479</v>
      </c>
      <c r="J17" s="88">
        <f t="shared" si="4"/>
        <v>93.03704020713414</v>
      </c>
      <c r="K17" s="87">
        <v>19353</v>
      </c>
      <c r="L17" s="88">
        <f t="shared" si="5"/>
        <v>41.41185029850427</v>
      </c>
      <c r="M17" s="87">
        <v>0</v>
      </c>
      <c r="N17" s="88">
        <f t="shared" si="6"/>
        <v>0</v>
      </c>
      <c r="O17" s="87">
        <v>435</v>
      </c>
      <c r="P17" s="87">
        <f t="shared" si="7"/>
        <v>23691</v>
      </c>
      <c r="Q17" s="87">
        <v>4600</v>
      </c>
      <c r="R17" s="87">
        <v>19091</v>
      </c>
      <c r="S17" s="87">
        <v>0</v>
      </c>
      <c r="T17" s="88">
        <f t="shared" si="8"/>
        <v>50.694370145293476</v>
      </c>
      <c r="U17" s="87">
        <v>389</v>
      </c>
      <c r="V17" s="85" t="s">
        <v>262</v>
      </c>
      <c r="W17" s="85"/>
      <c r="X17" s="85"/>
      <c r="Y17" s="85"/>
      <c r="Z17" s="85" t="s">
        <v>262</v>
      </c>
      <c r="AA17" s="85"/>
      <c r="AB17" s="85"/>
      <c r="AC17" s="85"/>
      <c r="AD17" s="115" t="s">
        <v>261</v>
      </c>
    </row>
    <row r="18" spans="1:30" ht="13.5" customHeight="1" x14ac:dyDescent="0.15">
      <c r="A18" s="85" t="s">
        <v>8</v>
      </c>
      <c r="B18" s="86" t="s">
        <v>281</v>
      </c>
      <c r="C18" s="85" t="s">
        <v>282</v>
      </c>
      <c r="D18" s="87">
        <f t="shared" si="0"/>
        <v>33090</v>
      </c>
      <c r="E18" s="87">
        <f t="shared" si="1"/>
        <v>2173</v>
      </c>
      <c r="F18" s="106">
        <f t="shared" si="2"/>
        <v>6.5669386521607738</v>
      </c>
      <c r="G18" s="87">
        <v>2173</v>
      </c>
      <c r="H18" s="87">
        <v>0</v>
      </c>
      <c r="I18" s="87">
        <f t="shared" si="3"/>
        <v>30917</v>
      </c>
      <c r="J18" s="88">
        <f t="shared" si="4"/>
        <v>93.433061347839228</v>
      </c>
      <c r="K18" s="87">
        <v>2962</v>
      </c>
      <c r="L18" s="88">
        <f t="shared" si="5"/>
        <v>8.9513448171653067</v>
      </c>
      <c r="M18" s="87">
        <v>0</v>
      </c>
      <c r="N18" s="88">
        <f t="shared" si="6"/>
        <v>0</v>
      </c>
      <c r="O18" s="87">
        <v>0</v>
      </c>
      <c r="P18" s="87">
        <f t="shared" si="7"/>
        <v>27955</v>
      </c>
      <c r="Q18" s="87">
        <v>8016</v>
      </c>
      <c r="R18" s="87">
        <v>19939</v>
      </c>
      <c r="S18" s="87">
        <v>0</v>
      </c>
      <c r="T18" s="88">
        <f t="shared" si="8"/>
        <v>84.481716530673921</v>
      </c>
      <c r="U18" s="87">
        <v>537</v>
      </c>
      <c r="V18" s="85" t="s">
        <v>262</v>
      </c>
      <c r="W18" s="85"/>
      <c r="X18" s="85"/>
      <c r="Y18" s="85"/>
      <c r="Z18" s="85"/>
      <c r="AA18" s="85" t="s">
        <v>262</v>
      </c>
      <c r="AB18" s="85"/>
      <c r="AC18" s="85"/>
      <c r="AD18" s="115" t="s">
        <v>261</v>
      </c>
    </row>
    <row r="19" spans="1:30" ht="13.5" customHeight="1" x14ac:dyDescent="0.15">
      <c r="A19" s="85" t="s">
        <v>8</v>
      </c>
      <c r="B19" s="86" t="s">
        <v>283</v>
      </c>
      <c r="C19" s="85" t="s">
        <v>284</v>
      </c>
      <c r="D19" s="87">
        <f t="shared" si="0"/>
        <v>124194</v>
      </c>
      <c r="E19" s="87">
        <f t="shared" si="1"/>
        <v>8335</v>
      </c>
      <c r="F19" s="106">
        <f t="shared" si="2"/>
        <v>6.7112742966648957</v>
      </c>
      <c r="G19" s="87">
        <v>8335</v>
      </c>
      <c r="H19" s="87">
        <v>0</v>
      </c>
      <c r="I19" s="87">
        <f t="shared" si="3"/>
        <v>115859</v>
      </c>
      <c r="J19" s="88">
        <f t="shared" si="4"/>
        <v>93.288725703335103</v>
      </c>
      <c r="K19" s="87">
        <v>37270</v>
      </c>
      <c r="L19" s="88">
        <f t="shared" si="5"/>
        <v>30.009501264151243</v>
      </c>
      <c r="M19" s="87">
        <v>0</v>
      </c>
      <c r="N19" s="88">
        <f t="shared" si="6"/>
        <v>0</v>
      </c>
      <c r="O19" s="87">
        <v>0</v>
      </c>
      <c r="P19" s="87">
        <f t="shared" si="7"/>
        <v>78589</v>
      </c>
      <c r="Q19" s="87">
        <v>11199</v>
      </c>
      <c r="R19" s="87">
        <v>67390</v>
      </c>
      <c r="S19" s="87">
        <v>0</v>
      </c>
      <c r="T19" s="88">
        <f t="shared" si="8"/>
        <v>63.279224439183857</v>
      </c>
      <c r="U19" s="87">
        <v>1070</v>
      </c>
      <c r="V19" s="85" t="s">
        <v>262</v>
      </c>
      <c r="W19" s="85"/>
      <c r="X19" s="85"/>
      <c r="Y19" s="85"/>
      <c r="Z19" s="85" t="s">
        <v>262</v>
      </c>
      <c r="AA19" s="85"/>
      <c r="AB19" s="85"/>
      <c r="AC19" s="85"/>
      <c r="AD19" s="115" t="s">
        <v>261</v>
      </c>
    </row>
    <row r="20" spans="1:30" ht="13.5" customHeight="1" x14ac:dyDescent="0.15">
      <c r="A20" s="85" t="s">
        <v>8</v>
      </c>
      <c r="B20" s="86" t="s">
        <v>285</v>
      </c>
      <c r="C20" s="85" t="s">
        <v>286</v>
      </c>
      <c r="D20" s="87">
        <f t="shared" si="0"/>
        <v>26208</v>
      </c>
      <c r="E20" s="87">
        <f t="shared" si="1"/>
        <v>1673</v>
      </c>
      <c r="F20" s="106">
        <f t="shared" si="2"/>
        <v>6.3835470085470085</v>
      </c>
      <c r="G20" s="87">
        <v>1673</v>
      </c>
      <c r="H20" s="87">
        <v>0</v>
      </c>
      <c r="I20" s="87">
        <f t="shared" si="3"/>
        <v>24535</v>
      </c>
      <c r="J20" s="88">
        <f t="shared" si="4"/>
        <v>93.616452991452988</v>
      </c>
      <c r="K20" s="87">
        <v>9154</v>
      </c>
      <c r="L20" s="88">
        <f t="shared" si="5"/>
        <v>34.928266178266178</v>
      </c>
      <c r="M20" s="87">
        <v>0</v>
      </c>
      <c r="N20" s="88">
        <f t="shared" si="6"/>
        <v>0</v>
      </c>
      <c r="O20" s="87">
        <v>251</v>
      </c>
      <c r="P20" s="87">
        <f t="shared" si="7"/>
        <v>15130</v>
      </c>
      <c r="Q20" s="87">
        <v>4746</v>
      </c>
      <c r="R20" s="87">
        <v>10384</v>
      </c>
      <c r="S20" s="87">
        <v>0</v>
      </c>
      <c r="T20" s="88">
        <f t="shared" si="8"/>
        <v>57.730463980463973</v>
      </c>
      <c r="U20" s="87">
        <v>335</v>
      </c>
      <c r="V20" s="85" t="s">
        <v>262</v>
      </c>
      <c r="W20" s="85"/>
      <c r="X20" s="85"/>
      <c r="Y20" s="85"/>
      <c r="Z20" s="85" t="s">
        <v>262</v>
      </c>
      <c r="AA20" s="85"/>
      <c r="AB20" s="85"/>
      <c r="AC20" s="85"/>
      <c r="AD20" s="115" t="s">
        <v>261</v>
      </c>
    </row>
    <row r="21" spans="1:30" ht="13.5" customHeight="1" x14ac:dyDescent="0.15">
      <c r="A21" s="85" t="s">
        <v>8</v>
      </c>
      <c r="B21" s="86" t="s">
        <v>287</v>
      </c>
      <c r="C21" s="85" t="s">
        <v>288</v>
      </c>
      <c r="D21" s="87">
        <f t="shared" si="0"/>
        <v>31755</v>
      </c>
      <c r="E21" s="87">
        <f t="shared" si="1"/>
        <v>3500</v>
      </c>
      <c r="F21" s="106">
        <f t="shared" si="2"/>
        <v>11.021886317115415</v>
      </c>
      <c r="G21" s="87">
        <v>3500</v>
      </c>
      <c r="H21" s="87">
        <v>0</v>
      </c>
      <c r="I21" s="87">
        <f t="shared" si="3"/>
        <v>28255</v>
      </c>
      <c r="J21" s="88">
        <f t="shared" si="4"/>
        <v>88.978113682884583</v>
      </c>
      <c r="K21" s="87">
        <v>261</v>
      </c>
      <c r="L21" s="88">
        <f t="shared" si="5"/>
        <v>0.82191780821917804</v>
      </c>
      <c r="M21" s="87">
        <v>0</v>
      </c>
      <c r="N21" s="88">
        <f t="shared" si="6"/>
        <v>0</v>
      </c>
      <c r="O21" s="87">
        <v>1572</v>
      </c>
      <c r="P21" s="87">
        <f t="shared" si="7"/>
        <v>26422</v>
      </c>
      <c r="Q21" s="87">
        <v>5124</v>
      </c>
      <c r="R21" s="87">
        <v>21298</v>
      </c>
      <c r="S21" s="87">
        <v>0</v>
      </c>
      <c r="T21" s="88">
        <f t="shared" si="8"/>
        <v>83.205794363092423</v>
      </c>
      <c r="U21" s="87">
        <v>293</v>
      </c>
      <c r="V21" s="85" t="s">
        <v>262</v>
      </c>
      <c r="W21" s="85"/>
      <c r="X21" s="85"/>
      <c r="Y21" s="85"/>
      <c r="Z21" s="85" t="s">
        <v>262</v>
      </c>
      <c r="AA21" s="85"/>
      <c r="AB21" s="85"/>
      <c r="AC21" s="85"/>
      <c r="AD21" s="115" t="s">
        <v>261</v>
      </c>
    </row>
    <row r="22" spans="1:30" ht="13.5" customHeight="1" x14ac:dyDescent="0.15">
      <c r="A22" s="85" t="s">
        <v>8</v>
      </c>
      <c r="B22" s="86" t="s">
        <v>289</v>
      </c>
      <c r="C22" s="85" t="s">
        <v>290</v>
      </c>
      <c r="D22" s="87">
        <f t="shared" si="0"/>
        <v>29296</v>
      </c>
      <c r="E22" s="87">
        <f t="shared" si="1"/>
        <v>2016</v>
      </c>
      <c r="F22" s="106">
        <f t="shared" si="2"/>
        <v>6.8814855270344077</v>
      </c>
      <c r="G22" s="87">
        <v>2016</v>
      </c>
      <c r="H22" s="87">
        <v>0</v>
      </c>
      <c r="I22" s="87">
        <f t="shared" si="3"/>
        <v>27280</v>
      </c>
      <c r="J22" s="88">
        <f t="shared" si="4"/>
        <v>93.1185144729656</v>
      </c>
      <c r="K22" s="87">
        <v>0</v>
      </c>
      <c r="L22" s="88">
        <f t="shared" si="5"/>
        <v>0</v>
      </c>
      <c r="M22" s="87">
        <v>0</v>
      </c>
      <c r="N22" s="88">
        <f t="shared" si="6"/>
        <v>0</v>
      </c>
      <c r="O22" s="87">
        <v>5501</v>
      </c>
      <c r="P22" s="87">
        <f t="shared" si="7"/>
        <v>21779</v>
      </c>
      <c r="Q22" s="87">
        <v>4138</v>
      </c>
      <c r="R22" s="87">
        <v>17641</v>
      </c>
      <c r="S22" s="87">
        <v>0</v>
      </c>
      <c r="T22" s="88">
        <f t="shared" si="8"/>
        <v>74.341206990715463</v>
      </c>
      <c r="U22" s="87">
        <v>532</v>
      </c>
      <c r="V22" s="85" t="s">
        <v>262</v>
      </c>
      <c r="W22" s="85"/>
      <c r="X22" s="85"/>
      <c r="Y22" s="85"/>
      <c r="Z22" s="85"/>
      <c r="AA22" s="85" t="s">
        <v>262</v>
      </c>
      <c r="AB22" s="85"/>
      <c r="AC22" s="85"/>
      <c r="AD22" s="115" t="s">
        <v>261</v>
      </c>
    </row>
    <row r="23" spans="1:30" ht="13.5" customHeight="1" x14ac:dyDescent="0.15">
      <c r="A23" s="85" t="s">
        <v>8</v>
      </c>
      <c r="B23" s="86" t="s">
        <v>291</v>
      </c>
      <c r="C23" s="85" t="s">
        <v>292</v>
      </c>
      <c r="D23" s="87">
        <f t="shared" si="0"/>
        <v>41025</v>
      </c>
      <c r="E23" s="87">
        <f t="shared" si="1"/>
        <v>2627</v>
      </c>
      <c r="F23" s="106">
        <f t="shared" si="2"/>
        <v>6.4034125533211457</v>
      </c>
      <c r="G23" s="87">
        <v>2627</v>
      </c>
      <c r="H23" s="87">
        <v>0</v>
      </c>
      <c r="I23" s="87">
        <f t="shared" si="3"/>
        <v>38398</v>
      </c>
      <c r="J23" s="88">
        <f t="shared" si="4"/>
        <v>93.596587446678853</v>
      </c>
      <c r="K23" s="87">
        <v>32172</v>
      </c>
      <c r="L23" s="88">
        <f t="shared" si="5"/>
        <v>78.420475319926879</v>
      </c>
      <c r="M23" s="87">
        <v>0</v>
      </c>
      <c r="N23" s="88">
        <f t="shared" si="6"/>
        <v>0</v>
      </c>
      <c r="O23" s="87">
        <v>2351</v>
      </c>
      <c r="P23" s="87">
        <f t="shared" si="7"/>
        <v>3875</v>
      </c>
      <c r="Q23" s="87">
        <v>1814</v>
      </c>
      <c r="R23" s="87">
        <v>2061</v>
      </c>
      <c r="S23" s="87">
        <v>0</v>
      </c>
      <c r="T23" s="88">
        <f t="shared" si="8"/>
        <v>9.4454600853138331</v>
      </c>
      <c r="U23" s="87">
        <v>144</v>
      </c>
      <c r="V23" s="85"/>
      <c r="W23" s="85"/>
      <c r="X23" s="85"/>
      <c r="Y23" s="85" t="s">
        <v>262</v>
      </c>
      <c r="Z23" s="85"/>
      <c r="AA23" s="85"/>
      <c r="AB23" s="85"/>
      <c r="AC23" s="85" t="s">
        <v>262</v>
      </c>
      <c r="AD23" s="115" t="s">
        <v>261</v>
      </c>
    </row>
    <row r="24" spans="1:30" ht="13.5" customHeight="1" x14ac:dyDescent="0.15">
      <c r="A24" s="85" t="s">
        <v>8</v>
      </c>
      <c r="B24" s="86" t="s">
        <v>293</v>
      </c>
      <c r="C24" s="85" t="s">
        <v>294</v>
      </c>
      <c r="D24" s="87">
        <f t="shared" si="0"/>
        <v>32154</v>
      </c>
      <c r="E24" s="87">
        <f t="shared" si="1"/>
        <v>4677</v>
      </c>
      <c r="F24" s="106">
        <f t="shared" si="2"/>
        <v>14.545624183616345</v>
      </c>
      <c r="G24" s="87">
        <v>4677</v>
      </c>
      <c r="H24" s="87">
        <v>0</v>
      </c>
      <c r="I24" s="87">
        <f t="shared" si="3"/>
        <v>27477</v>
      </c>
      <c r="J24" s="88">
        <f t="shared" si="4"/>
        <v>85.45437581638366</v>
      </c>
      <c r="K24" s="87">
        <v>3634</v>
      </c>
      <c r="L24" s="88">
        <f t="shared" si="5"/>
        <v>11.301859799713878</v>
      </c>
      <c r="M24" s="87">
        <v>0</v>
      </c>
      <c r="N24" s="88">
        <f t="shared" si="6"/>
        <v>0</v>
      </c>
      <c r="O24" s="87">
        <v>868</v>
      </c>
      <c r="P24" s="87">
        <f t="shared" si="7"/>
        <v>22975</v>
      </c>
      <c r="Q24" s="87">
        <v>3861</v>
      </c>
      <c r="R24" s="87">
        <v>19114</v>
      </c>
      <c r="S24" s="87">
        <v>0</v>
      </c>
      <c r="T24" s="88">
        <f t="shared" si="8"/>
        <v>71.453007401878452</v>
      </c>
      <c r="U24" s="87">
        <v>568</v>
      </c>
      <c r="V24" s="85" t="s">
        <v>262</v>
      </c>
      <c r="W24" s="85"/>
      <c r="X24" s="85"/>
      <c r="Y24" s="85"/>
      <c r="Z24" s="85" t="s">
        <v>262</v>
      </c>
      <c r="AA24" s="85"/>
      <c r="AB24" s="85"/>
      <c r="AC24" s="85"/>
      <c r="AD24" s="115" t="s">
        <v>261</v>
      </c>
    </row>
    <row r="25" spans="1:30" ht="13.5" customHeight="1" x14ac:dyDescent="0.15">
      <c r="A25" s="85" t="s">
        <v>8</v>
      </c>
      <c r="B25" s="86" t="s">
        <v>295</v>
      </c>
      <c r="C25" s="85" t="s">
        <v>296</v>
      </c>
      <c r="D25" s="87">
        <f t="shared" si="0"/>
        <v>23449</v>
      </c>
      <c r="E25" s="87">
        <f t="shared" si="1"/>
        <v>6308</v>
      </c>
      <c r="F25" s="106">
        <f t="shared" si="2"/>
        <v>26.900933941745919</v>
      </c>
      <c r="G25" s="87">
        <v>6308</v>
      </c>
      <c r="H25" s="87">
        <v>0</v>
      </c>
      <c r="I25" s="87">
        <f t="shared" si="3"/>
        <v>17141</v>
      </c>
      <c r="J25" s="88">
        <f t="shared" si="4"/>
        <v>73.099066058254081</v>
      </c>
      <c r="K25" s="87">
        <v>0</v>
      </c>
      <c r="L25" s="88">
        <f t="shared" si="5"/>
        <v>0</v>
      </c>
      <c r="M25" s="87">
        <v>0</v>
      </c>
      <c r="N25" s="88">
        <f t="shared" si="6"/>
        <v>0</v>
      </c>
      <c r="O25" s="87">
        <v>2222</v>
      </c>
      <c r="P25" s="87">
        <f t="shared" si="7"/>
        <v>14919</v>
      </c>
      <c r="Q25" s="87">
        <v>1735</v>
      </c>
      <c r="R25" s="87">
        <v>13184</v>
      </c>
      <c r="S25" s="87">
        <v>0</v>
      </c>
      <c r="T25" s="88">
        <f t="shared" si="8"/>
        <v>63.623182225254801</v>
      </c>
      <c r="U25" s="87">
        <v>175</v>
      </c>
      <c r="V25" s="85"/>
      <c r="W25" s="85"/>
      <c r="X25" s="85"/>
      <c r="Y25" s="85" t="s">
        <v>262</v>
      </c>
      <c r="Z25" s="85"/>
      <c r="AA25" s="85"/>
      <c r="AB25" s="85"/>
      <c r="AC25" s="85" t="s">
        <v>262</v>
      </c>
      <c r="AD25" s="115" t="s">
        <v>261</v>
      </c>
    </row>
    <row r="26" spans="1:30" ht="13.5" customHeight="1" x14ac:dyDescent="0.15">
      <c r="A26" s="85" t="s">
        <v>8</v>
      </c>
      <c r="B26" s="86" t="s">
        <v>297</v>
      </c>
      <c r="C26" s="85" t="s">
        <v>298</v>
      </c>
      <c r="D26" s="87">
        <f t="shared" si="0"/>
        <v>78190</v>
      </c>
      <c r="E26" s="87">
        <f t="shared" si="1"/>
        <v>4037</v>
      </c>
      <c r="F26" s="106">
        <f t="shared" si="2"/>
        <v>5.1630643304770425</v>
      </c>
      <c r="G26" s="87">
        <v>4037</v>
      </c>
      <c r="H26" s="87">
        <v>0</v>
      </c>
      <c r="I26" s="87">
        <f t="shared" si="3"/>
        <v>74153</v>
      </c>
      <c r="J26" s="88">
        <f t="shared" si="4"/>
        <v>94.836935669522958</v>
      </c>
      <c r="K26" s="87">
        <v>0</v>
      </c>
      <c r="L26" s="88">
        <f t="shared" si="5"/>
        <v>0</v>
      </c>
      <c r="M26" s="87">
        <v>1654</v>
      </c>
      <c r="N26" s="88">
        <f t="shared" si="6"/>
        <v>2.1153600204629748</v>
      </c>
      <c r="O26" s="87">
        <v>1247</v>
      </c>
      <c r="P26" s="87">
        <f t="shared" si="7"/>
        <v>71252</v>
      </c>
      <c r="Q26" s="87">
        <v>8624</v>
      </c>
      <c r="R26" s="87">
        <v>62628</v>
      </c>
      <c r="S26" s="87">
        <v>0</v>
      </c>
      <c r="T26" s="88">
        <f t="shared" si="8"/>
        <v>91.12674255019823</v>
      </c>
      <c r="U26" s="87">
        <v>658</v>
      </c>
      <c r="V26" s="85"/>
      <c r="W26" s="85"/>
      <c r="X26" s="85"/>
      <c r="Y26" s="85" t="s">
        <v>262</v>
      </c>
      <c r="Z26" s="85"/>
      <c r="AA26" s="85"/>
      <c r="AB26" s="85"/>
      <c r="AC26" s="85" t="s">
        <v>262</v>
      </c>
      <c r="AD26" s="115" t="s">
        <v>261</v>
      </c>
    </row>
    <row r="27" spans="1:30" ht="13.5" customHeight="1" x14ac:dyDescent="0.15">
      <c r="A27" s="85" t="s">
        <v>8</v>
      </c>
      <c r="B27" s="86" t="s">
        <v>299</v>
      </c>
      <c r="C27" s="85" t="s">
        <v>300</v>
      </c>
      <c r="D27" s="87">
        <f t="shared" si="0"/>
        <v>361</v>
      </c>
      <c r="E27" s="87">
        <f t="shared" si="1"/>
        <v>0</v>
      </c>
      <c r="F27" s="106">
        <f t="shared" si="2"/>
        <v>0</v>
      </c>
      <c r="G27" s="87">
        <v>0</v>
      </c>
      <c r="H27" s="87">
        <v>0</v>
      </c>
      <c r="I27" s="87">
        <f t="shared" si="3"/>
        <v>361</v>
      </c>
      <c r="J27" s="88">
        <f t="shared" si="4"/>
        <v>100</v>
      </c>
      <c r="K27" s="87">
        <v>0</v>
      </c>
      <c r="L27" s="88">
        <f t="shared" si="5"/>
        <v>0</v>
      </c>
      <c r="M27" s="87">
        <v>0</v>
      </c>
      <c r="N27" s="88">
        <f t="shared" si="6"/>
        <v>0</v>
      </c>
      <c r="O27" s="87">
        <v>0</v>
      </c>
      <c r="P27" s="87">
        <f t="shared" si="7"/>
        <v>361</v>
      </c>
      <c r="Q27" s="87">
        <v>0</v>
      </c>
      <c r="R27" s="87">
        <v>361</v>
      </c>
      <c r="S27" s="87">
        <v>0</v>
      </c>
      <c r="T27" s="88">
        <f t="shared" si="8"/>
        <v>100</v>
      </c>
      <c r="U27" s="87">
        <v>4</v>
      </c>
      <c r="V27" s="85"/>
      <c r="W27" s="85" t="s">
        <v>262</v>
      </c>
      <c r="X27" s="85"/>
      <c r="Y27" s="85"/>
      <c r="Z27" s="85"/>
      <c r="AA27" s="85" t="s">
        <v>262</v>
      </c>
      <c r="AB27" s="85"/>
      <c r="AC27" s="85"/>
      <c r="AD27" s="115" t="s">
        <v>261</v>
      </c>
    </row>
    <row r="28" spans="1:30" ht="13.5" customHeight="1" x14ac:dyDescent="0.15">
      <c r="A28" s="85" t="s">
        <v>8</v>
      </c>
      <c r="B28" s="86" t="s">
        <v>301</v>
      </c>
      <c r="C28" s="85" t="s">
        <v>302</v>
      </c>
      <c r="D28" s="87">
        <f t="shared" si="0"/>
        <v>637</v>
      </c>
      <c r="E28" s="87">
        <f t="shared" si="1"/>
        <v>24</v>
      </c>
      <c r="F28" s="106">
        <f t="shared" si="2"/>
        <v>3.7676609105180532</v>
      </c>
      <c r="G28" s="87">
        <v>24</v>
      </c>
      <c r="H28" s="87">
        <v>0</v>
      </c>
      <c r="I28" s="87">
        <f t="shared" si="3"/>
        <v>613</v>
      </c>
      <c r="J28" s="88">
        <f t="shared" si="4"/>
        <v>96.23233908948194</v>
      </c>
      <c r="K28" s="87">
        <v>0</v>
      </c>
      <c r="L28" s="88">
        <f t="shared" si="5"/>
        <v>0</v>
      </c>
      <c r="M28" s="87">
        <v>0</v>
      </c>
      <c r="N28" s="88">
        <f t="shared" si="6"/>
        <v>0</v>
      </c>
      <c r="O28" s="87">
        <v>0</v>
      </c>
      <c r="P28" s="87">
        <f t="shared" si="7"/>
        <v>613</v>
      </c>
      <c r="Q28" s="87">
        <v>613</v>
      </c>
      <c r="R28" s="87">
        <v>0</v>
      </c>
      <c r="S28" s="87">
        <v>0</v>
      </c>
      <c r="T28" s="88">
        <f t="shared" si="8"/>
        <v>96.23233908948194</v>
      </c>
      <c r="U28" s="87">
        <v>11</v>
      </c>
      <c r="V28" s="85"/>
      <c r="W28" s="85" t="s">
        <v>262</v>
      </c>
      <c r="X28" s="85"/>
      <c r="Y28" s="85"/>
      <c r="Z28" s="85"/>
      <c r="AA28" s="85"/>
      <c r="AB28" s="85" t="s">
        <v>262</v>
      </c>
      <c r="AC28" s="85"/>
      <c r="AD28" s="115" t="s">
        <v>261</v>
      </c>
    </row>
    <row r="29" spans="1:30" ht="13.5" customHeight="1" x14ac:dyDescent="0.15">
      <c r="A29" s="85" t="s">
        <v>8</v>
      </c>
      <c r="B29" s="86" t="s">
        <v>303</v>
      </c>
      <c r="C29" s="85" t="s">
        <v>304</v>
      </c>
      <c r="D29" s="87">
        <f t="shared" si="0"/>
        <v>19205</v>
      </c>
      <c r="E29" s="87">
        <f t="shared" si="1"/>
        <v>2595</v>
      </c>
      <c r="F29" s="106">
        <f t="shared" si="2"/>
        <v>13.512106222337932</v>
      </c>
      <c r="G29" s="87">
        <v>2595</v>
      </c>
      <c r="H29" s="87">
        <v>0</v>
      </c>
      <c r="I29" s="87">
        <f t="shared" si="3"/>
        <v>16610</v>
      </c>
      <c r="J29" s="88">
        <f t="shared" si="4"/>
        <v>86.487893777662066</v>
      </c>
      <c r="K29" s="87">
        <v>0</v>
      </c>
      <c r="L29" s="88">
        <f t="shared" si="5"/>
        <v>0</v>
      </c>
      <c r="M29" s="87">
        <v>0</v>
      </c>
      <c r="N29" s="88">
        <f t="shared" si="6"/>
        <v>0</v>
      </c>
      <c r="O29" s="87">
        <v>1217</v>
      </c>
      <c r="P29" s="87">
        <f t="shared" si="7"/>
        <v>15393</v>
      </c>
      <c r="Q29" s="87">
        <v>2835</v>
      </c>
      <c r="R29" s="87">
        <v>12558</v>
      </c>
      <c r="S29" s="87">
        <v>0</v>
      </c>
      <c r="T29" s="88">
        <f t="shared" si="8"/>
        <v>80.151002343139808</v>
      </c>
      <c r="U29" s="87">
        <v>454</v>
      </c>
      <c r="V29" s="85" t="s">
        <v>262</v>
      </c>
      <c r="W29" s="85"/>
      <c r="X29" s="85"/>
      <c r="Y29" s="85"/>
      <c r="Z29" s="85" t="s">
        <v>262</v>
      </c>
      <c r="AA29" s="85"/>
      <c r="AB29" s="85"/>
      <c r="AC29" s="85"/>
      <c r="AD29" s="115" t="s">
        <v>261</v>
      </c>
    </row>
    <row r="30" spans="1:30" ht="13.5" customHeight="1" x14ac:dyDescent="0.15">
      <c r="A30" s="85" t="s">
        <v>8</v>
      </c>
      <c r="B30" s="86" t="s">
        <v>305</v>
      </c>
      <c r="C30" s="85" t="s">
        <v>306</v>
      </c>
      <c r="D30" s="87">
        <f t="shared" si="0"/>
        <v>9498</v>
      </c>
      <c r="E30" s="87">
        <f t="shared" si="1"/>
        <v>186</v>
      </c>
      <c r="F30" s="106">
        <f t="shared" si="2"/>
        <v>1.9583070120025268</v>
      </c>
      <c r="G30" s="87">
        <v>186</v>
      </c>
      <c r="H30" s="87">
        <v>0</v>
      </c>
      <c r="I30" s="87">
        <f t="shared" si="3"/>
        <v>9312</v>
      </c>
      <c r="J30" s="88">
        <f t="shared" si="4"/>
        <v>98.041692987997479</v>
      </c>
      <c r="K30" s="87">
        <v>0</v>
      </c>
      <c r="L30" s="88">
        <f t="shared" si="5"/>
        <v>0</v>
      </c>
      <c r="M30" s="87">
        <v>0</v>
      </c>
      <c r="N30" s="88">
        <f t="shared" si="6"/>
        <v>0</v>
      </c>
      <c r="O30" s="87">
        <v>1344</v>
      </c>
      <c r="P30" s="87">
        <f t="shared" si="7"/>
        <v>7968</v>
      </c>
      <c r="Q30" s="87">
        <v>167</v>
      </c>
      <c r="R30" s="87">
        <v>7666</v>
      </c>
      <c r="S30" s="87">
        <v>135</v>
      </c>
      <c r="T30" s="88">
        <f t="shared" si="8"/>
        <v>83.891345546430827</v>
      </c>
      <c r="U30" s="87">
        <v>98</v>
      </c>
      <c r="V30" s="85" t="s">
        <v>262</v>
      </c>
      <c r="W30" s="85"/>
      <c r="X30" s="85"/>
      <c r="Y30" s="85"/>
      <c r="Z30" s="85"/>
      <c r="AA30" s="85" t="s">
        <v>262</v>
      </c>
      <c r="AB30" s="85"/>
      <c r="AC30" s="85"/>
      <c r="AD30" s="115" t="s">
        <v>261</v>
      </c>
    </row>
    <row r="31" spans="1:30" ht="13.5" customHeight="1" x14ac:dyDescent="0.15">
      <c r="A31" s="85" t="s">
        <v>8</v>
      </c>
      <c r="B31" s="86" t="s">
        <v>307</v>
      </c>
      <c r="C31" s="85" t="s">
        <v>308</v>
      </c>
      <c r="D31" s="87">
        <f t="shared" si="0"/>
        <v>8512</v>
      </c>
      <c r="E31" s="87">
        <f t="shared" si="1"/>
        <v>2060</v>
      </c>
      <c r="F31" s="106">
        <f t="shared" si="2"/>
        <v>24.201127819548873</v>
      </c>
      <c r="G31" s="87">
        <v>2060</v>
      </c>
      <c r="H31" s="87">
        <v>0</v>
      </c>
      <c r="I31" s="87">
        <f t="shared" si="3"/>
        <v>6452</v>
      </c>
      <c r="J31" s="88">
        <f t="shared" si="4"/>
        <v>75.798872180451127</v>
      </c>
      <c r="K31" s="87">
        <v>0</v>
      </c>
      <c r="L31" s="88">
        <f t="shared" si="5"/>
        <v>0</v>
      </c>
      <c r="M31" s="87">
        <v>0</v>
      </c>
      <c r="N31" s="88">
        <f t="shared" si="6"/>
        <v>0</v>
      </c>
      <c r="O31" s="87">
        <v>0</v>
      </c>
      <c r="P31" s="87">
        <f t="shared" si="7"/>
        <v>6452</v>
      </c>
      <c r="Q31" s="87">
        <v>1102</v>
      </c>
      <c r="R31" s="87">
        <v>5350</v>
      </c>
      <c r="S31" s="87">
        <v>0</v>
      </c>
      <c r="T31" s="88">
        <f t="shared" si="8"/>
        <v>75.798872180451127</v>
      </c>
      <c r="U31" s="87">
        <v>109</v>
      </c>
      <c r="V31" s="85" t="s">
        <v>262</v>
      </c>
      <c r="W31" s="85"/>
      <c r="X31" s="85"/>
      <c r="Y31" s="85"/>
      <c r="Z31" s="85"/>
      <c r="AA31" s="85" t="s">
        <v>262</v>
      </c>
      <c r="AB31" s="85"/>
      <c r="AC31" s="85"/>
      <c r="AD31" s="115" t="s">
        <v>261</v>
      </c>
    </row>
    <row r="32" spans="1:30" ht="13.5" customHeight="1" x14ac:dyDescent="0.15">
      <c r="A32" s="85" t="s">
        <v>8</v>
      </c>
      <c r="B32" s="86" t="s">
        <v>309</v>
      </c>
      <c r="C32" s="85" t="s">
        <v>310</v>
      </c>
      <c r="D32" s="87">
        <f t="shared" si="0"/>
        <v>11967</v>
      </c>
      <c r="E32" s="87">
        <f t="shared" si="1"/>
        <v>1511</v>
      </c>
      <c r="F32" s="106">
        <f t="shared" si="2"/>
        <v>12.626389237068606</v>
      </c>
      <c r="G32" s="87">
        <v>1511</v>
      </c>
      <c r="H32" s="87">
        <v>0</v>
      </c>
      <c r="I32" s="87">
        <f t="shared" si="3"/>
        <v>10456</v>
      </c>
      <c r="J32" s="88">
        <f t="shared" si="4"/>
        <v>87.373610762931392</v>
      </c>
      <c r="K32" s="87">
        <v>3124</v>
      </c>
      <c r="L32" s="88">
        <f t="shared" si="5"/>
        <v>26.105122419988302</v>
      </c>
      <c r="M32" s="87">
        <v>0</v>
      </c>
      <c r="N32" s="88">
        <f t="shared" si="6"/>
        <v>0</v>
      </c>
      <c r="O32" s="87">
        <v>0</v>
      </c>
      <c r="P32" s="87">
        <f t="shared" si="7"/>
        <v>7332</v>
      </c>
      <c r="Q32" s="87">
        <v>2299</v>
      </c>
      <c r="R32" s="87">
        <v>5033</v>
      </c>
      <c r="S32" s="87">
        <v>0</v>
      </c>
      <c r="T32" s="88">
        <f t="shared" si="8"/>
        <v>61.268488342943094</v>
      </c>
      <c r="U32" s="87">
        <v>458</v>
      </c>
      <c r="V32" s="85"/>
      <c r="W32" s="85"/>
      <c r="X32" s="85"/>
      <c r="Y32" s="85" t="s">
        <v>262</v>
      </c>
      <c r="Z32" s="85"/>
      <c r="AA32" s="85"/>
      <c r="AB32" s="85"/>
      <c r="AC32" s="85" t="s">
        <v>262</v>
      </c>
      <c r="AD32" s="115" t="s">
        <v>261</v>
      </c>
    </row>
    <row r="33" spans="1:30" ht="13.5" customHeight="1" x14ac:dyDescent="0.15">
      <c r="A33" s="85" t="s">
        <v>8</v>
      </c>
      <c r="B33" s="86" t="s">
        <v>311</v>
      </c>
      <c r="C33" s="85" t="s">
        <v>312</v>
      </c>
      <c r="D33" s="87">
        <f t="shared" si="0"/>
        <v>6455</v>
      </c>
      <c r="E33" s="87">
        <f t="shared" si="1"/>
        <v>45</v>
      </c>
      <c r="F33" s="106">
        <f t="shared" si="2"/>
        <v>0.69713400464756003</v>
      </c>
      <c r="G33" s="87">
        <v>45</v>
      </c>
      <c r="H33" s="87">
        <v>0</v>
      </c>
      <c r="I33" s="87">
        <f t="shared" si="3"/>
        <v>6410</v>
      </c>
      <c r="J33" s="88">
        <f t="shared" si="4"/>
        <v>99.302865995352434</v>
      </c>
      <c r="K33" s="87">
        <v>0</v>
      </c>
      <c r="L33" s="88">
        <f t="shared" si="5"/>
        <v>0</v>
      </c>
      <c r="M33" s="87">
        <v>0</v>
      </c>
      <c r="N33" s="88">
        <f t="shared" si="6"/>
        <v>0</v>
      </c>
      <c r="O33" s="87">
        <v>0</v>
      </c>
      <c r="P33" s="87">
        <f t="shared" si="7"/>
        <v>6410</v>
      </c>
      <c r="Q33" s="87">
        <v>1357</v>
      </c>
      <c r="R33" s="87">
        <v>5053</v>
      </c>
      <c r="S33" s="87">
        <v>0</v>
      </c>
      <c r="T33" s="88">
        <f t="shared" si="8"/>
        <v>99.302865995352434</v>
      </c>
      <c r="U33" s="87">
        <v>177</v>
      </c>
      <c r="V33" s="85"/>
      <c r="W33" s="85"/>
      <c r="X33" s="85"/>
      <c r="Y33" s="85" t="s">
        <v>262</v>
      </c>
      <c r="Z33" s="85"/>
      <c r="AA33" s="85"/>
      <c r="AB33" s="85"/>
      <c r="AC33" s="85" t="s">
        <v>262</v>
      </c>
      <c r="AD33" s="115" t="s">
        <v>261</v>
      </c>
    </row>
    <row r="34" spans="1:30" ht="13.5" customHeight="1" x14ac:dyDescent="0.15">
      <c r="A34" s="85" t="s">
        <v>8</v>
      </c>
      <c r="B34" s="86" t="s">
        <v>313</v>
      </c>
      <c r="C34" s="85" t="s">
        <v>314</v>
      </c>
      <c r="D34" s="87">
        <f t="shared" si="0"/>
        <v>7074</v>
      </c>
      <c r="E34" s="87">
        <f t="shared" si="1"/>
        <v>1463</v>
      </c>
      <c r="F34" s="106">
        <f t="shared" si="2"/>
        <v>20.681368391292054</v>
      </c>
      <c r="G34" s="87">
        <v>1463</v>
      </c>
      <c r="H34" s="87">
        <v>0</v>
      </c>
      <c r="I34" s="87">
        <f t="shared" si="3"/>
        <v>5611</v>
      </c>
      <c r="J34" s="88">
        <f t="shared" si="4"/>
        <v>79.318631608707946</v>
      </c>
      <c r="K34" s="87">
        <v>0</v>
      </c>
      <c r="L34" s="88">
        <f t="shared" si="5"/>
        <v>0</v>
      </c>
      <c r="M34" s="87">
        <v>0</v>
      </c>
      <c r="N34" s="88">
        <f t="shared" si="6"/>
        <v>0</v>
      </c>
      <c r="O34" s="87">
        <v>525</v>
      </c>
      <c r="P34" s="87">
        <f t="shared" si="7"/>
        <v>5086</v>
      </c>
      <c r="Q34" s="87">
        <v>565</v>
      </c>
      <c r="R34" s="87">
        <v>4521</v>
      </c>
      <c r="S34" s="87">
        <v>0</v>
      </c>
      <c r="T34" s="88">
        <f t="shared" si="8"/>
        <v>71.89708792762228</v>
      </c>
      <c r="U34" s="87">
        <v>86</v>
      </c>
      <c r="V34" s="85" t="s">
        <v>262</v>
      </c>
      <c r="W34" s="85"/>
      <c r="X34" s="85"/>
      <c r="Y34" s="85"/>
      <c r="Z34" s="85" t="s">
        <v>262</v>
      </c>
      <c r="AA34" s="85"/>
      <c r="AB34" s="85"/>
      <c r="AC34" s="85"/>
      <c r="AD34" s="115" t="s">
        <v>261</v>
      </c>
    </row>
    <row r="35" spans="1:30" ht="13.5" customHeight="1" x14ac:dyDescent="0.15">
      <c r="A35" s="85" t="s">
        <v>8</v>
      </c>
      <c r="B35" s="86" t="s">
        <v>315</v>
      </c>
      <c r="C35" s="85" t="s">
        <v>316</v>
      </c>
      <c r="D35" s="87">
        <f t="shared" si="0"/>
        <v>6213</v>
      </c>
      <c r="E35" s="87">
        <f t="shared" si="1"/>
        <v>2058</v>
      </c>
      <c r="F35" s="106">
        <f t="shared" si="2"/>
        <v>33.1240946402704</v>
      </c>
      <c r="G35" s="87">
        <v>2058</v>
      </c>
      <c r="H35" s="87">
        <v>0</v>
      </c>
      <c r="I35" s="87">
        <f t="shared" si="3"/>
        <v>4155</v>
      </c>
      <c r="J35" s="88">
        <f t="shared" si="4"/>
        <v>66.8759053597296</v>
      </c>
      <c r="K35" s="87">
        <v>0</v>
      </c>
      <c r="L35" s="88">
        <f t="shared" si="5"/>
        <v>0</v>
      </c>
      <c r="M35" s="87">
        <v>0</v>
      </c>
      <c r="N35" s="88">
        <f t="shared" si="6"/>
        <v>0</v>
      </c>
      <c r="O35" s="87">
        <v>417</v>
      </c>
      <c r="P35" s="87">
        <f t="shared" si="7"/>
        <v>3738</v>
      </c>
      <c r="Q35" s="87">
        <v>679</v>
      </c>
      <c r="R35" s="87">
        <v>3059</v>
      </c>
      <c r="S35" s="87">
        <v>0</v>
      </c>
      <c r="T35" s="88">
        <f t="shared" si="8"/>
        <v>60.164171897633992</v>
      </c>
      <c r="U35" s="87">
        <v>42</v>
      </c>
      <c r="V35" s="85"/>
      <c r="W35" s="85"/>
      <c r="X35" s="85"/>
      <c r="Y35" s="85" t="s">
        <v>262</v>
      </c>
      <c r="Z35" s="85"/>
      <c r="AA35" s="85"/>
      <c r="AB35" s="85"/>
      <c r="AC35" s="85" t="s">
        <v>262</v>
      </c>
      <c r="AD35" s="115" t="s">
        <v>261</v>
      </c>
    </row>
    <row r="36" spans="1:30" ht="13.5" customHeight="1" x14ac:dyDescent="0.15">
      <c r="A36" s="85" t="s">
        <v>8</v>
      </c>
      <c r="B36" s="86" t="s">
        <v>317</v>
      </c>
      <c r="C36" s="85" t="s">
        <v>318</v>
      </c>
      <c r="D36" s="87">
        <f t="shared" si="0"/>
        <v>14038</v>
      </c>
      <c r="E36" s="87">
        <f t="shared" si="1"/>
        <v>652</v>
      </c>
      <c r="F36" s="106">
        <f t="shared" si="2"/>
        <v>4.6445362587263146</v>
      </c>
      <c r="G36" s="87">
        <v>652</v>
      </c>
      <c r="H36" s="87">
        <v>0</v>
      </c>
      <c r="I36" s="87">
        <f t="shared" si="3"/>
        <v>13386</v>
      </c>
      <c r="J36" s="88">
        <f t="shared" si="4"/>
        <v>95.355463741273681</v>
      </c>
      <c r="K36" s="87">
        <v>0</v>
      </c>
      <c r="L36" s="88">
        <f t="shared" si="5"/>
        <v>0</v>
      </c>
      <c r="M36" s="87">
        <v>0</v>
      </c>
      <c r="N36" s="88">
        <f t="shared" si="6"/>
        <v>0</v>
      </c>
      <c r="O36" s="87">
        <v>0</v>
      </c>
      <c r="P36" s="87">
        <f t="shared" si="7"/>
        <v>13386</v>
      </c>
      <c r="Q36" s="87">
        <v>3602</v>
      </c>
      <c r="R36" s="87">
        <v>9784</v>
      </c>
      <c r="S36" s="87">
        <v>0</v>
      </c>
      <c r="T36" s="88">
        <f t="shared" si="8"/>
        <v>95.355463741273681</v>
      </c>
      <c r="U36" s="87">
        <v>109</v>
      </c>
      <c r="V36" s="85"/>
      <c r="W36" s="85"/>
      <c r="X36" s="85"/>
      <c r="Y36" s="85" t="s">
        <v>262</v>
      </c>
      <c r="Z36" s="85"/>
      <c r="AA36" s="85"/>
      <c r="AB36" s="85"/>
      <c r="AC36" s="85" t="s">
        <v>262</v>
      </c>
      <c r="AD36" s="115" t="s">
        <v>261</v>
      </c>
    </row>
    <row r="37" spans="1:30" ht="13.5" customHeight="1" x14ac:dyDescent="0.15">
      <c r="A37" s="85" t="s">
        <v>8</v>
      </c>
      <c r="B37" s="86" t="s">
        <v>319</v>
      </c>
      <c r="C37" s="85" t="s">
        <v>320</v>
      </c>
      <c r="D37" s="87">
        <f t="shared" si="0"/>
        <v>7343</v>
      </c>
      <c r="E37" s="87">
        <f t="shared" si="1"/>
        <v>1583</v>
      </c>
      <c r="F37" s="106">
        <f t="shared" si="2"/>
        <v>21.557946343456351</v>
      </c>
      <c r="G37" s="87">
        <v>1583</v>
      </c>
      <c r="H37" s="87">
        <v>0</v>
      </c>
      <c r="I37" s="87">
        <f t="shared" si="3"/>
        <v>5760</v>
      </c>
      <c r="J37" s="88">
        <f t="shared" si="4"/>
        <v>78.442053656543635</v>
      </c>
      <c r="K37" s="87">
        <v>0</v>
      </c>
      <c r="L37" s="88">
        <f t="shared" si="5"/>
        <v>0</v>
      </c>
      <c r="M37" s="87">
        <v>0</v>
      </c>
      <c r="N37" s="88">
        <f t="shared" si="6"/>
        <v>0</v>
      </c>
      <c r="O37" s="87">
        <v>0</v>
      </c>
      <c r="P37" s="87">
        <f t="shared" si="7"/>
        <v>5760</v>
      </c>
      <c r="Q37" s="87">
        <v>1812</v>
      </c>
      <c r="R37" s="87">
        <v>3948</v>
      </c>
      <c r="S37" s="87">
        <v>0</v>
      </c>
      <c r="T37" s="88">
        <f t="shared" si="8"/>
        <v>78.442053656543635</v>
      </c>
      <c r="U37" s="87">
        <v>28</v>
      </c>
      <c r="V37" s="85" t="s">
        <v>262</v>
      </c>
      <c r="W37" s="85"/>
      <c r="X37" s="85"/>
      <c r="Y37" s="85"/>
      <c r="Z37" s="85"/>
      <c r="AA37" s="85" t="s">
        <v>262</v>
      </c>
      <c r="AB37" s="85"/>
      <c r="AC37" s="85"/>
      <c r="AD37" s="115" t="s">
        <v>261</v>
      </c>
    </row>
    <row r="38" spans="1:30" ht="13.5" customHeight="1" x14ac:dyDescent="0.15">
      <c r="A38" s="85" t="s">
        <v>8</v>
      </c>
      <c r="B38" s="86" t="s">
        <v>321</v>
      </c>
      <c r="C38" s="85" t="s">
        <v>322</v>
      </c>
      <c r="D38" s="87">
        <f t="shared" si="0"/>
        <v>5299</v>
      </c>
      <c r="E38" s="87">
        <f t="shared" si="1"/>
        <v>818</v>
      </c>
      <c r="F38" s="106">
        <f t="shared" si="2"/>
        <v>15.436874882053218</v>
      </c>
      <c r="G38" s="87">
        <v>818</v>
      </c>
      <c r="H38" s="87">
        <v>0</v>
      </c>
      <c r="I38" s="87">
        <f t="shared" si="3"/>
        <v>4481</v>
      </c>
      <c r="J38" s="88">
        <f t="shared" si="4"/>
        <v>84.563125117946782</v>
      </c>
      <c r="K38" s="87">
        <v>0</v>
      </c>
      <c r="L38" s="88">
        <f t="shared" si="5"/>
        <v>0</v>
      </c>
      <c r="M38" s="87">
        <v>0</v>
      </c>
      <c r="N38" s="88">
        <f t="shared" si="6"/>
        <v>0</v>
      </c>
      <c r="O38" s="87">
        <v>0</v>
      </c>
      <c r="P38" s="87">
        <f t="shared" si="7"/>
        <v>4481</v>
      </c>
      <c r="Q38" s="87">
        <v>945</v>
      </c>
      <c r="R38" s="87">
        <v>3536</v>
      </c>
      <c r="S38" s="87">
        <v>0</v>
      </c>
      <c r="T38" s="88">
        <f t="shared" si="8"/>
        <v>84.563125117946782</v>
      </c>
      <c r="U38" s="87">
        <v>17</v>
      </c>
      <c r="V38" s="85" t="s">
        <v>262</v>
      </c>
      <c r="W38" s="85"/>
      <c r="X38" s="85"/>
      <c r="Y38" s="85"/>
      <c r="Z38" s="85" t="s">
        <v>262</v>
      </c>
      <c r="AA38" s="85"/>
      <c r="AB38" s="85"/>
      <c r="AC38" s="85"/>
      <c r="AD38" s="115" t="s">
        <v>261</v>
      </c>
    </row>
    <row r="39" spans="1:30" ht="13.5" customHeight="1" x14ac:dyDescent="0.15">
      <c r="A39" s="85" t="s">
        <v>8</v>
      </c>
      <c r="B39" s="86" t="s">
        <v>323</v>
      </c>
      <c r="C39" s="85" t="s">
        <v>324</v>
      </c>
      <c r="D39" s="87">
        <f t="shared" si="0"/>
        <v>11624</v>
      </c>
      <c r="E39" s="87">
        <f t="shared" si="1"/>
        <v>970</v>
      </c>
      <c r="F39" s="106">
        <f t="shared" si="2"/>
        <v>8.3448038540949767</v>
      </c>
      <c r="G39" s="87">
        <v>970</v>
      </c>
      <c r="H39" s="87">
        <v>0</v>
      </c>
      <c r="I39" s="87">
        <f t="shared" si="3"/>
        <v>10654</v>
      </c>
      <c r="J39" s="88">
        <f t="shared" si="4"/>
        <v>91.655196145905023</v>
      </c>
      <c r="K39" s="87">
        <v>0</v>
      </c>
      <c r="L39" s="88">
        <f t="shared" si="5"/>
        <v>0</v>
      </c>
      <c r="M39" s="87">
        <v>0</v>
      </c>
      <c r="N39" s="88">
        <f t="shared" si="6"/>
        <v>0</v>
      </c>
      <c r="O39" s="87">
        <v>431</v>
      </c>
      <c r="P39" s="87">
        <f t="shared" si="7"/>
        <v>10223</v>
      </c>
      <c r="Q39" s="87">
        <v>198</v>
      </c>
      <c r="R39" s="87">
        <v>10025</v>
      </c>
      <c r="S39" s="87">
        <v>0</v>
      </c>
      <c r="T39" s="88">
        <f t="shared" si="8"/>
        <v>87.947350309704063</v>
      </c>
      <c r="U39" s="87">
        <v>125</v>
      </c>
      <c r="V39" s="85" t="s">
        <v>262</v>
      </c>
      <c r="W39" s="85"/>
      <c r="X39" s="85"/>
      <c r="Y39" s="85"/>
      <c r="Z39" s="85" t="s">
        <v>262</v>
      </c>
      <c r="AA39" s="85"/>
      <c r="AB39" s="85"/>
      <c r="AC39" s="85"/>
      <c r="AD39" s="115" t="s">
        <v>261</v>
      </c>
    </row>
    <row r="40" spans="1:30" ht="13.5" customHeight="1" x14ac:dyDescent="0.15">
      <c r="A40" s="85" t="s">
        <v>8</v>
      </c>
      <c r="B40" s="86" t="s">
        <v>325</v>
      </c>
      <c r="C40" s="85" t="s">
        <v>326</v>
      </c>
      <c r="D40" s="87">
        <f t="shared" si="0"/>
        <v>1420</v>
      </c>
      <c r="E40" s="87">
        <f t="shared" si="1"/>
        <v>59</v>
      </c>
      <c r="F40" s="106">
        <f t="shared" si="2"/>
        <v>4.154929577464789</v>
      </c>
      <c r="G40" s="87">
        <v>59</v>
      </c>
      <c r="H40" s="87">
        <v>0</v>
      </c>
      <c r="I40" s="87">
        <f t="shared" si="3"/>
        <v>1361</v>
      </c>
      <c r="J40" s="88">
        <f t="shared" si="4"/>
        <v>95.845070422535215</v>
      </c>
      <c r="K40" s="87">
        <v>0</v>
      </c>
      <c r="L40" s="88">
        <f t="shared" si="5"/>
        <v>0</v>
      </c>
      <c r="M40" s="87">
        <v>0</v>
      </c>
      <c r="N40" s="88">
        <f t="shared" si="6"/>
        <v>0</v>
      </c>
      <c r="O40" s="87">
        <v>1019</v>
      </c>
      <c r="P40" s="87">
        <f t="shared" si="7"/>
        <v>342</v>
      </c>
      <c r="Q40" s="87">
        <v>215</v>
      </c>
      <c r="R40" s="87">
        <v>127</v>
      </c>
      <c r="S40" s="87">
        <v>0</v>
      </c>
      <c r="T40" s="88">
        <f t="shared" si="8"/>
        <v>24.084507042253524</v>
      </c>
      <c r="U40" s="87">
        <v>5</v>
      </c>
      <c r="V40" s="85"/>
      <c r="W40" s="85"/>
      <c r="X40" s="85"/>
      <c r="Y40" s="85" t="s">
        <v>262</v>
      </c>
      <c r="Z40" s="85"/>
      <c r="AA40" s="85"/>
      <c r="AB40" s="85"/>
      <c r="AC40" s="85" t="s">
        <v>262</v>
      </c>
      <c r="AD40" s="115" t="s">
        <v>261</v>
      </c>
    </row>
    <row r="41" spans="1:30" ht="13.5" customHeight="1" x14ac:dyDescent="0.15">
      <c r="A41" s="85" t="s">
        <v>8</v>
      </c>
      <c r="B41" s="86" t="s">
        <v>327</v>
      </c>
      <c r="C41" s="85" t="s">
        <v>328</v>
      </c>
      <c r="D41" s="87">
        <f t="shared" si="0"/>
        <v>1637</v>
      </c>
      <c r="E41" s="87">
        <f t="shared" si="1"/>
        <v>82</v>
      </c>
      <c r="F41" s="106">
        <f t="shared" si="2"/>
        <v>5.00916310323763</v>
      </c>
      <c r="G41" s="87">
        <v>82</v>
      </c>
      <c r="H41" s="87">
        <v>0</v>
      </c>
      <c r="I41" s="87">
        <f t="shared" si="3"/>
        <v>1555</v>
      </c>
      <c r="J41" s="88">
        <f t="shared" si="4"/>
        <v>94.99083689676236</v>
      </c>
      <c r="K41" s="87">
        <v>0</v>
      </c>
      <c r="L41" s="88">
        <f t="shared" si="5"/>
        <v>0</v>
      </c>
      <c r="M41" s="87">
        <v>0</v>
      </c>
      <c r="N41" s="88">
        <f t="shared" si="6"/>
        <v>0</v>
      </c>
      <c r="O41" s="87">
        <v>1555</v>
      </c>
      <c r="P41" s="87">
        <f t="shared" si="7"/>
        <v>0</v>
      </c>
      <c r="Q41" s="87">
        <v>0</v>
      </c>
      <c r="R41" s="87">
        <v>0</v>
      </c>
      <c r="S41" s="87">
        <v>0</v>
      </c>
      <c r="T41" s="88">
        <f t="shared" si="8"/>
        <v>0</v>
      </c>
      <c r="U41" s="87">
        <v>10</v>
      </c>
      <c r="V41" s="85" t="s">
        <v>262</v>
      </c>
      <c r="W41" s="85"/>
      <c r="X41" s="85"/>
      <c r="Y41" s="85"/>
      <c r="Z41" s="85"/>
      <c r="AA41" s="85" t="s">
        <v>262</v>
      </c>
      <c r="AB41" s="85"/>
      <c r="AC41" s="85"/>
      <c r="AD41" s="115" t="s">
        <v>261</v>
      </c>
    </row>
    <row r="42" spans="1:30" ht="13.5" customHeight="1" x14ac:dyDescent="0.15">
      <c r="A42" s="85" t="s">
        <v>8</v>
      </c>
      <c r="B42" s="86" t="s">
        <v>329</v>
      </c>
      <c r="C42" s="85" t="s">
        <v>330</v>
      </c>
      <c r="D42" s="87">
        <f t="shared" si="0"/>
        <v>8156</v>
      </c>
      <c r="E42" s="87">
        <f t="shared" si="1"/>
        <v>1247</v>
      </c>
      <c r="F42" s="106">
        <f t="shared" si="2"/>
        <v>15.289357528200098</v>
      </c>
      <c r="G42" s="87">
        <v>1247</v>
      </c>
      <c r="H42" s="87">
        <v>0</v>
      </c>
      <c r="I42" s="87">
        <f t="shared" si="3"/>
        <v>6909</v>
      </c>
      <c r="J42" s="88">
        <f t="shared" si="4"/>
        <v>84.7106424717999</v>
      </c>
      <c r="K42" s="87">
        <v>0</v>
      </c>
      <c r="L42" s="88">
        <f t="shared" si="5"/>
        <v>0</v>
      </c>
      <c r="M42" s="87">
        <v>0</v>
      </c>
      <c r="N42" s="88">
        <f t="shared" si="6"/>
        <v>0</v>
      </c>
      <c r="O42" s="87">
        <v>737</v>
      </c>
      <c r="P42" s="87">
        <f t="shared" si="7"/>
        <v>6172</v>
      </c>
      <c r="Q42" s="87">
        <v>3083</v>
      </c>
      <c r="R42" s="87">
        <v>3089</v>
      </c>
      <c r="S42" s="87">
        <v>0</v>
      </c>
      <c r="T42" s="88">
        <f t="shared" si="8"/>
        <v>75.674350171652776</v>
      </c>
      <c r="U42" s="87">
        <v>0</v>
      </c>
      <c r="V42" s="85" t="s">
        <v>262</v>
      </c>
      <c r="W42" s="85"/>
      <c r="X42" s="85"/>
      <c r="Y42" s="85"/>
      <c r="Z42" s="85" t="s">
        <v>262</v>
      </c>
      <c r="AA42" s="85"/>
      <c r="AB42" s="85"/>
      <c r="AC42" s="85"/>
      <c r="AD42" s="115" t="s">
        <v>261</v>
      </c>
    </row>
    <row r="43" spans="1:30" ht="13.5" customHeight="1" x14ac:dyDescent="0.15">
      <c r="A43" s="85" t="s">
        <v>8</v>
      </c>
      <c r="B43" s="86" t="s">
        <v>331</v>
      </c>
      <c r="C43" s="85" t="s">
        <v>332</v>
      </c>
      <c r="D43" s="87">
        <f t="shared" si="0"/>
        <v>5991</v>
      </c>
      <c r="E43" s="87">
        <f t="shared" si="1"/>
        <v>283</v>
      </c>
      <c r="F43" s="106">
        <f t="shared" si="2"/>
        <v>4.7237522951093309</v>
      </c>
      <c r="G43" s="87">
        <v>283</v>
      </c>
      <c r="H43" s="87">
        <v>0</v>
      </c>
      <c r="I43" s="87">
        <f t="shared" si="3"/>
        <v>5708</v>
      </c>
      <c r="J43" s="88">
        <f t="shared" si="4"/>
        <v>95.276247704890665</v>
      </c>
      <c r="K43" s="87">
        <v>0</v>
      </c>
      <c r="L43" s="88">
        <f t="shared" si="5"/>
        <v>0</v>
      </c>
      <c r="M43" s="87">
        <v>0</v>
      </c>
      <c r="N43" s="88">
        <f t="shared" si="6"/>
        <v>0</v>
      </c>
      <c r="O43" s="87">
        <v>0</v>
      </c>
      <c r="P43" s="87">
        <f t="shared" si="7"/>
        <v>5708</v>
      </c>
      <c r="Q43" s="87">
        <v>785</v>
      </c>
      <c r="R43" s="87">
        <v>4923</v>
      </c>
      <c r="S43" s="87">
        <v>0</v>
      </c>
      <c r="T43" s="88">
        <f t="shared" si="8"/>
        <v>95.276247704890665</v>
      </c>
      <c r="U43" s="87">
        <v>20</v>
      </c>
      <c r="V43" s="85" t="s">
        <v>262</v>
      </c>
      <c r="W43" s="85"/>
      <c r="X43" s="85"/>
      <c r="Y43" s="85"/>
      <c r="Z43" s="85"/>
      <c r="AA43" s="85" t="s">
        <v>262</v>
      </c>
      <c r="AB43" s="85"/>
      <c r="AC43" s="85"/>
      <c r="AD43" s="115" t="s">
        <v>261</v>
      </c>
    </row>
    <row r="44" spans="1:30" ht="13.5" customHeight="1" x14ac:dyDescent="0.15">
      <c r="A44" s="85" t="s">
        <v>8</v>
      </c>
      <c r="B44" s="86" t="s">
        <v>333</v>
      </c>
      <c r="C44" s="85" t="s">
        <v>334</v>
      </c>
      <c r="D44" s="87">
        <f t="shared" si="0"/>
        <v>6437</v>
      </c>
      <c r="E44" s="87">
        <f t="shared" si="1"/>
        <v>2406</v>
      </c>
      <c r="F44" s="106">
        <f t="shared" si="2"/>
        <v>37.377660400807827</v>
      </c>
      <c r="G44" s="87">
        <v>2406</v>
      </c>
      <c r="H44" s="87">
        <v>0</v>
      </c>
      <c r="I44" s="87">
        <f t="shared" si="3"/>
        <v>4031</v>
      </c>
      <c r="J44" s="88">
        <f t="shared" si="4"/>
        <v>62.622339599192166</v>
      </c>
      <c r="K44" s="87">
        <v>1909</v>
      </c>
      <c r="L44" s="88">
        <f t="shared" si="5"/>
        <v>29.656672362901976</v>
      </c>
      <c r="M44" s="87">
        <v>0</v>
      </c>
      <c r="N44" s="88">
        <f t="shared" si="6"/>
        <v>0</v>
      </c>
      <c r="O44" s="87">
        <v>527</v>
      </c>
      <c r="P44" s="87">
        <f t="shared" si="7"/>
        <v>1595</v>
      </c>
      <c r="Q44" s="87">
        <v>863</v>
      </c>
      <c r="R44" s="87">
        <v>732</v>
      </c>
      <c r="S44" s="87">
        <v>0</v>
      </c>
      <c r="T44" s="88">
        <f t="shared" si="8"/>
        <v>24.77862358241417</v>
      </c>
      <c r="U44" s="87">
        <v>50</v>
      </c>
      <c r="V44" s="85"/>
      <c r="W44" s="85" t="s">
        <v>262</v>
      </c>
      <c r="X44" s="85"/>
      <c r="Y44" s="85"/>
      <c r="Z44" s="85"/>
      <c r="AA44" s="85" t="s">
        <v>262</v>
      </c>
      <c r="AB44" s="85"/>
      <c r="AC44" s="85"/>
      <c r="AD44" s="115" t="s">
        <v>261</v>
      </c>
    </row>
    <row r="45" spans="1:30" ht="13.5" customHeight="1" x14ac:dyDescent="0.15">
      <c r="A45" s="85" t="s">
        <v>8</v>
      </c>
      <c r="B45" s="86" t="s">
        <v>335</v>
      </c>
      <c r="C45" s="85" t="s">
        <v>336</v>
      </c>
      <c r="D45" s="87">
        <f t="shared" si="0"/>
        <v>10105</v>
      </c>
      <c r="E45" s="87">
        <f t="shared" si="1"/>
        <v>1119</v>
      </c>
      <c r="F45" s="106">
        <f t="shared" si="2"/>
        <v>11.073725878278081</v>
      </c>
      <c r="G45" s="87">
        <v>1119</v>
      </c>
      <c r="H45" s="87">
        <v>0</v>
      </c>
      <c r="I45" s="87">
        <f t="shared" si="3"/>
        <v>8986</v>
      </c>
      <c r="J45" s="88">
        <f t="shared" si="4"/>
        <v>88.926274121721917</v>
      </c>
      <c r="K45" s="87">
        <v>1526</v>
      </c>
      <c r="L45" s="88">
        <f t="shared" si="5"/>
        <v>15.101434933201386</v>
      </c>
      <c r="M45" s="87">
        <v>0</v>
      </c>
      <c r="N45" s="88">
        <f t="shared" si="6"/>
        <v>0</v>
      </c>
      <c r="O45" s="87">
        <v>103</v>
      </c>
      <c r="P45" s="87">
        <f t="shared" si="7"/>
        <v>7357</v>
      </c>
      <c r="Q45" s="87">
        <v>0</v>
      </c>
      <c r="R45" s="87">
        <v>4961</v>
      </c>
      <c r="S45" s="87">
        <v>2396</v>
      </c>
      <c r="T45" s="88">
        <f t="shared" si="8"/>
        <v>72.805541810984664</v>
      </c>
      <c r="U45" s="87">
        <v>60</v>
      </c>
      <c r="V45" s="85" t="s">
        <v>262</v>
      </c>
      <c r="W45" s="85"/>
      <c r="X45" s="85"/>
      <c r="Y45" s="85"/>
      <c r="Z45" s="85" t="s">
        <v>262</v>
      </c>
      <c r="AA45" s="85"/>
      <c r="AB45" s="85"/>
      <c r="AC45" s="85"/>
      <c r="AD45" s="115" t="s">
        <v>261</v>
      </c>
    </row>
    <row r="46" spans="1:30" ht="13.5" customHeight="1" x14ac:dyDescent="0.15">
      <c r="A46" s="85" t="s">
        <v>8</v>
      </c>
      <c r="B46" s="86" t="s">
        <v>337</v>
      </c>
      <c r="C46" s="85" t="s">
        <v>338</v>
      </c>
      <c r="D46" s="87">
        <f t="shared" si="0"/>
        <v>5558</v>
      </c>
      <c r="E46" s="87">
        <f t="shared" si="1"/>
        <v>958</v>
      </c>
      <c r="F46" s="106">
        <f t="shared" si="2"/>
        <v>17.236415976970132</v>
      </c>
      <c r="G46" s="87">
        <v>958</v>
      </c>
      <c r="H46" s="87">
        <v>0</v>
      </c>
      <c r="I46" s="87">
        <f t="shared" si="3"/>
        <v>4600</v>
      </c>
      <c r="J46" s="88">
        <f t="shared" si="4"/>
        <v>82.763584023029864</v>
      </c>
      <c r="K46" s="87">
        <v>0</v>
      </c>
      <c r="L46" s="88">
        <f t="shared" si="5"/>
        <v>0</v>
      </c>
      <c r="M46" s="87">
        <v>0</v>
      </c>
      <c r="N46" s="88">
        <f t="shared" si="6"/>
        <v>0</v>
      </c>
      <c r="O46" s="87">
        <v>0</v>
      </c>
      <c r="P46" s="87">
        <f t="shared" si="7"/>
        <v>4600</v>
      </c>
      <c r="Q46" s="87">
        <v>1358</v>
      </c>
      <c r="R46" s="87">
        <v>3242</v>
      </c>
      <c r="S46" s="87">
        <v>0</v>
      </c>
      <c r="T46" s="88">
        <f t="shared" si="8"/>
        <v>82.763584023029864</v>
      </c>
      <c r="U46" s="87">
        <v>31</v>
      </c>
      <c r="V46" s="85" t="s">
        <v>262</v>
      </c>
      <c r="W46" s="85"/>
      <c r="X46" s="85"/>
      <c r="Y46" s="85"/>
      <c r="Z46" s="85" t="s">
        <v>262</v>
      </c>
      <c r="AA46" s="85"/>
      <c r="AB46" s="85"/>
      <c r="AC46" s="85"/>
      <c r="AD46" s="115" t="s">
        <v>261</v>
      </c>
    </row>
    <row r="47" spans="1:30" ht="13.5" customHeight="1" x14ac:dyDescent="0.15">
      <c r="A47" s="85" t="s">
        <v>8</v>
      </c>
      <c r="B47" s="86" t="s">
        <v>339</v>
      </c>
      <c r="C47" s="85" t="s">
        <v>340</v>
      </c>
      <c r="D47" s="87">
        <f t="shared" si="0"/>
        <v>6232</v>
      </c>
      <c r="E47" s="87">
        <f t="shared" si="1"/>
        <v>762</v>
      </c>
      <c r="F47" s="106">
        <f t="shared" si="2"/>
        <v>12.227214377406932</v>
      </c>
      <c r="G47" s="87">
        <v>762</v>
      </c>
      <c r="H47" s="87">
        <v>0</v>
      </c>
      <c r="I47" s="87">
        <f t="shared" si="3"/>
        <v>5470</v>
      </c>
      <c r="J47" s="88">
        <f t="shared" si="4"/>
        <v>87.772785622593062</v>
      </c>
      <c r="K47" s="87">
        <v>0</v>
      </c>
      <c r="L47" s="88">
        <f t="shared" si="5"/>
        <v>0</v>
      </c>
      <c r="M47" s="87">
        <v>0</v>
      </c>
      <c r="N47" s="88">
        <f t="shared" si="6"/>
        <v>0</v>
      </c>
      <c r="O47" s="87">
        <v>0</v>
      </c>
      <c r="P47" s="87">
        <f t="shared" si="7"/>
        <v>5470</v>
      </c>
      <c r="Q47" s="87">
        <v>2407</v>
      </c>
      <c r="R47" s="87">
        <v>3063</v>
      </c>
      <c r="S47" s="87">
        <v>0</v>
      </c>
      <c r="T47" s="88">
        <f t="shared" si="8"/>
        <v>87.772785622593062</v>
      </c>
      <c r="U47" s="87">
        <v>25</v>
      </c>
      <c r="V47" s="85"/>
      <c r="W47" s="85"/>
      <c r="X47" s="85"/>
      <c r="Y47" s="85" t="s">
        <v>262</v>
      </c>
      <c r="Z47" s="85"/>
      <c r="AA47" s="85"/>
      <c r="AB47" s="85"/>
      <c r="AC47" s="85" t="s">
        <v>262</v>
      </c>
      <c r="AD47" s="115" t="s">
        <v>261</v>
      </c>
    </row>
    <row r="48" spans="1:30" ht="13.5" customHeight="1" x14ac:dyDescent="0.15">
      <c r="A48" s="85" t="s">
        <v>8</v>
      </c>
      <c r="B48" s="86" t="s">
        <v>341</v>
      </c>
      <c r="C48" s="85" t="s">
        <v>342</v>
      </c>
      <c r="D48" s="87">
        <f t="shared" si="0"/>
        <v>6148</v>
      </c>
      <c r="E48" s="87">
        <f t="shared" si="1"/>
        <v>953</v>
      </c>
      <c r="F48" s="106">
        <f t="shared" si="2"/>
        <v>15.500975927130774</v>
      </c>
      <c r="G48" s="87">
        <v>953</v>
      </c>
      <c r="H48" s="87">
        <v>0</v>
      </c>
      <c r="I48" s="87">
        <f t="shared" si="3"/>
        <v>5195</v>
      </c>
      <c r="J48" s="88">
        <f t="shared" si="4"/>
        <v>84.499024072869219</v>
      </c>
      <c r="K48" s="87">
        <v>2651</v>
      </c>
      <c r="L48" s="88">
        <f t="shared" si="5"/>
        <v>43.119713728041646</v>
      </c>
      <c r="M48" s="87">
        <v>0</v>
      </c>
      <c r="N48" s="88">
        <f t="shared" si="6"/>
        <v>0</v>
      </c>
      <c r="O48" s="87">
        <v>2151</v>
      </c>
      <c r="P48" s="87">
        <f t="shared" si="7"/>
        <v>393</v>
      </c>
      <c r="Q48" s="87">
        <v>0</v>
      </c>
      <c r="R48" s="87">
        <v>393</v>
      </c>
      <c r="S48" s="87">
        <v>0</v>
      </c>
      <c r="T48" s="88">
        <f t="shared" si="8"/>
        <v>6.3923227065712425</v>
      </c>
      <c r="U48" s="87">
        <v>110</v>
      </c>
      <c r="V48" s="85"/>
      <c r="W48" s="85"/>
      <c r="X48" s="85"/>
      <c r="Y48" s="85" t="s">
        <v>262</v>
      </c>
      <c r="Z48" s="85"/>
      <c r="AA48" s="85"/>
      <c r="AB48" s="85"/>
      <c r="AC48" s="85" t="s">
        <v>262</v>
      </c>
      <c r="AD48" s="115" t="s">
        <v>261</v>
      </c>
    </row>
    <row r="49" spans="1:30" ht="13.5" customHeight="1" x14ac:dyDescent="0.15">
      <c r="A49" s="85" t="s">
        <v>8</v>
      </c>
      <c r="B49" s="86" t="s">
        <v>343</v>
      </c>
      <c r="C49" s="85" t="s">
        <v>344</v>
      </c>
      <c r="D49" s="87">
        <f t="shared" si="0"/>
        <v>5390</v>
      </c>
      <c r="E49" s="87">
        <f t="shared" si="1"/>
        <v>261</v>
      </c>
      <c r="F49" s="106">
        <f t="shared" si="2"/>
        <v>4.8423005565862711</v>
      </c>
      <c r="G49" s="87">
        <v>261</v>
      </c>
      <c r="H49" s="87">
        <v>0</v>
      </c>
      <c r="I49" s="87">
        <f t="shared" si="3"/>
        <v>5129</v>
      </c>
      <c r="J49" s="88">
        <f t="shared" si="4"/>
        <v>95.157699443413733</v>
      </c>
      <c r="K49" s="87">
        <v>2255</v>
      </c>
      <c r="L49" s="88">
        <f t="shared" si="5"/>
        <v>41.836734693877553</v>
      </c>
      <c r="M49" s="87">
        <v>0</v>
      </c>
      <c r="N49" s="88">
        <f t="shared" si="6"/>
        <v>0</v>
      </c>
      <c r="O49" s="87">
        <v>0</v>
      </c>
      <c r="P49" s="87">
        <f t="shared" si="7"/>
        <v>2874</v>
      </c>
      <c r="Q49" s="87">
        <v>2312</v>
      </c>
      <c r="R49" s="87">
        <v>562</v>
      </c>
      <c r="S49" s="87">
        <v>0</v>
      </c>
      <c r="T49" s="88">
        <f t="shared" si="8"/>
        <v>53.320964749536181</v>
      </c>
      <c r="U49" s="87">
        <v>58</v>
      </c>
      <c r="V49" s="85" t="s">
        <v>262</v>
      </c>
      <c r="W49" s="85"/>
      <c r="X49" s="85"/>
      <c r="Y49" s="85"/>
      <c r="Z49" s="85"/>
      <c r="AA49" s="85" t="s">
        <v>262</v>
      </c>
      <c r="AB49" s="85"/>
      <c r="AC49" s="85"/>
      <c r="AD49" s="115" t="s">
        <v>261</v>
      </c>
    </row>
    <row r="50" spans="1:30" ht="13.5" customHeight="1" x14ac:dyDescent="0.15">
      <c r="A50" s="85" t="s">
        <v>8</v>
      </c>
      <c r="B50" s="86" t="s">
        <v>345</v>
      </c>
      <c r="C50" s="85" t="s">
        <v>346</v>
      </c>
      <c r="D50" s="87">
        <f t="shared" si="0"/>
        <v>5007</v>
      </c>
      <c r="E50" s="87">
        <f t="shared" si="1"/>
        <v>1392</v>
      </c>
      <c r="F50" s="106">
        <f t="shared" si="2"/>
        <v>27.801078490113838</v>
      </c>
      <c r="G50" s="87">
        <v>1392</v>
      </c>
      <c r="H50" s="87">
        <v>0</v>
      </c>
      <c r="I50" s="87">
        <f t="shared" si="3"/>
        <v>3615</v>
      </c>
      <c r="J50" s="88">
        <f t="shared" si="4"/>
        <v>72.198921509886162</v>
      </c>
      <c r="K50" s="87">
        <v>0</v>
      </c>
      <c r="L50" s="88">
        <f t="shared" si="5"/>
        <v>0</v>
      </c>
      <c r="M50" s="87">
        <v>0</v>
      </c>
      <c r="N50" s="88">
        <f t="shared" si="6"/>
        <v>0</v>
      </c>
      <c r="O50" s="87">
        <v>933</v>
      </c>
      <c r="P50" s="87">
        <f t="shared" si="7"/>
        <v>2682</v>
      </c>
      <c r="Q50" s="87">
        <v>612</v>
      </c>
      <c r="R50" s="87">
        <v>2070</v>
      </c>
      <c r="S50" s="87">
        <v>0</v>
      </c>
      <c r="T50" s="88">
        <f t="shared" si="8"/>
        <v>53.56500898741762</v>
      </c>
      <c r="U50" s="87">
        <v>0</v>
      </c>
      <c r="V50" s="85" t="s">
        <v>262</v>
      </c>
      <c r="W50" s="85"/>
      <c r="X50" s="85"/>
      <c r="Y50" s="85"/>
      <c r="Z50" s="85" t="s">
        <v>262</v>
      </c>
      <c r="AA50" s="85"/>
      <c r="AB50" s="85"/>
      <c r="AC50" s="85"/>
      <c r="AD50" s="115" t="s">
        <v>261</v>
      </c>
    </row>
    <row r="51" spans="1:30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30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30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30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30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30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30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30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30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30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30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30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30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30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50">
    <sortCondition ref="A8:A50"/>
    <sortCondition ref="B8:B50"/>
    <sortCondition ref="C8:C50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鹿児島県</v>
      </c>
      <c r="B7" s="90" t="str">
        <f>水洗化人口等!B7</f>
        <v>46000</v>
      </c>
      <c r="C7" s="89" t="s">
        <v>198</v>
      </c>
      <c r="D7" s="91">
        <f t="shared" ref="D7:D50" si="0">SUM(E7,+H7,+K7)</f>
        <v>729014</v>
      </c>
      <c r="E7" s="91">
        <f t="shared" ref="E7:E50" si="1">SUM(F7:G7)</f>
        <v>8457</v>
      </c>
      <c r="F7" s="91">
        <f>SUM(F$8:F$207)</f>
        <v>8343</v>
      </c>
      <c r="G7" s="91">
        <f>SUM(G$8:G$207)</f>
        <v>114</v>
      </c>
      <c r="H7" s="91">
        <f t="shared" ref="H7:H50" si="2">SUM(I7:J7)</f>
        <v>44196</v>
      </c>
      <c r="I7" s="91">
        <f>SUM(I$8:I$207)</f>
        <v>10784</v>
      </c>
      <c r="J7" s="91">
        <f>SUM(J$8:J$207)</f>
        <v>33412</v>
      </c>
      <c r="K7" s="91">
        <f t="shared" ref="K7:K50" si="3">SUM(L7:M7)</f>
        <v>676361</v>
      </c>
      <c r="L7" s="91">
        <f>SUM(L$8:L$207)</f>
        <v>124063</v>
      </c>
      <c r="M7" s="91">
        <f>SUM(M$8:M$207)</f>
        <v>552298</v>
      </c>
      <c r="N7" s="91">
        <f t="shared" ref="N7:N50" si="4">SUM(O7,+V7,+AC7)</f>
        <v>729165</v>
      </c>
      <c r="O7" s="91">
        <f t="shared" ref="O7:O50" si="5">SUM(P7:U7)</f>
        <v>143190</v>
      </c>
      <c r="P7" s="91">
        <f t="shared" ref="P7:U7" si="6">SUM(P$8:P$207)</f>
        <v>139185</v>
      </c>
      <c r="Q7" s="91">
        <f t="shared" si="6"/>
        <v>0</v>
      </c>
      <c r="R7" s="91">
        <f t="shared" si="6"/>
        <v>0</v>
      </c>
      <c r="S7" s="91">
        <f t="shared" si="6"/>
        <v>919</v>
      </c>
      <c r="T7" s="91">
        <f t="shared" si="6"/>
        <v>1274</v>
      </c>
      <c r="U7" s="91">
        <f t="shared" si="6"/>
        <v>1812</v>
      </c>
      <c r="V7" s="91">
        <f t="shared" ref="V7:V50" si="7">SUM(W7:AB7)</f>
        <v>585824</v>
      </c>
      <c r="W7" s="91">
        <f t="shared" ref="W7:AB7" si="8">SUM(W$8:W$207)</f>
        <v>571698</v>
      </c>
      <c r="X7" s="91">
        <f t="shared" si="8"/>
        <v>0</v>
      </c>
      <c r="Y7" s="91">
        <f t="shared" si="8"/>
        <v>0</v>
      </c>
      <c r="Z7" s="91">
        <f t="shared" si="8"/>
        <v>6372</v>
      </c>
      <c r="AA7" s="91">
        <f t="shared" si="8"/>
        <v>4878</v>
      </c>
      <c r="AB7" s="91">
        <f t="shared" si="8"/>
        <v>2876</v>
      </c>
      <c r="AC7" s="91">
        <f t="shared" ref="AC7:AC50" si="9">SUM(AD7:AE7)</f>
        <v>151</v>
      </c>
      <c r="AD7" s="91">
        <f>SUM(AD$8:AD$207)</f>
        <v>35</v>
      </c>
      <c r="AE7" s="91">
        <f>SUM(AE$8:AE$207)</f>
        <v>116</v>
      </c>
      <c r="AF7" s="91">
        <f t="shared" ref="AF7:AF50" si="10">SUM(AG7:AI7)</f>
        <v>16379</v>
      </c>
      <c r="AG7" s="91">
        <f>SUM(AG$8:AG$207)</f>
        <v>16379</v>
      </c>
      <c r="AH7" s="91">
        <f>SUM(AH$8:AH$207)</f>
        <v>0</v>
      </c>
      <c r="AI7" s="91">
        <f>SUM(AI$8:AI$207)</f>
        <v>0</v>
      </c>
      <c r="AJ7" s="91">
        <f t="shared" ref="AJ7:AJ50" si="11">SUM(AK7:AS7)</f>
        <v>18261</v>
      </c>
      <c r="AK7" s="91">
        <f t="shared" ref="AK7:AS7" si="12">SUM(AK$8:AK$207)</f>
        <v>1594</v>
      </c>
      <c r="AL7" s="91">
        <f t="shared" si="12"/>
        <v>471</v>
      </c>
      <c r="AM7" s="91">
        <f t="shared" si="12"/>
        <v>3678</v>
      </c>
      <c r="AN7" s="91">
        <f t="shared" si="12"/>
        <v>2661</v>
      </c>
      <c r="AO7" s="91">
        <f t="shared" si="12"/>
        <v>2703</v>
      </c>
      <c r="AP7" s="91">
        <f t="shared" si="12"/>
        <v>0</v>
      </c>
      <c r="AQ7" s="91">
        <f t="shared" si="12"/>
        <v>4717</v>
      </c>
      <c r="AR7" s="91">
        <f t="shared" si="12"/>
        <v>215</v>
      </c>
      <c r="AS7" s="91">
        <f t="shared" si="12"/>
        <v>2222</v>
      </c>
      <c r="AT7" s="91">
        <f t="shared" ref="AT7:AT50" si="13">SUM(AU7:AY7)</f>
        <v>194</v>
      </c>
      <c r="AU7" s="91">
        <f>SUM(AU$8:AU$207)</f>
        <v>183</v>
      </c>
      <c r="AV7" s="91">
        <f>SUM(AV$8:AV$207)</f>
        <v>0</v>
      </c>
      <c r="AW7" s="91">
        <f>SUM(AW$8:AW$207)</f>
        <v>11</v>
      </c>
      <c r="AX7" s="91">
        <f>SUM(AX$8:AX$207)</f>
        <v>0</v>
      </c>
      <c r="AY7" s="91">
        <f>SUM(AY$8:AY$207)</f>
        <v>0</v>
      </c>
      <c r="AZ7" s="91">
        <f t="shared" ref="AZ7:AZ50" si="14">SUM(BA7:BC7)</f>
        <v>1057</v>
      </c>
      <c r="BA7" s="91">
        <f>SUM(BA$8:BA$207)</f>
        <v>1057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8</v>
      </c>
      <c r="B8" s="96" t="s">
        <v>259</v>
      </c>
      <c r="C8" s="85" t="s">
        <v>260</v>
      </c>
      <c r="D8" s="87">
        <f t="shared" si="0"/>
        <v>80574</v>
      </c>
      <c r="E8" s="87">
        <f t="shared" si="1"/>
        <v>0</v>
      </c>
      <c r="F8" s="87">
        <v>0</v>
      </c>
      <c r="G8" s="87">
        <v>0</v>
      </c>
      <c r="H8" s="87">
        <f t="shared" si="2"/>
        <v>5498</v>
      </c>
      <c r="I8" s="87">
        <v>5498</v>
      </c>
      <c r="J8" s="87">
        <v>0</v>
      </c>
      <c r="K8" s="87">
        <f t="shared" si="3"/>
        <v>75076</v>
      </c>
      <c r="L8" s="87">
        <v>2832</v>
      </c>
      <c r="M8" s="87">
        <v>72244</v>
      </c>
      <c r="N8" s="87">
        <f t="shared" si="4"/>
        <v>80574</v>
      </c>
      <c r="O8" s="87">
        <f t="shared" si="5"/>
        <v>8330</v>
      </c>
      <c r="P8" s="87">
        <v>8330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 t="shared" si="7"/>
        <v>72244</v>
      </c>
      <c r="W8" s="87">
        <v>72244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4186</v>
      </c>
      <c r="AG8" s="87">
        <v>4186</v>
      </c>
      <c r="AH8" s="87">
        <v>0</v>
      </c>
      <c r="AI8" s="87">
        <v>0</v>
      </c>
      <c r="AJ8" s="87">
        <f t="shared" si="11"/>
        <v>4186</v>
      </c>
      <c r="AK8" s="87">
        <v>0</v>
      </c>
      <c r="AL8" s="87">
        <v>0</v>
      </c>
      <c r="AM8" s="87">
        <v>1483</v>
      </c>
      <c r="AN8" s="87">
        <v>0</v>
      </c>
      <c r="AO8" s="87">
        <v>2703</v>
      </c>
      <c r="AP8" s="87">
        <v>0</v>
      </c>
      <c r="AQ8" s="87">
        <v>0</v>
      </c>
      <c r="AR8" s="87">
        <v>0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8</v>
      </c>
      <c r="B9" s="96" t="s">
        <v>263</v>
      </c>
      <c r="C9" s="85" t="s">
        <v>264</v>
      </c>
      <c r="D9" s="87">
        <f t="shared" si="0"/>
        <v>70580</v>
      </c>
      <c r="E9" s="87">
        <f t="shared" si="1"/>
        <v>0</v>
      </c>
      <c r="F9" s="87">
        <v>0</v>
      </c>
      <c r="G9" s="87">
        <v>0</v>
      </c>
      <c r="H9" s="87">
        <f t="shared" si="2"/>
        <v>0</v>
      </c>
      <c r="I9" s="87">
        <v>0</v>
      </c>
      <c r="J9" s="87">
        <v>0</v>
      </c>
      <c r="K9" s="87">
        <f t="shared" si="3"/>
        <v>70580</v>
      </c>
      <c r="L9" s="87">
        <v>11743</v>
      </c>
      <c r="M9" s="87">
        <v>58837</v>
      </c>
      <c r="N9" s="87">
        <f t="shared" si="4"/>
        <v>70580</v>
      </c>
      <c r="O9" s="87">
        <f t="shared" si="5"/>
        <v>11743</v>
      </c>
      <c r="P9" s="87">
        <v>11743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58837</v>
      </c>
      <c r="W9" s="87">
        <v>58837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0</v>
      </c>
      <c r="AD9" s="87">
        <v>0</v>
      </c>
      <c r="AE9" s="87">
        <v>0</v>
      </c>
      <c r="AF9" s="87">
        <f t="shared" si="10"/>
        <v>221</v>
      </c>
      <c r="AG9" s="87">
        <v>221</v>
      </c>
      <c r="AH9" s="87">
        <v>0</v>
      </c>
      <c r="AI9" s="87">
        <v>0</v>
      </c>
      <c r="AJ9" s="87">
        <f t="shared" si="11"/>
        <v>1333</v>
      </c>
      <c r="AK9" s="87">
        <v>1224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41</v>
      </c>
      <c r="AR9" s="87">
        <v>68</v>
      </c>
      <c r="AS9" s="87">
        <v>0</v>
      </c>
      <c r="AT9" s="87">
        <f t="shared" si="13"/>
        <v>112</v>
      </c>
      <c r="AU9" s="87">
        <v>112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8</v>
      </c>
      <c r="B10" s="96" t="s">
        <v>265</v>
      </c>
      <c r="C10" s="85" t="s">
        <v>266</v>
      </c>
      <c r="D10" s="87">
        <f t="shared" si="0"/>
        <v>5513</v>
      </c>
      <c r="E10" s="87">
        <f t="shared" si="1"/>
        <v>0</v>
      </c>
      <c r="F10" s="87">
        <v>0</v>
      </c>
      <c r="G10" s="87">
        <v>0</v>
      </c>
      <c r="H10" s="87">
        <f t="shared" si="2"/>
        <v>0</v>
      </c>
      <c r="I10" s="87">
        <v>0</v>
      </c>
      <c r="J10" s="87">
        <v>0</v>
      </c>
      <c r="K10" s="87">
        <f t="shared" si="3"/>
        <v>5513</v>
      </c>
      <c r="L10" s="87">
        <v>871</v>
      </c>
      <c r="M10" s="87">
        <v>4642</v>
      </c>
      <c r="N10" s="87">
        <f t="shared" si="4"/>
        <v>5513</v>
      </c>
      <c r="O10" s="87">
        <f t="shared" si="5"/>
        <v>871</v>
      </c>
      <c r="P10" s="87">
        <v>871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4642</v>
      </c>
      <c r="W10" s="87">
        <v>4642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138</v>
      </c>
      <c r="AG10" s="87">
        <v>138</v>
      </c>
      <c r="AH10" s="87">
        <v>0</v>
      </c>
      <c r="AI10" s="87">
        <v>0</v>
      </c>
      <c r="AJ10" s="87">
        <f t="shared" si="11"/>
        <v>138</v>
      </c>
      <c r="AK10" s="87">
        <v>0</v>
      </c>
      <c r="AL10" s="87">
        <v>0</v>
      </c>
      <c r="AM10" s="87">
        <v>138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 t="shared" si="13"/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8</v>
      </c>
      <c r="B11" s="96" t="s">
        <v>267</v>
      </c>
      <c r="C11" s="85" t="s">
        <v>268</v>
      </c>
      <c r="D11" s="87">
        <f t="shared" si="0"/>
        <v>13843</v>
      </c>
      <c r="E11" s="87">
        <f t="shared" si="1"/>
        <v>0</v>
      </c>
      <c r="F11" s="87">
        <v>0</v>
      </c>
      <c r="G11" s="87">
        <v>0</v>
      </c>
      <c r="H11" s="87">
        <f t="shared" si="2"/>
        <v>0</v>
      </c>
      <c r="I11" s="87">
        <v>0</v>
      </c>
      <c r="J11" s="87">
        <v>0</v>
      </c>
      <c r="K11" s="87">
        <f t="shared" si="3"/>
        <v>13843</v>
      </c>
      <c r="L11" s="87">
        <v>3943</v>
      </c>
      <c r="M11" s="87">
        <v>9900</v>
      </c>
      <c r="N11" s="87">
        <f t="shared" si="4"/>
        <v>13843</v>
      </c>
      <c r="O11" s="87">
        <f t="shared" si="5"/>
        <v>3943</v>
      </c>
      <c r="P11" s="87">
        <v>3943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9900</v>
      </c>
      <c r="W11" s="87">
        <v>9900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35</v>
      </c>
      <c r="AG11" s="87">
        <v>35</v>
      </c>
      <c r="AH11" s="87">
        <v>0</v>
      </c>
      <c r="AI11" s="87">
        <v>0</v>
      </c>
      <c r="AJ11" s="87">
        <f t="shared" si="11"/>
        <v>35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13</v>
      </c>
      <c r="AR11" s="87">
        <v>0</v>
      </c>
      <c r="AS11" s="87">
        <v>22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13</v>
      </c>
      <c r="BA11" s="87">
        <v>13</v>
      </c>
      <c r="BB11" s="87">
        <v>0</v>
      </c>
      <c r="BC11" s="87">
        <v>0</v>
      </c>
    </row>
    <row r="12" spans="1:55" ht="13.5" customHeight="1" x14ac:dyDescent="0.15">
      <c r="A12" s="98" t="s">
        <v>8</v>
      </c>
      <c r="B12" s="96" t="s">
        <v>269</v>
      </c>
      <c r="C12" s="85" t="s">
        <v>270</v>
      </c>
      <c r="D12" s="87">
        <f t="shared" si="0"/>
        <v>18226</v>
      </c>
      <c r="E12" s="87">
        <f t="shared" si="1"/>
        <v>0</v>
      </c>
      <c r="F12" s="87">
        <v>0</v>
      </c>
      <c r="G12" s="87">
        <v>0</v>
      </c>
      <c r="H12" s="87">
        <f t="shared" si="2"/>
        <v>0</v>
      </c>
      <c r="I12" s="87">
        <v>0</v>
      </c>
      <c r="J12" s="87">
        <v>0</v>
      </c>
      <c r="K12" s="87">
        <f t="shared" si="3"/>
        <v>18226</v>
      </c>
      <c r="L12" s="87">
        <v>1847</v>
      </c>
      <c r="M12" s="87">
        <v>16379</v>
      </c>
      <c r="N12" s="87">
        <f t="shared" si="4"/>
        <v>18226</v>
      </c>
      <c r="O12" s="87">
        <f t="shared" si="5"/>
        <v>1847</v>
      </c>
      <c r="P12" s="87">
        <v>1847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16379</v>
      </c>
      <c r="W12" s="87">
        <v>16379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46</v>
      </c>
      <c r="AG12" s="87">
        <v>46</v>
      </c>
      <c r="AH12" s="87">
        <v>0</v>
      </c>
      <c r="AI12" s="87">
        <v>0</v>
      </c>
      <c r="AJ12" s="87">
        <f t="shared" si="11"/>
        <v>46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17</v>
      </c>
      <c r="AR12" s="87">
        <v>0</v>
      </c>
      <c r="AS12" s="87">
        <v>29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17</v>
      </c>
      <c r="BA12" s="87">
        <v>17</v>
      </c>
      <c r="BB12" s="87">
        <v>0</v>
      </c>
      <c r="BC12" s="87">
        <v>0</v>
      </c>
    </row>
    <row r="13" spans="1:55" ht="13.5" customHeight="1" x14ac:dyDescent="0.15">
      <c r="A13" s="98" t="s">
        <v>8</v>
      </c>
      <c r="B13" s="96" t="s">
        <v>271</v>
      </c>
      <c r="C13" s="85" t="s">
        <v>272</v>
      </c>
      <c r="D13" s="87">
        <f t="shared" si="0"/>
        <v>26630</v>
      </c>
      <c r="E13" s="87">
        <f t="shared" si="1"/>
        <v>0</v>
      </c>
      <c r="F13" s="87">
        <v>0</v>
      </c>
      <c r="G13" s="87">
        <v>0</v>
      </c>
      <c r="H13" s="87">
        <f t="shared" si="2"/>
        <v>0</v>
      </c>
      <c r="I13" s="87">
        <v>0</v>
      </c>
      <c r="J13" s="87">
        <v>0</v>
      </c>
      <c r="K13" s="87">
        <f t="shared" si="3"/>
        <v>26630</v>
      </c>
      <c r="L13" s="87">
        <v>3616</v>
      </c>
      <c r="M13" s="87">
        <v>23014</v>
      </c>
      <c r="N13" s="87">
        <f t="shared" si="4"/>
        <v>26630</v>
      </c>
      <c r="O13" s="87">
        <f t="shared" si="5"/>
        <v>3616</v>
      </c>
      <c r="P13" s="87">
        <v>3616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23014</v>
      </c>
      <c r="W13" s="87">
        <v>23014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150</v>
      </c>
      <c r="AG13" s="87">
        <v>150</v>
      </c>
      <c r="AH13" s="87">
        <v>0</v>
      </c>
      <c r="AI13" s="87">
        <v>0</v>
      </c>
      <c r="AJ13" s="87">
        <f t="shared" si="11"/>
        <v>150</v>
      </c>
      <c r="AK13" s="87">
        <v>0</v>
      </c>
      <c r="AL13" s="87">
        <v>0</v>
      </c>
      <c r="AM13" s="87">
        <v>13</v>
      </c>
      <c r="AN13" s="87">
        <v>0</v>
      </c>
      <c r="AO13" s="87">
        <v>0</v>
      </c>
      <c r="AP13" s="87">
        <v>0</v>
      </c>
      <c r="AQ13" s="87">
        <v>137</v>
      </c>
      <c r="AR13" s="87">
        <v>0</v>
      </c>
      <c r="AS13" s="87">
        <v>0</v>
      </c>
      <c r="AT13" s="87">
        <f t="shared" si="13"/>
        <v>9</v>
      </c>
      <c r="AU13" s="87">
        <v>0</v>
      </c>
      <c r="AV13" s="87">
        <v>0</v>
      </c>
      <c r="AW13" s="87">
        <v>9</v>
      </c>
      <c r="AX13" s="87">
        <v>0</v>
      </c>
      <c r="AY13" s="87">
        <v>0</v>
      </c>
      <c r="AZ13" s="87">
        <f t="shared" si="14"/>
        <v>137</v>
      </c>
      <c r="BA13" s="87">
        <v>137</v>
      </c>
      <c r="BB13" s="87">
        <v>0</v>
      </c>
      <c r="BC13" s="87">
        <v>0</v>
      </c>
    </row>
    <row r="14" spans="1:55" ht="13.5" customHeight="1" x14ac:dyDescent="0.15">
      <c r="A14" s="98" t="s">
        <v>8</v>
      </c>
      <c r="B14" s="96" t="s">
        <v>273</v>
      </c>
      <c r="C14" s="85" t="s">
        <v>274</v>
      </c>
      <c r="D14" s="87">
        <f t="shared" si="0"/>
        <v>10650</v>
      </c>
      <c r="E14" s="87">
        <f t="shared" si="1"/>
        <v>0</v>
      </c>
      <c r="F14" s="87">
        <v>0</v>
      </c>
      <c r="G14" s="87">
        <v>0</v>
      </c>
      <c r="H14" s="87">
        <f t="shared" si="2"/>
        <v>0</v>
      </c>
      <c r="I14" s="87">
        <v>0</v>
      </c>
      <c r="J14" s="87">
        <v>0</v>
      </c>
      <c r="K14" s="87">
        <f t="shared" si="3"/>
        <v>10650</v>
      </c>
      <c r="L14" s="87">
        <v>4497</v>
      </c>
      <c r="M14" s="87">
        <v>6153</v>
      </c>
      <c r="N14" s="87">
        <f t="shared" si="4"/>
        <v>10650</v>
      </c>
      <c r="O14" s="87">
        <f t="shared" si="5"/>
        <v>4497</v>
      </c>
      <c r="P14" s="87">
        <v>4497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6153</v>
      </c>
      <c r="W14" s="87">
        <v>6153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0</v>
      </c>
      <c r="AG14" s="87">
        <v>0</v>
      </c>
      <c r="AH14" s="87">
        <v>0</v>
      </c>
      <c r="AI14" s="87">
        <v>0</v>
      </c>
      <c r="AJ14" s="87">
        <f t="shared" si="11"/>
        <v>54</v>
      </c>
      <c r="AK14" s="87">
        <v>0</v>
      </c>
      <c r="AL14" s="87">
        <v>54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 t="shared" si="13"/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8</v>
      </c>
      <c r="B15" s="96" t="s">
        <v>275</v>
      </c>
      <c r="C15" s="85" t="s">
        <v>276</v>
      </c>
      <c r="D15" s="87">
        <f t="shared" si="0"/>
        <v>13635</v>
      </c>
      <c r="E15" s="87">
        <f t="shared" si="1"/>
        <v>0</v>
      </c>
      <c r="F15" s="87">
        <v>0</v>
      </c>
      <c r="G15" s="87">
        <v>0</v>
      </c>
      <c r="H15" s="87">
        <f t="shared" si="2"/>
        <v>277</v>
      </c>
      <c r="I15" s="87">
        <v>0</v>
      </c>
      <c r="J15" s="87">
        <v>277</v>
      </c>
      <c r="K15" s="87">
        <f t="shared" si="3"/>
        <v>13358</v>
      </c>
      <c r="L15" s="87">
        <v>1693</v>
      </c>
      <c r="M15" s="87">
        <v>11665</v>
      </c>
      <c r="N15" s="87">
        <f t="shared" si="4"/>
        <v>13635</v>
      </c>
      <c r="O15" s="87">
        <f t="shared" si="5"/>
        <v>1693</v>
      </c>
      <c r="P15" s="87">
        <v>1693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11942</v>
      </c>
      <c r="W15" s="87">
        <v>11942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264</v>
      </c>
      <c r="AG15" s="87">
        <v>264</v>
      </c>
      <c r="AH15" s="87">
        <v>0</v>
      </c>
      <c r="AI15" s="87">
        <v>0</v>
      </c>
      <c r="AJ15" s="87">
        <f t="shared" si="11"/>
        <v>256</v>
      </c>
      <c r="AK15" s="87">
        <v>0</v>
      </c>
      <c r="AL15" s="87">
        <v>0</v>
      </c>
      <c r="AM15" s="87">
        <v>0</v>
      </c>
      <c r="AN15" s="87">
        <v>256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 t="shared" si="13"/>
        <v>8</v>
      </c>
      <c r="AU15" s="87">
        <v>8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256</v>
      </c>
      <c r="BA15" s="87">
        <v>256</v>
      </c>
      <c r="BB15" s="87">
        <v>0</v>
      </c>
      <c r="BC15" s="87">
        <v>0</v>
      </c>
    </row>
    <row r="16" spans="1:55" ht="13.5" customHeight="1" x14ac:dyDescent="0.15">
      <c r="A16" s="98" t="s">
        <v>8</v>
      </c>
      <c r="B16" s="96" t="s">
        <v>277</v>
      </c>
      <c r="C16" s="85" t="s">
        <v>278</v>
      </c>
      <c r="D16" s="87">
        <f t="shared" si="0"/>
        <v>75546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75546</v>
      </c>
      <c r="L16" s="87">
        <v>17517</v>
      </c>
      <c r="M16" s="87">
        <v>58029</v>
      </c>
      <c r="N16" s="87">
        <f t="shared" si="4"/>
        <v>75697</v>
      </c>
      <c r="O16" s="87">
        <f t="shared" si="5"/>
        <v>17517</v>
      </c>
      <c r="P16" s="87">
        <v>17456</v>
      </c>
      <c r="Q16" s="87">
        <v>0</v>
      </c>
      <c r="R16" s="87">
        <v>0</v>
      </c>
      <c r="S16" s="87">
        <v>61</v>
      </c>
      <c r="T16" s="87">
        <v>0</v>
      </c>
      <c r="U16" s="87">
        <v>0</v>
      </c>
      <c r="V16" s="87">
        <f t="shared" si="7"/>
        <v>58029</v>
      </c>
      <c r="W16" s="87">
        <v>57635</v>
      </c>
      <c r="X16" s="87">
        <v>0</v>
      </c>
      <c r="Y16" s="87">
        <v>0</v>
      </c>
      <c r="Z16" s="87">
        <v>394</v>
      </c>
      <c r="AA16" s="87">
        <v>0</v>
      </c>
      <c r="AB16" s="87">
        <v>0</v>
      </c>
      <c r="AC16" s="87">
        <f t="shared" si="9"/>
        <v>151</v>
      </c>
      <c r="AD16" s="87">
        <v>35</v>
      </c>
      <c r="AE16" s="87">
        <v>116</v>
      </c>
      <c r="AF16" s="87">
        <f t="shared" si="10"/>
        <v>68</v>
      </c>
      <c r="AG16" s="87">
        <v>68</v>
      </c>
      <c r="AH16" s="87">
        <v>0</v>
      </c>
      <c r="AI16" s="87">
        <v>0</v>
      </c>
      <c r="AJ16" s="87">
        <f t="shared" si="11"/>
        <v>68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68</v>
      </c>
      <c r="AS16" s="87">
        <v>0</v>
      </c>
      <c r="AT16" s="87">
        <f t="shared" si="13"/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89</v>
      </c>
      <c r="BA16" s="87">
        <v>89</v>
      </c>
      <c r="BB16" s="87">
        <v>0</v>
      </c>
      <c r="BC16" s="87">
        <v>0</v>
      </c>
    </row>
    <row r="17" spans="1:55" ht="13.5" customHeight="1" x14ac:dyDescent="0.15">
      <c r="A17" s="98" t="s">
        <v>8</v>
      </c>
      <c r="B17" s="96" t="s">
        <v>279</v>
      </c>
      <c r="C17" s="85" t="s">
        <v>280</v>
      </c>
      <c r="D17" s="87">
        <f t="shared" si="0"/>
        <v>21963</v>
      </c>
      <c r="E17" s="87">
        <f t="shared" si="1"/>
        <v>1360</v>
      </c>
      <c r="F17" s="87">
        <v>1323</v>
      </c>
      <c r="G17" s="87">
        <v>37</v>
      </c>
      <c r="H17" s="87">
        <f t="shared" si="2"/>
        <v>5411</v>
      </c>
      <c r="I17" s="87">
        <v>0</v>
      </c>
      <c r="J17" s="87">
        <v>5411</v>
      </c>
      <c r="K17" s="87">
        <f t="shared" si="3"/>
        <v>15192</v>
      </c>
      <c r="L17" s="87">
        <v>3393</v>
      </c>
      <c r="M17" s="87">
        <v>11799</v>
      </c>
      <c r="N17" s="87">
        <f t="shared" si="4"/>
        <v>21963</v>
      </c>
      <c r="O17" s="87">
        <f t="shared" si="5"/>
        <v>4716</v>
      </c>
      <c r="P17" s="87">
        <v>4716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17247</v>
      </c>
      <c r="W17" s="87">
        <v>17247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394</v>
      </c>
      <c r="AG17" s="87">
        <v>394</v>
      </c>
      <c r="AH17" s="87">
        <v>0</v>
      </c>
      <c r="AI17" s="87">
        <v>0</v>
      </c>
      <c r="AJ17" s="87">
        <f t="shared" si="11"/>
        <v>394</v>
      </c>
      <c r="AK17" s="87">
        <v>0</v>
      </c>
      <c r="AL17" s="87">
        <v>0</v>
      </c>
      <c r="AM17" s="87">
        <v>381</v>
      </c>
      <c r="AN17" s="87">
        <v>0</v>
      </c>
      <c r="AO17" s="87">
        <v>0</v>
      </c>
      <c r="AP17" s="87">
        <v>0</v>
      </c>
      <c r="AQ17" s="87">
        <v>13</v>
      </c>
      <c r="AR17" s="87">
        <v>0</v>
      </c>
      <c r="AS17" s="87">
        <v>0</v>
      </c>
      <c r="AT17" s="87">
        <f t="shared" si="13"/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13</v>
      </c>
      <c r="BA17" s="87">
        <v>13</v>
      </c>
      <c r="BB17" s="87">
        <v>0</v>
      </c>
      <c r="BC17" s="87">
        <v>0</v>
      </c>
    </row>
    <row r="18" spans="1:55" ht="13.5" customHeight="1" x14ac:dyDescent="0.15">
      <c r="A18" s="98" t="s">
        <v>8</v>
      </c>
      <c r="B18" s="96" t="s">
        <v>281</v>
      </c>
      <c r="C18" s="85" t="s">
        <v>282</v>
      </c>
      <c r="D18" s="87">
        <f t="shared" si="0"/>
        <v>23971</v>
      </c>
      <c r="E18" s="87">
        <f t="shared" si="1"/>
        <v>0</v>
      </c>
      <c r="F18" s="87">
        <v>0</v>
      </c>
      <c r="G18" s="87">
        <v>0</v>
      </c>
      <c r="H18" s="87">
        <f t="shared" si="2"/>
        <v>0</v>
      </c>
      <c r="I18" s="87">
        <v>0</v>
      </c>
      <c r="J18" s="87">
        <v>0</v>
      </c>
      <c r="K18" s="87">
        <f t="shared" si="3"/>
        <v>23971</v>
      </c>
      <c r="L18" s="87">
        <v>5353</v>
      </c>
      <c r="M18" s="87">
        <v>18618</v>
      </c>
      <c r="N18" s="87">
        <f t="shared" si="4"/>
        <v>23971</v>
      </c>
      <c r="O18" s="87">
        <f t="shared" si="5"/>
        <v>5353</v>
      </c>
      <c r="P18" s="87">
        <v>5353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18618</v>
      </c>
      <c r="W18" s="87">
        <v>18618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613</v>
      </c>
      <c r="AG18" s="87">
        <v>613</v>
      </c>
      <c r="AH18" s="87">
        <v>0</v>
      </c>
      <c r="AI18" s="87">
        <v>0</v>
      </c>
      <c r="AJ18" s="87">
        <f t="shared" si="11"/>
        <v>603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603</v>
      </c>
      <c r="AR18" s="87">
        <v>0</v>
      </c>
      <c r="AS18" s="87">
        <v>0</v>
      </c>
      <c r="AT18" s="87">
        <f t="shared" si="13"/>
        <v>10</v>
      </c>
      <c r="AU18" s="87">
        <v>10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8</v>
      </c>
      <c r="B19" s="96" t="s">
        <v>283</v>
      </c>
      <c r="C19" s="85" t="s">
        <v>284</v>
      </c>
      <c r="D19" s="87">
        <f t="shared" si="0"/>
        <v>69505</v>
      </c>
      <c r="E19" s="87">
        <f t="shared" si="1"/>
        <v>0</v>
      </c>
      <c r="F19" s="87">
        <v>0</v>
      </c>
      <c r="G19" s="87">
        <v>0</v>
      </c>
      <c r="H19" s="87">
        <f t="shared" si="2"/>
        <v>0</v>
      </c>
      <c r="I19" s="87">
        <v>0</v>
      </c>
      <c r="J19" s="87">
        <v>0</v>
      </c>
      <c r="K19" s="87">
        <f t="shared" si="3"/>
        <v>69505</v>
      </c>
      <c r="L19" s="87">
        <v>14271</v>
      </c>
      <c r="M19" s="87">
        <v>55234</v>
      </c>
      <c r="N19" s="87">
        <f t="shared" si="4"/>
        <v>69505</v>
      </c>
      <c r="O19" s="87">
        <f t="shared" si="5"/>
        <v>14271</v>
      </c>
      <c r="P19" s="87">
        <v>14271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55234</v>
      </c>
      <c r="W19" s="87">
        <v>55234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2241</v>
      </c>
      <c r="AG19" s="87">
        <v>2241</v>
      </c>
      <c r="AH19" s="87">
        <v>0</v>
      </c>
      <c r="AI19" s="87">
        <v>0</v>
      </c>
      <c r="AJ19" s="87">
        <f t="shared" si="11"/>
        <v>2241</v>
      </c>
      <c r="AK19" s="87">
        <v>0</v>
      </c>
      <c r="AL19" s="87">
        <v>0</v>
      </c>
      <c r="AM19" s="87">
        <v>70</v>
      </c>
      <c r="AN19" s="87">
        <v>2171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8</v>
      </c>
      <c r="B20" s="96" t="s">
        <v>285</v>
      </c>
      <c r="C20" s="85" t="s">
        <v>286</v>
      </c>
      <c r="D20" s="87">
        <f t="shared" si="0"/>
        <v>9885</v>
      </c>
      <c r="E20" s="87">
        <f t="shared" si="1"/>
        <v>2365</v>
      </c>
      <c r="F20" s="87">
        <v>2306</v>
      </c>
      <c r="G20" s="87">
        <v>59</v>
      </c>
      <c r="H20" s="87">
        <f t="shared" si="2"/>
        <v>7520</v>
      </c>
      <c r="I20" s="87">
        <v>0</v>
      </c>
      <c r="J20" s="87">
        <v>7520</v>
      </c>
      <c r="K20" s="87">
        <f t="shared" si="3"/>
        <v>0</v>
      </c>
      <c r="L20" s="87">
        <v>0</v>
      </c>
      <c r="M20" s="87">
        <v>0</v>
      </c>
      <c r="N20" s="87">
        <f t="shared" si="4"/>
        <v>9885</v>
      </c>
      <c r="O20" s="87">
        <f t="shared" si="5"/>
        <v>2306</v>
      </c>
      <c r="P20" s="87">
        <v>2306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7579</v>
      </c>
      <c r="W20" s="87">
        <v>7579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19</v>
      </c>
      <c r="AG20" s="87">
        <v>19</v>
      </c>
      <c r="AH20" s="87">
        <v>0</v>
      </c>
      <c r="AI20" s="87">
        <v>0</v>
      </c>
      <c r="AJ20" s="87">
        <f t="shared" si="11"/>
        <v>19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19</v>
      </c>
      <c r="AR20" s="87">
        <v>0</v>
      </c>
      <c r="AS20" s="87">
        <v>0</v>
      </c>
      <c r="AT20" s="87">
        <f t="shared" si="13"/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19</v>
      </c>
      <c r="BA20" s="87">
        <v>19</v>
      </c>
      <c r="BB20" s="87">
        <v>0</v>
      </c>
      <c r="BC20" s="87">
        <v>0</v>
      </c>
    </row>
    <row r="21" spans="1:55" ht="13.5" customHeight="1" x14ac:dyDescent="0.15">
      <c r="A21" s="98" t="s">
        <v>8</v>
      </c>
      <c r="B21" s="96" t="s">
        <v>287</v>
      </c>
      <c r="C21" s="85" t="s">
        <v>288</v>
      </c>
      <c r="D21" s="87">
        <f t="shared" si="0"/>
        <v>25325</v>
      </c>
      <c r="E21" s="87">
        <f t="shared" si="1"/>
        <v>0</v>
      </c>
      <c r="F21" s="87">
        <v>0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25325</v>
      </c>
      <c r="L21" s="87">
        <v>5838</v>
      </c>
      <c r="M21" s="87">
        <v>19487</v>
      </c>
      <c r="N21" s="87">
        <f t="shared" si="4"/>
        <v>25325</v>
      </c>
      <c r="O21" s="87">
        <f t="shared" si="5"/>
        <v>5838</v>
      </c>
      <c r="P21" s="87">
        <v>5838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19487</v>
      </c>
      <c r="W21" s="87">
        <v>19487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635</v>
      </c>
      <c r="AG21" s="87">
        <v>635</v>
      </c>
      <c r="AH21" s="87">
        <v>0</v>
      </c>
      <c r="AI21" s="87">
        <v>0</v>
      </c>
      <c r="AJ21" s="87">
        <f t="shared" si="11"/>
        <v>635</v>
      </c>
      <c r="AK21" s="87">
        <v>0</v>
      </c>
      <c r="AL21" s="87">
        <v>0</v>
      </c>
      <c r="AM21" s="87">
        <v>635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8</v>
      </c>
      <c r="B22" s="96" t="s">
        <v>289</v>
      </c>
      <c r="C22" s="85" t="s">
        <v>290</v>
      </c>
      <c r="D22" s="87">
        <f t="shared" si="0"/>
        <v>15769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15769</v>
      </c>
      <c r="L22" s="87">
        <v>3500</v>
      </c>
      <c r="M22" s="87">
        <v>12269</v>
      </c>
      <c r="N22" s="87">
        <f t="shared" si="4"/>
        <v>15769</v>
      </c>
      <c r="O22" s="87">
        <f t="shared" si="5"/>
        <v>3500</v>
      </c>
      <c r="P22" s="87">
        <v>3500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12269</v>
      </c>
      <c r="W22" s="87">
        <v>12269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67</v>
      </c>
      <c r="AG22" s="87">
        <v>67</v>
      </c>
      <c r="AH22" s="87">
        <v>0</v>
      </c>
      <c r="AI22" s="87">
        <v>0</v>
      </c>
      <c r="AJ22" s="87">
        <f t="shared" si="11"/>
        <v>67</v>
      </c>
      <c r="AK22" s="87">
        <v>1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48</v>
      </c>
      <c r="AS22" s="87">
        <v>18</v>
      </c>
      <c r="AT22" s="87">
        <f t="shared" si="13"/>
        <v>1</v>
      </c>
      <c r="AU22" s="87">
        <v>1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8</v>
      </c>
      <c r="B23" s="96" t="s">
        <v>291</v>
      </c>
      <c r="C23" s="85" t="s">
        <v>292</v>
      </c>
      <c r="D23" s="87">
        <f t="shared" si="0"/>
        <v>7786</v>
      </c>
      <c r="E23" s="87">
        <f t="shared" si="1"/>
        <v>18</v>
      </c>
      <c r="F23" s="87">
        <v>0</v>
      </c>
      <c r="G23" s="87">
        <v>18</v>
      </c>
      <c r="H23" s="87">
        <f t="shared" si="2"/>
        <v>337</v>
      </c>
      <c r="I23" s="87">
        <v>337</v>
      </c>
      <c r="J23" s="87">
        <v>0</v>
      </c>
      <c r="K23" s="87">
        <f t="shared" si="3"/>
        <v>7431</v>
      </c>
      <c r="L23" s="87">
        <v>748</v>
      </c>
      <c r="M23" s="87">
        <v>6683</v>
      </c>
      <c r="N23" s="87">
        <f t="shared" si="4"/>
        <v>7786</v>
      </c>
      <c r="O23" s="87">
        <f t="shared" si="5"/>
        <v>1085</v>
      </c>
      <c r="P23" s="87">
        <v>1085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6701</v>
      </c>
      <c r="W23" s="87">
        <v>6701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16</v>
      </c>
      <c r="AG23" s="87">
        <v>16</v>
      </c>
      <c r="AH23" s="87">
        <v>0</v>
      </c>
      <c r="AI23" s="87">
        <v>0</v>
      </c>
      <c r="AJ23" s="87">
        <f t="shared" si="11"/>
        <v>241</v>
      </c>
      <c r="AK23" s="87">
        <v>0</v>
      </c>
      <c r="AL23" s="87">
        <v>225</v>
      </c>
      <c r="AM23" s="87">
        <v>16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225</v>
      </c>
      <c r="BA23" s="87">
        <v>225</v>
      </c>
      <c r="BB23" s="87">
        <v>0</v>
      </c>
      <c r="BC23" s="87">
        <v>0</v>
      </c>
    </row>
    <row r="24" spans="1:55" ht="13.5" customHeight="1" x14ac:dyDescent="0.15">
      <c r="A24" s="98" t="s">
        <v>8</v>
      </c>
      <c r="B24" s="96" t="s">
        <v>293</v>
      </c>
      <c r="C24" s="85" t="s">
        <v>294</v>
      </c>
      <c r="D24" s="87">
        <f t="shared" si="0"/>
        <v>22076</v>
      </c>
      <c r="E24" s="87">
        <f t="shared" si="1"/>
        <v>0</v>
      </c>
      <c r="F24" s="87">
        <v>0</v>
      </c>
      <c r="G24" s="87">
        <v>0</v>
      </c>
      <c r="H24" s="87">
        <f t="shared" si="2"/>
        <v>0</v>
      </c>
      <c r="I24" s="87">
        <v>0</v>
      </c>
      <c r="J24" s="87">
        <v>0</v>
      </c>
      <c r="K24" s="87">
        <f t="shared" si="3"/>
        <v>22076</v>
      </c>
      <c r="L24" s="87">
        <v>4640</v>
      </c>
      <c r="M24" s="87">
        <v>17436</v>
      </c>
      <c r="N24" s="87">
        <f t="shared" si="4"/>
        <v>22076</v>
      </c>
      <c r="O24" s="87">
        <f t="shared" si="5"/>
        <v>4640</v>
      </c>
      <c r="P24" s="87">
        <v>4640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17436</v>
      </c>
      <c r="W24" s="87">
        <v>17436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404</v>
      </c>
      <c r="AG24" s="87">
        <v>404</v>
      </c>
      <c r="AH24" s="87">
        <v>0</v>
      </c>
      <c r="AI24" s="87">
        <v>0</v>
      </c>
      <c r="AJ24" s="87">
        <f t="shared" si="11"/>
        <v>404</v>
      </c>
      <c r="AK24" s="87">
        <v>0</v>
      </c>
      <c r="AL24" s="87">
        <v>0</v>
      </c>
      <c r="AM24" s="87">
        <v>365</v>
      </c>
      <c r="AN24" s="87">
        <v>0</v>
      </c>
      <c r="AO24" s="87">
        <v>0</v>
      </c>
      <c r="AP24" s="87">
        <v>0</v>
      </c>
      <c r="AQ24" s="87">
        <v>39</v>
      </c>
      <c r="AR24" s="87">
        <v>0</v>
      </c>
      <c r="AS24" s="87">
        <v>0</v>
      </c>
      <c r="AT24" s="87">
        <f t="shared" si="13"/>
        <v>2</v>
      </c>
      <c r="AU24" s="87">
        <v>0</v>
      </c>
      <c r="AV24" s="87">
        <v>0</v>
      </c>
      <c r="AW24" s="87">
        <v>2</v>
      </c>
      <c r="AX24" s="87">
        <v>0</v>
      </c>
      <c r="AY24" s="87">
        <v>0</v>
      </c>
      <c r="AZ24" s="87">
        <f t="shared" si="14"/>
        <v>39</v>
      </c>
      <c r="BA24" s="87">
        <v>39</v>
      </c>
      <c r="BB24" s="87">
        <v>0</v>
      </c>
      <c r="BC24" s="87">
        <v>0</v>
      </c>
    </row>
    <row r="25" spans="1:55" ht="13.5" customHeight="1" x14ac:dyDescent="0.15">
      <c r="A25" s="98" t="s">
        <v>8</v>
      </c>
      <c r="B25" s="96" t="s">
        <v>295</v>
      </c>
      <c r="C25" s="85" t="s">
        <v>296</v>
      </c>
      <c r="D25" s="87">
        <f t="shared" si="0"/>
        <v>23272</v>
      </c>
      <c r="E25" s="87">
        <f t="shared" si="1"/>
        <v>0</v>
      </c>
      <c r="F25" s="87">
        <v>0</v>
      </c>
      <c r="G25" s="87">
        <v>0</v>
      </c>
      <c r="H25" s="87">
        <f t="shared" si="2"/>
        <v>0</v>
      </c>
      <c r="I25" s="87">
        <v>0</v>
      </c>
      <c r="J25" s="87">
        <v>0</v>
      </c>
      <c r="K25" s="87">
        <f t="shared" si="3"/>
        <v>23272</v>
      </c>
      <c r="L25" s="87">
        <v>8166</v>
      </c>
      <c r="M25" s="87">
        <v>15106</v>
      </c>
      <c r="N25" s="87">
        <f t="shared" si="4"/>
        <v>23272</v>
      </c>
      <c r="O25" s="87">
        <f t="shared" si="5"/>
        <v>8166</v>
      </c>
      <c r="P25" s="87">
        <v>8166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15106</v>
      </c>
      <c r="W25" s="87">
        <v>15106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475</v>
      </c>
      <c r="AG25" s="87">
        <v>475</v>
      </c>
      <c r="AH25" s="87">
        <v>0</v>
      </c>
      <c r="AI25" s="87">
        <v>0</v>
      </c>
      <c r="AJ25" s="87">
        <f t="shared" si="11"/>
        <v>475</v>
      </c>
      <c r="AK25" s="87">
        <v>0</v>
      </c>
      <c r="AL25" s="87">
        <v>0</v>
      </c>
      <c r="AM25" s="87">
        <v>475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8</v>
      </c>
      <c r="B26" s="96" t="s">
        <v>297</v>
      </c>
      <c r="C26" s="85" t="s">
        <v>298</v>
      </c>
      <c r="D26" s="87">
        <f t="shared" si="0"/>
        <v>60738</v>
      </c>
      <c r="E26" s="87">
        <f t="shared" si="1"/>
        <v>0</v>
      </c>
      <c r="F26" s="87">
        <v>0</v>
      </c>
      <c r="G26" s="87">
        <v>0</v>
      </c>
      <c r="H26" s="87">
        <f t="shared" si="2"/>
        <v>0</v>
      </c>
      <c r="I26" s="87">
        <v>0</v>
      </c>
      <c r="J26" s="87">
        <v>0</v>
      </c>
      <c r="K26" s="87">
        <f t="shared" si="3"/>
        <v>60738</v>
      </c>
      <c r="L26" s="87">
        <v>9960</v>
      </c>
      <c r="M26" s="87">
        <v>50778</v>
      </c>
      <c r="N26" s="87">
        <f t="shared" si="4"/>
        <v>60738</v>
      </c>
      <c r="O26" s="87">
        <f t="shared" si="5"/>
        <v>9960</v>
      </c>
      <c r="P26" s="87">
        <v>9960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50778</v>
      </c>
      <c r="W26" s="87">
        <v>50778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2031</v>
      </c>
      <c r="AG26" s="87">
        <v>2031</v>
      </c>
      <c r="AH26" s="87">
        <v>0</v>
      </c>
      <c r="AI26" s="87">
        <v>0</v>
      </c>
      <c r="AJ26" s="87">
        <f t="shared" si="11"/>
        <v>2031</v>
      </c>
      <c r="AK26" s="87">
        <v>0</v>
      </c>
      <c r="AL26" s="87">
        <v>0</v>
      </c>
      <c r="AM26" s="87">
        <v>29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2002</v>
      </c>
      <c r="AT26" s="87">
        <f t="shared" si="13"/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 t="s">
        <v>8</v>
      </c>
      <c r="B27" s="96" t="s">
        <v>299</v>
      </c>
      <c r="C27" s="85" t="s">
        <v>300</v>
      </c>
      <c r="D27" s="87">
        <f t="shared" si="0"/>
        <v>95</v>
      </c>
      <c r="E27" s="87">
        <f t="shared" si="1"/>
        <v>0</v>
      </c>
      <c r="F27" s="87">
        <v>0</v>
      </c>
      <c r="G27" s="87">
        <v>0</v>
      </c>
      <c r="H27" s="87">
        <f t="shared" si="2"/>
        <v>95</v>
      </c>
      <c r="I27" s="87">
        <v>0</v>
      </c>
      <c r="J27" s="87">
        <v>95</v>
      </c>
      <c r="K27" s="87">
        <f t="shared" si="3"/>
        <v>0</v>
      </c>
      <c r="L27" s="87">
        <v>0</v>
      </c>
      <c r="M27" s="87">
        <v>0</v>
      </c>
      <c r="N27" s="87">
        <f t="shared" si="4"/>
        <v>95</v>
      </c>
      <c r="O27" s="87">
        <f t="shared" si="5"/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95</v>
      </c>
      <c r="W27" s="87">
        <v>95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0</v>
      </c>
      <c r="AG27" s="87">
        <v>0</v>
      </c>
      <c r="AH27" s="87">
        <v>0</v>
      </c>
      <c r="AI27" s="87">
        <v>0</v>
      </c>
      <c r="AJ27" s="87">
        <f t="shared" si="11"/>
        <v>0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 t="shared" si="13"/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8</v>
      </c>
      <c r="B28" s="96" t="s">
        <v>301</v>
      </c>
      <c r="C28" s="85" t="s">
        <v>302</v>
      </c>
      <c r="D28" s="87">
        <f t="shared" si="0"/>
        <v>13</v>
      </c>
      <c r="E28" s="87">
        <f t="shared" si="1"/>
        <v>13</v>
      </c>
      <c r="F28" s="87">
        <v>13</v>
      </c>
      <c r="G28" s="87">
        <v>0</v>
      </c>
      <c r="H28" s="87">
        <f t="shared" si="2"/>
        <v>0</v>
      </c>
      <c r="I28" s="87">
        <v>0</v>
      </c>
      <c r="J28" s="87">
        <v>0</v>
      </c>
      <c r="K28" s="87">
        <f t="shared" si="3"/>
        <v>0</v>
      </c>
      <c r="L28" s="87">
        <v>0</v>
      </c>
      <c r="M28" s="87">
        <v>0</v>
      </c>
      <c r="N28" s="87">
        <f t="shared" si="4"/>
        <v>13</v>
      </c>
      <c r="O28" s="87">
        <f t="shared" si="5"/>
        <v>13</v>
      </c>
      <c r="P28" s="87">
        <v>0</v>
      </c>
      <c r="Q28" s="87">
        <v>0</v>
      </c>
      <c r="R28" s="87">
        <v>0</v>
      </c>
      <c r="S28" s="87">
        <v>0</v>
      </c>
      <c r="T28" s="87">
        <v>13</v>
      </c>
      <c r="U28" s="87">
        <v>0</v>
      </c>
      <c r="V28" s="87">
        <f t="shared" si="7"/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 t="shared" si="9"/>
        <v>0</v>
      </c>
      <c r="AD28" s="87">
        <v>0</v>
      </c>
      <c r="AE28" s="87">
        <v>0</v>
      </c>
      <c r="AF28" s="87">
        <f t="shared" si="10"/>
        <v>0</v>
      </c>
      <c r="AG28" s="87">
        <v>0</v>
      </c>
      <c r="AH28" s="87">
        <v>0</v>
      </c>
      <c r="AI28" s="87">
        <v>0</v>
      </c>
      <c r="AJ28" s="87">
        <f t="shared" si="11"/>
        <v>0</v>
      </c>
      <c r="AK28" s="87">
        <v>0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 t="shared" si="13"/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 t="shared" si="14"/>
        <v>0</v>
      </c>
      <c r="BA28" s="87">
        <v>0</v>
      </c>
      <c r="BB28" s="87">
        <v>0</v>
      </c>
      <c r="BC28" s="87">
        <v>0</v>
      </c>
    </row>
    <row r="29" spans="1:55" ht="13.5" customHeight="1" x14ac:dyDescent="0.15">
      <c r="A29" s="98" t="s">
        <v>8</v>
      </c>
      <c r="B29" s="96" t="s">
        <v>303</v>
      </c>
      <c r="C29" s="85" t="s">
        <v>304</v>
      </c>
      <c r="D29" s="87">
        <f t="shared" si="0"/>
        <v>19366</v>
      </c>
      <c r="E29" s="87">
        <f t="shared" si="1"/>
        <v>4701</v>
      </c>
      <c r="F29" s="87">
        <v>4701</v>
      </c>
      <c r="G29" s="87">
        <v>0</v>
      </c>
      <c r="H29" s="87">
        <f t="shared" si="2"/>
        <v>0</v>
      </c>
      <c r="I29" s="87">
        <v>0</v>
      </c>
      <c r="J29" s="87">
        <v>0</v>
      </c>
      <c r="K29" s="87">
        <f t="shared" si="3"/>
        <v>14665</v>
      </c>
      <c r="L29" s="87">
        <v>0</v>
      </c>
      <c r="M29" s="87">
        <v>14665</v>
      </c>
      <c r="N29" s="87">
        <f t="shared" si="4"/>
        <v>19366</v>
      </c>
      <c r="O29" s="87">
        <f t="shared" si="5"/>
        <v>4701</v>
      </c>
      <c r="P29" s="87">
        <v>4701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14665</v>
      </c>
      <c r="W29" s="87">
        <v>14665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36</v>
      </c>
      <c r="AG29" s="87">
        <v>36</v>
      </c>
      <c r="AH29" s="87">
        <v>0</v>
      </c>
      <c r="AI29" s="87">
        <v>0</v>
      </c>
      <c r="AJ29" s="87">
        <f t="shared" si="11"/>
        <v>360</v>
      </c>
      <c r="AK29" s="87">
        <v>360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 t="shared" si="13"/>
        <v>36</v>
      </c>
      <c r="AU29" s="87">
        <v>36</v>
      </c>
      <c r="AV29" s="87">
        <v>0</v>
      </c>
      <c r="AW29" s="87">
        <v>0</v>
      </c>
      <c r="AX29" s="87">
        <v>0</v>
      </c>
      <c r="AY29" s="87">
        <v>0</v>
      </c>
      <c r="AZ29" s="87">
        <f t="shared" si="14"/>
        <v>0</v>
      </c>
      <c r="BA29" s="87">
        <v>0</v>
      </c>
      <c r="BB29" s="87">
        <v>0</v>
      </c>
      <c r="BC29" s="87">
        <v>0</v>
      </c>
    </row>
    <row r="30" spans="1:55" ht="13.5" customHeight="1" x14ac:dyDescent="0.15">
      <c r="A30" s="98" t="s">
        <v>8</v>
      </c>
      <c r="B30" s="96" t="s">
        <v>305</v>
      </c>
      <c r="C30" s="85" t="s">
        <v>306</v>
      </c>
      <c r="D30" s="87">
        <f t="shared" si="0"/>
        <v>8326</v>
      </c>
      <c r="E30" s="87">
        <f t="shared" si="1"/>
        <v>0</v>
      </c>
      <c r="F30" s="87">
        <v>0</v>
      </c>
      <c r="G30" s="87">
        <v>0</v>
      </c>
      <c r="H30" s="87">
        <f t="shared" si="2"/>
        <v>0</v>
      </c>
      <c r="I30" s="87">
        <v>0</v>
      </c>
      <c r="J30" s="87">
        <v>0</v>
      </c>
      <c r="K30" s="87">
        <f t="shared" si="3"/>
        <v>8326</v>
      </c>
      <c r="L30" s="87">
        <v>1030</v>
      </c>
      <c r="M30" s="87">
        <v>7296</v>
      </c>
      <c r="N30" s="87">
        <f t="shared" si="4"/>
        <v>8326</v>
      </c>
      <c r="O30" s="87">
        <f t="shared" si="5"/>
        <v>1030</v>
      </c>
      <c r="P30" s="87">
        <v>1030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 t="shared" si="7"/>
        <v>7296</v>
      </c>
      <c r="W30" s="87">
        <v>7296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 t="shared" si="9"/>
        <v>0</v>
      </c>
      <c r="AD30" s="87">
        <v>0</v>
      </c>
      <c r="AE30" s="87">
        <v>0</v>
      </c>
      <c r="AF30" s="87">
        <f t="shared" si="10"/>
        <v>21</v>
      </c>
      <c r="AG30" s="87">
        <v>21</v>
      </c>
      <c r="AH30" s="87">
        <v>0</v>
      </c>
      <c r="AI30" s="87">
        <v>0</v>
      </c>
      <c r="AJ30" s="87">
        <f t="shared" si="11"/>
        <v>21</v>
      </c>
      <c r="AK30" s="87">
        <v>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8</v>
      </c>
      <c r="AR30" s="87">
        <v>0</v>
      </c>
      <c r="AS30" s="87">
        <v>13</v>
      </c>
      <c r="AT30" s="87">
        <f t="shared" si="13"/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 t="shared" si="14"/>
        <v>8</v>
      </c>
      <c r="BA30" s="87">
        <v>8</v>
      </c>
      <c r="BB30" s="87">
        <v>0</v>
      </c>
      <c r="BC30" s="87">
        <v>0</v>
      </c>
    </row>
    <row r="31" spans="1:55" ht="13.5" customHeight="1" x14ac:dyDescent="0.15">
      <c r="A31" s="98" t="s">
        <v>8</v>
      </c>
      <c r="B31" s="96" t="s">
        <v>307</v>
      </c>
      <c r="C31" s="85" t="s">
        <v>308</v>
      </c>
      <c r="D31" s="87">
        <f t="shared" si="0"/>
        <v>9750</v>
      </c>
      <c r="E31" s="87">
        <f t="shared" si="1"/>
        <v>0</v>
      </c>
      <c r="F31" s="87">
        <v>0</v>
      </c>
      <c r="G31" s="87">
        <v>0</v>
      </c>
      <c r="H31" s="87">
        <f t="shared" si="2"/>
        <v>9750</v>
      </c>
      <c r="I31" s="87">
        <v>2570</v>
      </c>
      <c r="J31" s="87">
        <v>7180</v>
      </c>
      <c r="K31" s="87">
        <f t="shared" si="3"/>
        <v>0</v>
      </c>
      <c r="L31" s="87">
        <v>0</v>
      </c>
      <c r="M31" s="87">
        <v>0</v>
      </c>
      <c r="N31" s="87">
        <f t="shared" si="4"/>
        <v>9750</v>
      </c>
      <c r="O31" s="87">
        <f t="shared" si="5"/>
        <v>2570</v>
      </c>
      <c r="P31" s="87">
        <v>2570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 t="shared" si="7"/>
        <v>7180</v>
      </c>
      <c r="W31" s="87">
        <v>7180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 t="shared" si="9"/>
        <v>0</v>
      </c>
      <c r="AD31" s="87">
        <v>0</v>
      </c>
      <c r="AE31" s="87">
        <v>0</v>
      </c>
      <c r="AF31" s="87">
        <f t="shared" si="10"/>
        <v>234</v>
      </c>
      <c r="AG31" s="87">
        <v>234</v>
      </c>
      <c r="AH31" s="87">
        <v>0</v>
      </c>
      <c r="AI31" s="87">
        <v>0</v>
      </c>
      <c r="AJ31" s="87">
        <f t="shared" si="11"/>
        <v>234</v>
      </c>
      <c r="AK31" s="87">
        <v>0</v>
      </c>
      <c r="AL31" s="87">
        <v>0</v>
      </c>
      <c r="AM31" s="87">
        <v>0</v>
      </c>
      <c r="AN31" s="87">
        <v>234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 t="shared" si="13"/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 t="shared" si="14"/>
        <v>0</v>
      </c>
      <c r="BA31" s="87">
        <v>0</v>
      </c>
      <c r="BB31" s="87">
        <v>0</v>
      </c>
      <c r="BC31" s="87">
        <v>0</v>
      </c>
    </row>
    <row r="32" spans="1:55" ht="13.5" customHeight="1" x14ac:dyDescent="0.15">
      <c r="A32" s="98" t="s">
        <v>8</v>
      </c>
      <c r="B32" s="96" t="s">
        <v>309</v>
      </c>
      <c r="C32" s="85" t="s">
        <v>310</v>
      </c>
      <c r="D32" s="87">
        <f t="shared" si="0"/>
        <v>5160</v>
      </c>
      <c r="E32" s="87">
        <f t="shared" si="1"/>
        <v>0</v>
      </c>
      <c r="F32" s="87">
        <v>0</v>
      </c>
      <c r="G32" s="87">
        <v>0</v>
      </c>
      <c r="H32" s="87">
        <f t="shared" si="2"/>
        <v>0</v>
      </c>
      <c r="I32" s="87">
        <v>0</v>
      </c>
      <c r="J32" s="87">
        <v>0</v>
      </c>
      <c r="K32" s="87">
        <f t="shared" si="3"/>
        <v>5160</v>
      </c>
      <c r="L32" s="87">
        <v>1501</v>
      </c>
      <c r="M32" s="87">
        <v>3659</v>
      </c>
      <c r="N32" s="87">
        <f t="shared" si="4"/>
        <v>5160</v>
      </c>
      <c r="O32" s="87">
        <f t="shared" si="5"/>
        <v>1501</v>
      </c>
      <c r="P32" s="87">
        <v>1501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 t="shared" si="7"/>
        <v>3659</v>
      </c>
      <c r="W32" s="87">
        <v>3659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 t="shared" si="9"/>
        <v>0</v>
      </c>
      <c r="AD32" s="87">
        <v>0</v>
      </c>
      <c r="AE32" s="87">
        <v>0</v>
      </c>
      <c r="AF32" s="87">
        <f t="shared" si="10"/>
        <v>7</v>
      </c>
      <c r="AG32" s="87">
        <v>7</v>
      </c>
      <c r="AH32" s="87">
        <v>0</v>
      </c>
      <c r="AI32" s="87">
        <v>0</v>
      </c>
      <c r="AJ32" s="87">
        <f t="shared" si="11"/>
        <v>7</v>
      </c>
      <c r="AK32" s="87">
        <v>0</v>
      </c>
      <c r="AL32" s="87">
        <v>0</v>
      </c>
      <c r="AM32" s="87">
        <v>0</v>
      </c>
      <c r="AN32" s="87">
        <v>0</v>
      </c>
      <c r="AO32" s="87">
        <v>0</v>
      </c>
      <c r="AP32" s="87">
        <v>0</v>
      </c>
      <c r="AQ32" s="87">
        <v>0</v>
      </c>
      <c r="AR32" s="87">
        <v>7</v>
      </c>
      <c r="AS32" s="87">
        <v>0</v>
      </c>
      <c r="AT32" s="87">
        <f t="shared" si="13"/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 t="shared" si="14"/>
        <v>0</v>
      </c>
      <c r="BA32" s="87">
        <v>0</v>
      </c>
      <c r="BB32" s="87">
        <v>0</v>
      </c>
      <c r="BC32" s="87">
        <v>0</v>
      </c>
    </row>
    <row r="33" spans="1:55" ht="13.5" customHeight="1" x14ac:dyDescent="0.15">
      <c r="A33" s="98" t="s">
        <v>8</v>
      </c>
      <c r="B33" s="96" t="s">
        <v>311</v>
      </c>
      <c r="C33" s="85" t="s">
        <v>312</v>
      </c>
      <c r="D33" s="87">
        <f t="shared" si="0"/>
        <v>4421</v>
      </c>
      <c r="E33" s="87">
        <f t="shared" si="1"/>
        <v>0</v>
      </c>
      <c r="F33" s="87">
        <v>0</v>
      </c>
      <c r="G33" s="87">
        <v>0</v>
      </c>
      <c r="H33" s="87">
        <f t="shared" si="2"/>
        <v>0</v>
      </c>
      <c r="I33" s="87">
        <v>0</v>
      </c>
      <c r="J33" s="87">
        <v>0</v>
      </c>
      <c r="K33" s="87">
        <f t="shared" si="3"/>
        <v>4421</v>
      </c>
      <c r="L33" s="87">
        <v>746</v>
      </c>
      <c r="M33" s="87">
        <v>3675</v>
      </c>
      <c r="N33" s="87">
        <f t="shared" si="4"/>
        <v>4421</v>
      </c>
      <c r="O33" s="87">
        <f t="shared" si="5"/>
        <v>746</v>
      </c>
      <c r="P33" s="87">
        <v>746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 t="shared" si="7"/>
        <v>3675</v>
      </c>
      <c r="W33" s="87">
        <v>3675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 t="shared" si="9"/>
        <v>0</v>
      </c>
      <c r="AD33" s="87">
        <v>0</v>
      </c>
      <c r="AE33" s="87">
        <v>0</v>
      </c>
      <c r="AF33" s="87">
        <f t="shared" si="10"/>
        <v>9</v>
      </c>
      <c r="AG33" s="87">
        <v>9</v>
      </c>
      <c r="AH33" s="87">
        <v>0</v>
      </c>
      <c r="AI33" s="87">
        <v>0</v>
      </c>
      <c r="AJ33" s="87">
        <f t="shared" si="11"/>
        <v>9</v>
      </c>
      <c r="AK33" s="87">
        <v>9</v>
      </c>
      <c r="AL33" s="87">
        <v>0</v>
      </c>
      <c r="AM33" s="87">
        <v>0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 t="shared" si="13"/>
        <v>9</v>
      </c>
      <c r="AU33" s="87">
        <v>9</v>
      </c>
      <c r="AV33" s="87">
        <v>0</v>
      </c>
      <c r="AW33" s="87">
        <v>0</v>
      </c>
      <c r="AX33" s="87">
        <v>0</v>
      </c>
      <c r="AY33" s="87">
        <v>0</v>
      </c>
      <c r="AZ33" s="87">
        <f t="shared" si="14"/>
        <v>0</v>
      </c>
      <c r="BA33" s="87">
        <v>0</v>
      </c>
      <c r="BB33" s="87">
        <v>0</v>
      </c>
      <c r="BC33" s="87">
        <v>0</v>
      </c>
    </row>
    <row r="34" spans="1:55" ht="13.5" customHeight="1" x14ac:dyDescent="0.15">
      <c r="A34" s="98" t="s">
        <v>8</v>
      </c>
      <c r="B34" s="96" t="s">
        <v>313</v>
      </c>
      <c r="C34" s="85" t="s">
        <v>314</v>
      </c>
      <c r="D34" s="87">
        <f t="shared" si="0"/>
        <v>5356</v>
      </c>
      <c r="E34" s="87">
        <f t="shared" si="1"/>
        <v>0</v>
      </c>
      <c r="F34" s="87">
        <v>0</v>
      </c>
      <c r="G34" s="87">
        <v>0</v>
      </c>
      <c r="H34" s="87">
        <f t="shared" si="2"/>
        <v>0</v>
      </c>
      <c r="I34" s="87">
        <v>0</v>
      </c>
      <c r="J34" s="87">
        <v>0</v>
      </c>
      <c r="K34" s="87">
        <f t="shared" si="3"/>
        <v>5356</v>
      </c>
      <c r="L34" s="87">
        <v>972</v>
      </c>
      <c r="M34" s="87">
        <v>4384</v>
      </c>
      <c r="N34" s="87">
        <f t="shared" si="4"/>
        <v>5356</v>
      </c>
      <c r="O34" s="87">
        <f t="shared" si="5"/>
        <v>972</v>
      </c>
      <c r="P34" s="87">
        <v>972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 t="shared" si="7"/>
        <v>4384</v>
      </c>
      <c r="W34" s="87">
        <v>4384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 t="shared" si="9"/>
        <v>0</v>
      </c>
      <c r="AD34" s="87">
        <v>0</v>
      </c>
      <c r="AE34" s="87">
        <v>0</v>
      </c>
      <c r="AF34" s="87">
        <f t="shared" si="10"/>
        <v>0</v>
      </c>
      <c r="AG34" s="87">
        <v>0</v>
      </c>
      <c r="AH34" s="87">
        <v>0</v>
      </c>
      <c r="AI34" s="87">
        <v>0</v>
      </c>
      <c r="AJ34" s="87">
        <f t="shared" si="11"/>
        <v>0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 t="shared" si="13"/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 t="shared" si="14"/>
        <v>0</v>
      </c>
      <c r="BA34" s="87">
        <v>0</v>
      </c>
      <c r="BB34" s="87">
        <v>0</v>
      </c>
      <c r="BC34" s="87">
        <v>0</v>
      </c>
    </row>
    <row r="35" spans="1:55" ht="13.5" customHeight="1" x14ac:dyDescent="0.15">
      <c r="A35" s="98" t="s">
        <v>8</v>
      </c>
      <c r="B35" s="96" t="s">
        <v>315</v>
      </c>
      <c r="C35" s="85" t="s">
        <v>316</v>
      </c>
      <c r="D35" s="87">
        <f t="shared" si="0"/>
        <v>4946</v>
      </c>
      <c r="E35" s="87">
        <f t="shared" si="1"/>
        <v>0</v>
      </c>
      <c r="F35" s="87">
        <v>0</v>
      </c>
      <c r="G35" s="87">
        <v>0</v>
      </c>
      <c r="H35" s="87">
        <f t="shared" si="2"/>
        <v>0</v>
      </c>
      <c r="I35" s="87">
        <v>0</v>
      </c>
      <c r="J35" s="87">
        <v>0</v>
      </c>
      <c r="K35" s="87">
        <f t="shared" si="3"/>
        <v>4946</v>
      </c>
      <c r="L35" s="87">
        <v>1346</v>
      </c>
      <c r="M35" s="87">
        <v>3600</v>
      </c>
      <c r="N35" s="87">
        <f t="shared" si="4"/>
        <v>4946</v>
      </c>
      <c r="O35" s="87">
        <f t="shared" si="5"/>
        <v>1346</v>
      </c>
      <c r="P35" s="87">
        <v>1346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 t="shared" si="7"/>
        <v>3600</v>
      </c>
      <c r="W35" s="87">
        <v>3600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 t="shared" si="9"/>
        <v>0</v>
      </c>
      <c r="AD35" s="87">
        <v>0</v>
      </c>
      <c r="AE35" s="87">
        <v>0</v>
      </c>
      <c r="AF35" s="87">
        <f t="shared" si="10"/>
        <v>7</v>
      </c>
      <c r="AG35" s="87">
        <v>7</v>
      </c>
      <c r="AH35" s="87">
        <v>0</v>
      </c>
      <c r="AI35" s="87">
        <v>0</v>
      </c>
      <c r="AJ35" s="87">
        <f t="shared" si="11"/>
        <v>0</v>
      </c>
      <c r="AK35" s="87">
        <v>0</v>
      </c>
      <c r="AL35" s="87">
        <v>0</v>
      </c>
      <c r="AM35" s="87">
        <v>0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 t="shared" si="13"/>
        <v>7</v>
      </c>
      <c r="AU35" s="87">
        <v>7</v>
      </c>
      <c r="AV35" s="87">
        <v>0</v>
      </c>
      <c r="AW35" s="87">
        <v>0</v>
      </c>
      <c r="AX35" s="87">
        <v>0</v>
      </c>
      <c r="AY35" s="87">
        <v>0</v>
      </c>
      <c r="AZ35" s="87">
        <f t="shared" si="14"/>
        <v>0</v>
      </c>
      <c r="BA35" s="87">
        <v>0</v>
      </c>
      <c r="BB35" s="87">
        <v>0</v>
      </c>
      <c r="BC35" s="87">
        <v>0</v>
      </c>
    </row>
    <row r="36" spans="1:55" ht="13.5" customHeight="1" x14ac:dyDescent="0.15">
      <c r="A36" s="98" t="s">
        <v>8</v>
      </c>
      <c r="B36" s="96" t="s">
        <v>317</v>
      </c>
      <c r="C36" s="85" t="s">
        <v>318</v>
      </c>
      <c r="D36" s="87">
        <f t="shared" si="0"/>
        <v>11437</v>
      </c>
      <c r="E36" s="87">
        <f t="shared" si="1"/>
        <v>0</v>
      </c>
      <c r="F36" s="87">
        <v>0</v>
      </c>
      <c r="G36" s="87">
        <v>0</v>
      </c>
      <c r="H36" s="87">
        <f t="shared" si="2"/>
        <v>0</v>
      </c>
      <c r="I36" s="87">
        <v>0</v>
      </c>
      <c r="J36" s="87">
        <v>0</v>
      </c>
      <c r="K36" s="87">
        <f t="shared" si="3"/>
        <v>11437</v>
      </c>
      <c r="L36" s="87">
        <v>2071</v>
      </c>
      <c r="M36" s="87">
        <v>9366</v>
      </c>
      <c r="N36" s="87">
        <f t="shared" si="4"/>
        <v>11437</v>
      </c>
      <c r="O36" s="87">
        <f t="shared" si="5"/>
        <v>2071</v>
      </c>
      <c r="P36" s="87">
        <v>2071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 t="shared" si="7"/>
        <v>9366</v>
      </c>
      <c r="W36" s="87">
        <v>9366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 t="shared" si="9"/>
        <v>0</v>
      </c>
      <c r="AD36" s="87">
        <v>0</v>
      </c>
      <c r="AE36" s="87">
        <v>0</v>
      </c>
      <c r="AF36" s="87">
        <f t="shared" si="10"/>
        <v>24</v>
      </c>
      <c r="AG36" s="87">
        <v>24</v>
      </c>
      <c r="AH36" s="87">
        <v>0</v>
      </c>
      <c r="AI36" s="87">
        <v>0</v>
      </c>
      <c r="AJ36" s="87">
        <f t="shared" si="11"/>
        <v>24</v>
      </c>
      <c r="AK36" s="87">
        <v>0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24</v>
      </c>
      <c r="AS36" s="87">
        <v>0</v>
      </c>
      <c r="AT36" s="87">
        <f t="shared" si="13"/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 t="shared" si="14"/>
        <v>0</v>
      </c>
      <c r="BA36" s="87">
        <v>0</v>
      </c>
      <c r="BB36" s="87">
        <v>0</v>
      </c>
      <c r="BC36" s="87">
        <v>0</v>
      </c>
    </row>
    <row r="37" spans="1:55" ht="13.5" customHeight="1" x14ac:dyDescent="0.15">
      <c r="A37" s="98" t="s">
        <v>8</v>
      </c>
      <c r="B37" s="96" t="s">
        <v>319</v>
      </c>
      <c r="C37" s="85" t="s">
        <v>320</v>
      </c>
      <c r="D37" s="87">
        <f t="shared" si="0"/>
        <v>9141</v>
      </c>
      <c r="E37" s="87">
        <f t="shared" si="1"/>
        <v>0</v>
      </c>
      <c r="F37" s="87">
        <v>0</v>
      </c>
      <c r="G37" s="87">
        <v>0</v>
      </c>
      <c r="H37" s="87">
        <f t="shared" si="2"/>
        <v>9141</v>
      </c>
      <c r="I37" s="87">
        <v>2318</v>
      </c>
      <c r="J37" s="87">
        <v>6823</v>
      </c>
      <c r="K37" s="87">
        <f t="shared" si="3"/>
        <v>0</v>
      </c>
      <c r="L37" s="87">
        <v>0</v>
      </c>
      <c r="M37" s="87">
        <v>0</v>
      </c>
      <c r="N37" s="87">
        <f t="shared" si="4"/>
        <v>9141</v>
      </c>
      <c r="O37" s="87">
        <f t="shared" si="5"/>
        <v>2318</v>
      </c>
      <c r="P37" s="87">
        <v>2318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 t="shared" si="7"/>
        <v>6823</v>
      </c>
      <c r="W37" s="87">
        <v>6823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 t="shared" si="9"/>
        <v>0</v>
      </c>
      <c r="AD37" s="87">
        <v>0</v>
      </c>
      <c r="AE37" s="87">
        <v>0</v>
      </c>
      <c r="AF37" s="87">
        <f t="shared" si="10"/>
        <v>0</v>
      </c>
      <c r="AG37" s="87">
        <v>0</v>
      </c>
      <c r="AH37" s="87">
        <v>0</v>
      </c>
      <c r="AI37" s="87">
        <v>0</v>
      </c>
      <c r="AJ37" s="87">
        <f t="shared" si="11"/>
        <v>0</v>
      </c>
      <c r="AK37" s="87">
        <v>0</v>
      </c>
      <c r="AL37" s="87">
        <v>0</v>
      </c>
      <c r="AM37" s="87">
        <v>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 t="shared" si="13"/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 t="shared" si="14"/>
        <v>0</v>
      </c>
      <c r="BA37" s="87">
        <v>0</v>
      </c>
      <c r="BB37" s="87">
        <v>0</v>
      </c>
      <c r="BC37" s="87">
        <v>0</v>
      </c>
    </row>
    <row r="38" spans="1:55" ht="13.5" customHeight="1" x14ac:dyDescent="0.15">
      <c r="A38" s="98" t="s">
        <v>8</v>
      </c>
      <c r="B38" s="96" t="s">
        <v>321</v>
      </c>
      <c r="C38" s="85" t="s">
        <v>322</v>
      </c>
      <c r="D38" s="87">
        <f t="shared" si="0"/>
        <v>4007</v>
      </c>
      <c r="E38" s="87">
        <f t="shared" si="1"/>
        <v>0</v>
      </c>
      <c r="F38" s="87">
        <v>0</v>
      </c>
      <c r="G38" s="87">
        <v>0</v>
      </c>
      <c r="H38" s="87">
        <f t="shared" si="2"/>
        <v>0</v>
      </c>
      <c r="I38" s="87">
        <v>0</v>
      </c>
      <c r="J38" s="87">
        <v>0</v>
      </c>
      <c r="K38" s="87">
        <f t="shared" si="3"/>
        <v>4007</v>
      </c>
      <c r="L38" s="87">
        <v>1834</v>
      </c>
      <c r="M38" s="87">
        <v>2173</v>
      </c>
      <c r="N38" s="87">
        <f t="shared" si="4"/>
        <v>4007</v>
      </c>
      <c r="O38" s="87">
        <f t="shared" si="5"/>
        <v>1834</v>
      </c>
      <c r="P38" s="87">
        <v>1834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 t="shared" si="7"/>
        <v>2173</v>
      </c>
      <c r="W38" s="87">
        <v>2173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 t="shared" si="9"/>
        <v>0</v>
      </c>
      <c r="AD38" s="87">
        <v>0</v>
      </c>
      <c r="AE38" s="87">
        <v>0</v>
      </c>
      <c r="AF38" s="87">
        <f t="shared" si="10"/>
        <v>0</v>
      </c>
      <c r="AG38" s="87">
        <v>0</v>
      </c>
      <c r="AH38" s="87">
        <v>0</v>
      </c>
      <c r="AI38" s="87">
        <v>0</v>
      </c>
      <c r="AJ38" s="87">
        <f t="shared" si="11"/>
        <v>0</v>
      </c>
      <c r="AK38" s="87">
        <v>0</v>
      </c>
      <c r="AL38" s="87">
        <v>0</v>
      </c>
      <c r="AM38" s="87">
        <v>0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0</v>
      </c>
      <c r="AT38" s="87">
        <f t="shared" si="13"/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 t="shared" si="14"/>
        <v>0</v>
      </c>
      <c r="BA38" s="87">
        <v>0</v>
      </c>
      <c r="BB38" s="87">
        <v>0</v>
      </c>
      <c r="BC38" s="87">
        <v>0</v>
      </c>
    </row>
    <row r="39" spans="1:55" ht="13.5" customHeight="1" x14ac:dyDescent="0.15">
      <c r="A39" s="98" t="s">
        <v>8</v>
      </c>
      <c r="B39" s="96" t="s">
        <v>323</v>
      </c>
      <c r="C39" s="85" t="s">
        <v>324</v>
      </c>
      <c r="D39" s="87">
        <f t="shared" si="0"/>
        <v>12332</v>
      </c>
      <c r="E39" s="87">
        <f t="shared" si="1"/>
        <v>0</v>
      </c>
      <c r="F39" s="87">
        <v>0</v>
      </c>
      <c r="G39" s="87">
        <v>0</v>
      </c>
      <c r="H39" s="87">
        <f t="shared" si="2"/>
        <v>0</v>
      </c>
      <c r="I39" s="87">
        <v>0</v>
      </c>
      <c r="J39" s="87">
        <v>0</v>
      </c>
      <c r="K39" s="87">
        <f t="shared" si="3"/>
        <v>12332</v>
      </c>
      <c r="L39" s="87">
        <v>3038</v>
      </c>
      <c r="M39" s="87">
        <v>9294</v>
      </c>
      <c r="N39" s="87">
        <f t="shared" si="4"/>
        <v>12332</v>
      </c>
      <c r="O39" s="87">
        <f t="shared" si="5"/>
        <v>3038</v>
      </c>
      <c r="P39" s="87">
        <v>3038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 t="shared" si="7"/>
        <v>9294</v>
      </c>
      <c r="W39" s="87">
        <v>9294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 t="shared" si="9"/>
        <v>0</v>
      </c>
      <c r="AD39" s="87">
        <v>0</v>
      </c>
      <c r="AE39" s="87">
        <v>0</v>
      </c>
      <c r="AF39" s="87">
        <f t="shared" si="10"/>
        <v>85</v>
      </c>
      <c r="AG39" s="87">
        <v>85</v>
      </c>
      <c r="AH39" s="87">
        <v>0</v>
      </c>
      <c r="AI39" s="87">
        <v>0</v>
      </c>
      <c r="AJ39" s="87">
        <f t="shared" si="11"/>
        <v>85</v>
      </c>
      <c r="AK39" s="87">
        <v>0</v>
      </c>
      <c r="AL39" s="87">
        <v>0</v>
      </c>
      <c r="AM39" s="87">
        <v>0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85</v>
      </c>
      <c r="AT39" s="87">
        <f t="shared" si="13"/>
        <v>0</v>
      </c>
      <c r="AU39" s="87">
        <v>0</v>
      </c>
      <c r="AV39" s="87">
        <v>0</v>
      </c>
      <c r="AW39" s="87">
        <v>0</v>
      </c>
      <c r="AX39" s="87">
        <v>0</v>
      </c>
      <c r="AY39" s="87">
        <v>0</v>
      </c>
      <c r="AZ39" s="87">
        <f t="shared" si="14"/>
        <v>0</v>
      </c>
      <c r="BA39" s="87">
        <v>0</v>
      </c>
      <c r="BB39" s="87">
        <v>0</v>
      </c>
      <c r="BC39" s="87">
        <v>0</v>
      </c>
    </row>
    <row r="40" spans="1:55" ht="13.5" customHeight="1" x14ac:dyDescent="0.15">
      <c r="A40" s="98" t="s">
        <v>8</v>
      </c>
      <c r="B40" s="96" t="s">
        <v>325</v>
      </c>
      <c r="C40" s="85" t="s">
        <v>326</v>
      </c>
      <c r="D40" s="87">
        <f t="shared" si="0"/>
        <v>1163</v>
      </c>
      <c r="E40" s="87">
        <f t="shared" si="1"/>
        <v>0</v>
      </c>
      <c r="F40" s="87">
        <v>0</v>
      </c>
      <c r="G40" s="87">
        <v>0</v>
      </c>
      <c r="H40" s="87">
        <f t="shared" si="2"/>
        <v>0</v>
      </c>
      <c r="I40" s="87">
        <v>0</v>
      </c>
      <c r="J40" s="87">
        <v>0</v>
      </c>
      <c r="K40" s="87">
        <f t="shared" si="3"/>
        <v>1163</v>
      </c>
      <c r="L40" s="87">
        <v>167</v>
      </c>
      <c r="M40" s="87">
        <v>996</v>
      </c>
      <c r="N40" s="87">
        <f t="shared" si="4"/>
        <v>1163</v>
      </c>
      <c r="O40" s="87">
        <f t="shared" si="5"/>
        <v>167</v>
      </c>
      <c r="P40" s="87">
        <v>167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 t="shared" si="7"/>
        <v>996</v>
      </c>
      <c r="W40" s="87">
        <v>996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 t="shared" si="9"/>
        <v>0</v>
      </c>
      <c r="AD40" s="87">
        <v>0</v>
      </c>
      <c r="AE40" s="87">
        <v>0</v>
      </c>
      <c r="AF40" s="87">
        <f t="shared" si="10"/>
        <v>53</v>
      </c>
      <c r="AG40" s="87">
        <v>53</v>
      </c>
      <c r="AH40" s="87">
        <v>0</v>
      </c>
      <c r="AI40" s="87">
        <v>0</v>
      </c>
      <c r="AJ40" s="87">
        <f t="shared" si="11"/>
        <v>53</v>
      </c>
      <c r="AK40" s="87">
        <v>0</v>
      </c>
      <c r="AL40" s="87">
        <v>0</v>
      </c>
      <c r="AM40" s="87">
        <v>0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53</v>
      </c>
      <c r="AT40" s="87">
        <f t="shared" si="13"/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 t="shared" si="14"/>
        <v>0</v>
      </c>
      <c r="BA40" s="87">
        <v>0</v>
      </c>
      <c r="BB40" s="87">
        <v>0</v>
      </c>
      <c r="BC40" s="87">
        <v>0</v>
      </c>
    </row>
    <row r="41" spans="1:55" ht="13.5" customHeight="1" x14ac:dyDescent="0.15">
      <c r="A41" s="98" t="s">
        <v>8</v>
      </c>
      <c r="B41" s="96" t="s">
        <v>327</v>
      </c>
      <c r="C41" s="85" t="s">
        <v>328</v>
      </c>
      <c r="D41" s="87">
        <f t="shared" si="0"/>
        <v>336</v>
      </c>
      <c r="E41" s="87">
        <f t="shared" si="1"/>
        <v>0</v>
      </c>
      <c r="F41" s="87">
        <v>0</v>
      </c>
      <c r="G41" s="87">
        <v>0</v>
      </c>
      <c r="H41" s="87">
        <f t="shared" si="2"/>
        <v>0</v>
      </c>
      <c r="I41" s="87">
        <v>0</v>
      </c>
      <c r="J41" s="87">
        <v>0</v>
      </c>
      <c r="K41" s="87">
        <f t="shared" si="3"/>
        <v>336</v>
      </c>
      <c r="L41" s="87">
        <v>92</v>
      </c>
      <c r="M41" s="87">
        <v>244</v>
      </c>
      <c r="N41" s="87">
        <f t="shared" si="4"/>
        <v>336</v>
      </c>
      <c r="O41" s="87">
        <f t="shared" si="5"/>
        <v>92</v>
      </c>
      <c r="P41" s="87">
        <v>92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 t="shared" si="7"/>
        <v>244</v>
      </c>
      <c r="W41" s="87">
        <v>244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 t="shared" si="9"/>
        <v>0</v>
      </c>
      <c r="AD41" s="87">
        <v>0</v>
      </c>
      <c r="AE41" s="87">
        <v>0</v>
      </c>
      <c r="AF41" s="87">
        <f t="shared" si="10"/>
        <v>0</v>
      </c>
      <c r="AG41" s="87">
        <v>0</v>
      </c>
      <c r="AH41" s="87">
        <v>0</v>
      </c>
      <c r="AI41" s="87">
        <v>0</v>
      </c>
      <c r="AJ41" s="87">
        <f t="shared" si="11"/>
        <v>0</v>
      </c>
      <c r="AK41" s="87">
        <v>0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 t="shared" si="13"/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 t="shared" si="14"/>
        <v>0</v>
      </c>
      <c r="BA41" s="87">
        <v>0</v>
      </c>
      <c r="BB41" s="87">
        <v>0</v>
      </c>
      <c r="BC41" s="87">
        <v>0</v>
      </c>
    </row>
    <row r="42" spans="1:55" ht="13.5" customHeight="1" x14ac:dyDescent="0.15">
      <c r="A42" s="98" t="s">
        <v>8</v>
      </c>
      <c r="B42" s="96" t="s">
        <v>329</v>
      </c>
      <c r="C42" s="85" t="s">
        <v>330</v>
      </c>
      <c r="D42" s="87">
        <f t="shared" si="0"/>
        <v>8539</v>
      </c>
      <c r="E42" s="87">
        <f t="shared" si="1"/>
        <v>0</v>
      </c>
      <c r="F42" s="87">
        <v>0</v>
      </c>
      <c r="G42" s="87">
        <v>0</v>
      </c>
      <c r="H42" s="87">
        <f t="shared" si="2"/>
        <v>61</v>
      </c>
      <c r="I42" s="87">
        <v>61</v>
      </c>
      <c r="J42" s="87">
        <v>0</v>
      </c>
      <c r="K42" s="87">
        <f t="shared" si="3"/>
        <v>8478</v>
      </c>
      <c r="L42" s="87">
        <v>1429</v>
      </c>
      <c r="M42" s="87">
        <v>7049</v>
      </c>
      <c r="N42" s="87">
        <f t="shared" si="4"/>
        <v>8539</v>
      </c>
      <c r="O42" s="87">
        <f t="shared" si="5"/>
        <v>1490</v>
      </c>
      <c r="P42" s="87">
        <v>1490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 t="shared" si="7"/>
        <v>7049</v>
      </c>
      <c r="W42" s="87">
        <v>7049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 t="shared" si="9"/>
        <v>0</v>
      </c>
      <c r="AD42" s="87">
        <v>0</v>
      </c>
      <c r="AE42" s="87">
        <v>0</v>
      </c>
      <c r="AF42" s="87">
        <f t="shared" si="10"/>
        <v>59</v>
      </c>
      <c r="AG42" s="87">
        <v>59</v>
      </c>
      <c r="AH42" s="87">
        <v>0</v>
      </c>
      <c r="AI42" s="87">
        <v>0</v>
      </c>
      <c r="AJ42" s="87">
        <f t="shared" si="11"/>
        <v>59</v>
      </c>
      <c r="AK42" s="87">
        <v>0</v>
      </c>
      <c r="AL42" s="87">
        <v>0</v>
      </c>
      <c r="AM42" s="87">
        <v>59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 t="shared" si="13"/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 t="shared" si="14"/>
        <v>0</v>
      </c>
      <c r="BA42" s="87">
        <v>0</v>
      </c>
      <c r="BB42" s="87">
        <v>0</v>
      </c>
      <c r="BC42" s="87">
        <v>0</v>
      </c>
    </row>
    <row r="43" spans="1:55" ht="13.5" customHeight="1" x14ac:dyDescent="0.15">
      <c r="A43" s="98" t="s">
        <v>8</v>
      </c>
      <c r="B43" s="96" t="s">
        <v>331</v>
      </c>
      <c r="C43" s="85" t="s">
        <v>332</v>
      </c>
      <c r="D43" s="87">
        <f t="shared" si="0"/>
        <v>6557</v>
      </c>
      <c r="E43" s="87">
        <f t="shared" si="1"/>
        <v>0</v>
      </c>
      <c r="F43" s="87">
        <v>0</v>
      </c>
      <c r="G43" s="87">
        <v>0</v>
      </c>
      <c r="H43" s="87">
        <f t="shared" si="2"/>
        <v>6106</v>
      </c>
      <c r="I43" s="87">
        <v>0</v>
      </c>
      <c r="J43" s="87">
        <v>6106</v>
      </c>
      <c r="K43" s="87">
        <f t="shared" si="3"/>
        <v>451</v>
      </c>
      <c r="L43" s="87">
        <v>351</v>
      </c>
      <c r="M43" s="87">
        <v>100</v>
      </c>
      <c r="N43" s="87">
        <f t="shared" si="4"/>
        <v>6557</v>
      </c>
      <c r="O43" s="87">
        <f t="shared" si="5"/>
        <v>351</v>
      </c>
      <c r="P43" s="87">
        <v>351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 t="shared" si="7"/>
        <v>6206</v>
      </c>
      <c r="W43" s="87">
        <v>6206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 t="shared" si="9"/>
        <v>0</v>
      </c>
      <c r="AD43" s="87">
        <v>0</v>
      </c>
      <c r="AE43" s="87">
        <v>0</v>
      </c>
      <c r="AF43" s="87">
        <f t="shared" si="10"/>
        <v>14</v>
      </c>
      <c r="AG43" s="87">
        <v>14</v>
      </c>
      <c r="AH43" s="87">
        <v>0</v>
      </c>
      <c r="AI43" s="87">
        <v>0</v>
      </c>
      <c r="AJ43" s="87">
        <f t="shared" si="11"/>
        <v>206</v>
      </c>
      <c r="AK43" s="87">
        <v>0</v>
      </c>
      <c r="AL43" s="87">
        <v>192</v>
      </c>
      <c r="AM43" s="87">
        <v>14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87">
        <v>0</v>
      </c>
      <c r="AT43" s="87">
        <f t="shared" si="13"/>
        <v>0</v>
      </c>
      <c r="AU43" s="87">
        <v>0</v>
      </c>
      <c r="AV43" s="87">
        <v>0</v>
      </c>
      <c r="AW43" s="87">
        <v>0</v>
      </c>
      <c r="AX43" s="87">
        <v>0</v>
      </c>
      <c r="AY43" s="87">
        <v>0</v>
      </c>
      <c r="AZ43" s="87">
        <f t="shared" si="14"/>
        <v>192</v>
      </c>
      <c r="BA43" s="87">
        <v>192</v>
      </c>
      <c r="BB43" s="87">
        <v>0</v>
      </c>
      <c r="BC43" s="87">
        <v>0</v>
      </c>
    </row>
    <row r="44" spans="1:55" ht="13.5" customHeight="1" x14ac:dyDescent="0.15">
      <c r="A44" s="98" t="s">
        <v>8</v>
      </c>
      <c r="B44" s="96" t="s">
        <v>333</v>
      </c>
      <c r="C44" s="85" t="s">
        <v>334</v>
      </c>
      <c r="D44" s="87">
        <f t="shared" si="0"/>
        <v>2790</v>
      </c>
      <c r="E44" s="87">
        <f t="shared" si="1"/>
        <v>0</v>
      </c>
      <c r="F44" s="87">
        <v>0</v>
      </c>
      <c r="G44" s="87">
        <v>0</v>
      </c>
      <c r="H44" s="87">
        <f t="shared" si="2"/>
        <v>0</v>
      </c>
      <c r="I44" s="87">
        <v>0</v>
      </c>
      <c r="J44" s="87">
        <v>0</v>
      </c>
      <c r="K44" s="87">
        <f t="shared" si="3"/>
        <v>2790</v>
      </c>
      <c r="L44" s="87">
        <v>1132</v>
      </c>
      <c r="M44" s="87">
        <v>1658</v>
      </c>
      <c r="N44" s="87">
        <f t="shared" si="4"/>
        <v>2790</v>
      </c>
      <c r="O44" s="87">
        <f t="shared" si="5"/>
        <v>1132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1132</v>
      </c>
      <c r="V44" s="87">
        <f t="shared" si="7"/>
        <v>1658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1658</v>
      </c>
      <c r="AC44" s="87">
        <f t="shared" si="9"/>
        <v>0</v>
      </c>
      <c r="AD44" s="87">
        <v>0</v>
      </c>
      <c r="AE44" s="87">
        <v>0</v>
      </c>
      <c r="AF44" s="87">
        <f t="shared" si="10"/>
        <v>0</v>
      </c>
      <c r="AG44" s="87">
        <v>0</v>
      </c>
      <c r="AH44" s="87">
        <v>0</v>
      </c>
      <c r="AI44" s="87">
        <v>0</v>
      </c>
      <c r="AJ44" s="87">
        <f t="shared" si="11"/>
        <v>0</v>
      </c>
      <c r="AK44" s="87">
        <v>0</v>
      </c>
      <c r="AL44" s="87">
        <v>0</v>
      </c>
      <c r="AM44" s="87">
        <v>0</v>
      </c>
      <c r="AN44" s="87">
        <v>0</v>
      </c>
      <c r="AO44" s="87">
        <v>0</v>
      </c>
      <c r="AP44" s="87">
        <v>0</v>
      </c>
      <c r="AQ44" s="87">
        <v>0</v>
      </c>
      <c r="AR44" s="87">
        <v>0</v>
      </c>
      <c r="AS44" s="87">
        <v>0</v>
      </c>
      <c r="AT44" s="87">
        <f t="shared" si="13"/>
        <v>0</v>
      </c>
      <c r="AU44" s="87">
        <v>0</v>
      </c>
      <c r="AV44" s="87">
        <v>0</v>
      </c>
      <c r="AW44" s="87">
        <v>0</v>
      </c>
      <c r="AX44" s="87">
        <v>0</v>
      </c>
      <c r="AY44" s="87">
        <v>0</v>
      </c>
      <c r="AZ44" s="87">
        <f t="shared" si="14"/>
        <v>0</v>
      </c>
      <c r="BA44" s="87">
        <v>0</v>
      </c>
      <c r="BB44" s="87">
        <v>0</v>
      </c>
      <c r="BC44" s="87">
        <v>0</v>
      </c>
    </row>
    <row r="45" spans="1:55" ht="13.5" customHeight="1" x14ac:dyDescent="0.15">
      <c r="A45" s="98" t="s">
        <v>8</v>
      </c>
      <c r="B45" s="96" t="s">
        <v>335</v>
      </c>
      <c r="C45" s="85" t="s">
        <v>336</v>
      </c>
      <c r="D45" s="87">
        <f t="shared" si="0"/>
        <v>6836</v>
      </c>
      <c r="E45" s="87">
        <f t="shared" si="1"/>
        <v>0</v>
      </c>
      <c r="F45" s="87">
        <v>0</v>
      </c>
      <c r="G45" s="87">
        <v>0</v>
      </c>
      <c r="H45" s="87">
        <f t="shared" si="2"/>
        <v>0</v>
      </c>
      <c r="I45" s="87">
        <v>0</v>
      </c>
      <c r="J45" s="87">
        <v>0</v>
      </c>
      <c r="K45" s="87">
        <f t="shared" si="3"/>
        <v>6836</v>
      </c>
      <c r="L45" s="87">
        <v>858</v>
      </c>
      <c r="M45" s="87">
        <v>5978</v>
      </c>
      <c r="N45" s="87">
        <f t="shared" si="4"/>
        <v>6836</v>
      </c>
      <c r="O45" s="87">
        <f t="shared" si="5"/>
        <v>858</v>
      </c>
      <c r="P45" s="87">
        <v>0</v>
      </c>
      <c r="Q45" s="87">
        <v>0</v>
      </c>
      <c r="R45" s="87">
        <v>0</v>
      </c>
      <c r="S45" s="87">
        <v>858</v>
      </c>
      <c r="T45" s="87">
        <v>0</v>
      </c>
      <c r="U45" s="87">
        <v>0</v>
      </c>
      <c r="V45" s="87">
        <f t="shared" si="7"/>
        <v>5978</v>
      </c>
      <c r="W45" s="87">
        <v>0</v>
      </c>
      <c r="X45" s="87">
        <v>0</v>
      </c>
      <c r="Y45" s="87">
        <v>0</v>
      </c>
      <c r="Z45" s="87">
        <v>5978</v>
      </c>
      <c r="AA45" s="87">
        <v>0</v>
      </c>
      <c r="AB45" s="87">
        <v>0</v>
      </c>
      <c r="AC45" s="87">
        <f t="shared" si="9"/>
        <v>0</v>
      </c>
      <c r="AD45" s="87">
        <v>0</v>
      </c>
      <c r="AE45" s="87">
        <v>0</v>
      </c>
      <c r="AF45" s="87">
        <f t="shared" si="10"/>
        <v>0</v>
      </c>
      <c r="AG45" s="87">
        <v>0</v>
      </c>
      <c r="AH45" s="87">
        <v>0</v>
      </c>
      <c r="AI45" s="87">
        <v>0</v>
      </c>
      <c r="AJ45" s="87">
        <f t="shared" si="11"/>
        <v>0</v>
      </c>
      <c r="AK45" s="87">
        <v>0</v>
      </c>
      <c r="AL45" s="87">
        <v>0</v>
      </c>
      <c r="AM45" s="87">
        <v>0</v>
      </c>
      <c r="AN45" s="87">
        <v>0</v>
      </c>
      <c r="AO45" s="87">
        <v>0</v>
      </c>
      <c r="AP45" s="87">
        <v>0</v>
      </c>
      <c r="AQ45" s="87">
        <v>0</v>
      </c>
      <c r="AR45" s="87">
        <v>0</v>
      </c>
      <c r="AS45" s="87">
        <v>0</v>
      </c>
      <c r="AT45" s="87">
        <f t="shared" si="13"/>
        <v>0</v>
      </c>
      <c r="AU45" s="87">
        <v>0</v>
      </c>
      <c r="AV45" s="87">
        <v>0</v>
      </c>
      <c r="AW45" s="87">
        <v>0</v>
      </c>
      <c r="AX45" s="87">
        <v>0</v>
      </c>
      <c r="AY45" s="87">
        <v>0</v>
      </c>
      <c r="AZ45" s="87">
        <f t="shared" si="14"/>
        <v>0</v>
      </c>
      <c r="BA45" s="87">
        <v>0</v>
      </c>
      <c r="BB45" s="87">
        <v>0</v>
      </c>
      <c r="BC45" s="87">
        <v>0</v>
      </c>
    </row>
    <row r="46" spans="1:55" ht="13.5" customHeight="1" x14ac:dyDescent="0.15">
      <c r="A46" s="98" t="s">
        <v>8</v>
      </c>
      <c r="B46" s="96" t="s">
        <v>337</v>
      </c>
      <c r="C46" s="85" t="s">
        <v>338</v>
      </c>
      <c r="D46" s="87">
        <f t="shared" si="0"/>
        <v>4839</v>
      </c>
      <c r="E46" s="87">
        <f t="shared" si="1"/>
        <v>0</v>
      </c>
      <c r="F46" s="87">
        <v>0</v>
      </c>
      <c r="G46" s="87">
        <v>0</v>
      </c>
      <c r="H46" s="87">
        <f t="shared" si="2"/>
        <v>0</v>
      </c>
      <c r="I46" s="87">
        <v>0</v>
      </c>
      <c r="J46" s="87">
        <v>0</v>
      </c>
      <c r="K46" s="87">
        <f t="shared" si="3"/>
        <v>4839</v>
      </c>
      <c r="L46" s="87">
        <v>1008</v>
      </c>
      <c r="M46" s="87">
        <v>3831</v>
      </c>
      <c r="N46" s="87">
        <f t="shared" si="4"/>
        <v>4839</v>
      </c>
      <c r="O46" s="87">
        <f t="shared" si="5"/>
        <v>1008</v>
      </c>
      <c r="P46" s="87">
        <v>0</v>
      </c>
      <c r="Q46" s="87">
        <v>0</v>
      </c>
      <c r="R46" s="87">
        <v>0</v>
      </c>
      <c r="S46" s="87">
        <v>0</v>
      </c>
      <c r="T46" s="87">
        <v>1008</v>
      </c>
      <c r="U46" s="87">
        <v>0</v>
      </c>
      <c r="V46" s="87">
        <f t="shared" si="7"/>
        <v>3831</v>
      </c>
      <c r="W46" s="87">
        <v>0</v>
      </c>
      <c r="X46" s="87">
        <v>0</v>
      </c>
      <c r="Y46" s="87">
        <v>0</v>
      </c>
      <c r="Z46" s="87">
        <v>0</v>
      </c>
      <c r="AA46" s="87">
        <v>3831</v>
      </c>
      <c r="AB46" s="87">
        <v>0</v>
      </c>
      <c r="AC46" s="87">
        <f t="shared" si="9"/>
        <v>0</v>
      </c>
      <c r="AD46" s="87">
        <v>0</v>
      </c>
      <c r="AE46" s="87">
        <v>0</v>
      </c>
      <c r="AF46" s="87">
        <f t="shared" si="10"/>
        <v>0</v>
      </c>
      <c r="AG46" s="87">
        <v>0</v>
      </c>
      <c r="AH46" s="87">
        <v>0</v>
      </c>
      <c r="AI46" s="87">
        <v>0</v>
      </c>
      <c r="AJ46" s="87">
        <f t="shared" si="11"/>
        <v>0</v>
      </c>
      <c r="AK46" s="87">
        <v>0</v>
      </c>
      <c r="AL46" s="87">
        <v>0</v>
      </c>
      <c r="AM46" s="87">
        <v>0</v>
      </c>
      <c r="AN46" s="87">
        <v>0</v>
      </c>
      <c r="AO46" s="87">
        <v>0</v>
      </c>
      <c r="AP46" s="87">
        <v>0</v>
      </c>
      <c r="AQ46" s="87">
        <v>0</v>
      </c>
      <c r="AR46" s="87">
        <v>0</v>
      </c>
      <c r="AS46" s="87">
        <v>0</v>
      </c>
      <c r="AT46" s="87">
        <f t="shared" si="13"/>
        <v>0</v>
      </c>
      <c r="AU46" s="87">
        <v>0</v>
      </c>
      <c r="AV46" s="87">
        <v>0</v>
      </c>
      <c r="AW46" s="87">
        <v>0</v>
      </c>
      <c r="AX46" s="87">
        <v>0</v>
      </c>
      <c r="AY46" s="87">
        <v>0</v>
      </c>
      <c r="AZ46" s="87">
        <f t="shared" si="14"/>
        <v>0</v>
      </c>
      <c r="BA46" s="87">
        <v>0</v>
      </c>
      <c r="BB46" s="87">
        <v>0</v>
      </c>
      <c r="BC46" s="87">
        <v>0</v>
      </c>
    </row>
    <row r="47" spans="1:55" ht="13.5" customHeight="1" x14ac:dyDescent="0.15">
      <c r="A47" s="98" t="s">
        <v>8</v>
      </c>
      <c r="B47" s="96" t="s">
        <v>339</v>
      </c>
      <c r="C47" s="85" t="s">
        <v>340</v>
      </c>
      <c r="D47" s="87">
        <f t="shared" si="0"/>
        <v>3827</v>
      </c>
      <c r="E47" s="87">
        <f t="shared" si="1"/>
        <v>0</v>
      </c>
      <c r="F47" s="87">
        <v>0</v>
      </c>
      <c r="G47" s="87">
        <v>0</v>
      </c>
      <c r="H47" s="87">
        <f t="shared" si="2"/>
        <v>0</v>
      </c>
      <c r="I47" s="87">
        <v>0</v>
      </c>
      <c r="J47" s="87">
        <v>0</v>
      </c>
      <c r="K47" s="87">
        <f t="shared" si="3"/>
        <v>3827</v>
      </c>
      <c r="L47" s="87">
        <v>611</v>
      </c>
      <c r="M47" s="87">
        <v>3216</v>
      </c>
      <c r="N47" s="87">
        <f t="shared" si="4"/>
        <v>3827</v>
      </c>
      <c r="O47" s="87">
        <f t="shared" si="5"/>
        <v>611</v>
      </c>
      <c r="P47" s="87">
        <v>611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f t="shared" si="7"/>
        <v>3216</v>
      </c>
      <c r="W47" s="87">
        <v>3216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f t="shared" si="9"/>
        <v>0</v>
      </c>
      <c r="AD47" s="87">
        <v>0</v>
      </c>
      <c r="AE47" s="87">
        <v>0</v>
      </c>
      <c r="AF47" s="87">
        <f t="shared" si="10"/>
        <v>3827</v>
      </c>
      <c r="AG47" s="87">
        <v>3827</v>
      </c>
      <c r="AH47" s="87">
        <v>0</v>
      </c>
      <c r="AI47" s="87">
        <v>0</v>
      </c>
      <c r="AJ47" s="87">
        <f t="shared" si="11"/>
        <v>3827</v>
      </c>
      <c r="AK47" s="87">
        <v>0</v>
      </c>
      <c r="AL47" s="87">
        <v>0</v>
      </c>
      <c r="AM47" s="87">
        <v>0</v>
      </c>
      <c r="AN47" s="87">
        <v>0</v>
      </c>
      <c r="AO47" s="87">
        <v>0</v>
      </c>
      <c r="AP47" s="87">
        <v>0</v>
      </c>
      <c r="AQ47" s="87">
        <v>3827</v>
      </c>
      <c r="AR47" s="87">
        <v>0</v>
      </c>
      <c r="AS47" s="87">
        <v>0</v>
      </c>
      <c r="AT47" s="87">
        <f t="shared" si="13"/>
        <v>0</v>
      </c>
      <c r="AU47" s="87">
        <v>0</v>
      </c>
      <c r="AV47" s="87">
        <v>0</v>
      </c>
      <c r="AW47" s="87">
        <v>0</v>
      </c>
      <c r="AX47" s="87">
        <v>0</v>
      </c>
      <c r="AY47" s="87">
        <v>0</v>
      </c>
      <c r="AZ47" s="87">
        <f t="shared" si="14"/>
        <v>0</v>
      </c>
      <c r="BA47" s="87">
        <v>0</v>
      </c>
      <c r="BB47" s="87">
        <v>0</v>
      </c>
      <c r="BC47" s="87">
        <v>0</v>
      </c>
    </row>
    <row r="48" spans="1:55" ht="13.5" customHeight="1" x14ac:dyDescent="0.15">
      <c r="A48" s="98" t="s">
        <v>8</v>
      </c>
      <c r="B48" s="96" t="s">
        <v>341</v>
      </c>
      <c r="C48" s="85" t="s">
        <v>342</v>
      </c>
      <c r="D48" s="87">
        <f t="shared" si="0"/>
        <v>1300</v>
      </c>
      <c r="E48" s="87">
        <f t="shared" si="1"/>
        <v>0</v>
      </c>
      <c r="F48" s="87">
        <v>0</v>
      </c>
      <c r="G48" s="87">
        <v>0</v>
      </c>
      <c r="H48" s="87">
        <f t="shared" si="2"/>
        <v>0</v>
      </c>
      <c r="I48" s="87">
        <v>0</v>
      </c>
      <c r="J48" s="87">
        <v>0</v>
      </c>
      <c r="K48" s="87">
        <f t="shared" si="3"/>
        <v>1300</v>
      </c>
      <c r="L48" s="87">
        <v>253</v>
      </c>
      <c r="M48" s="87">
        <v>1047</v>
      </c>
      <c r="N48" s="87">
        <f t="shared" si="4"/>
        <v>1300</v>
      </c>
      <c r="O48" s="87">
        <f t="shared" si="5"/>
        <v>253</v>
      </c>
      <c r="P48" s="87">
        <v>0</v>
      </c>
      <c r="Q48" s="87">
        <v>0</v>
      </c>
      <c r="R48" s="87">
        <v>0</v>
      </c>
      <c r="S48" s="87">
        <v>0</v>
      </c>
      <c r="T48" s="87">
        <v>253</v>
      </c>
      <c r="U48" s="87">
        <v>0</v>
      </c>
      <c r="V48" s="87">
        <f t="shared" si="7"/>
        <v>1047</v>
      </c>
      <c r="W48" s="87">
        <v>0</v>
      </c>
      <c r="X48" s="87">
        <v>0</v>
      </c>
      <c r="Y48" s="87">
        <v>0</v>
      </c>
      <c r="Z48" s="87">
        <v>0</v>
      </c>
      <c r="AA48" s="87">
        <v>1047</v>
      </c>
      <c r="AB48" s="87">
        <v>0</v>
      </c>
      <c r="AC48" s="87">
        <f t="shared" si="9"/>
        <v>0</v>
      </c>
      <c r="AD48" s="87">
        <v>0</v>
      </c>
      <c r="AE48" s="87">
        <v>0</v>
      </c>
      <c r="AF48" s="87">
        <f t="shared" si="10"/>
        <v>0</v>
      </c>
      <c r="AG48" s="87">
        <v>0</v>
      </c>
      <c r="AH48" s="87">
        <v>0</v>
      </c>
      <c r="AI48" s="87">
        <v>0</v>
      </c>
      <c r="AJ48" s="87">
        <f t="shared" si="11"/>
        <v>0</v>
      </c>
      <c r="AK48" s="87">
        <v>0</v>
      </c>
      <c r="AL48" s="87">
        <v>0</v>
      </c>
      <c r="AM48" s="87">
        <v>0</v>
      </c>
      <c r="AN48" s="87">
        <v>0</v>
      </c>
      <c r="AO48" s="87">
        <v>0</v>
      </c>
      <c r="AP48" s="87">
        <v>0</v>
      </c>
      <c r="AQ48" s="87">
        <v>0</v>
      </c>
      <c r="AR48" s="87">
        <v>0</v>
      </c>
      <c r="AS48" s="87">
        <v>0</v>
      </c>
      <c r="AT48" s="87">
        <f t="shared" si="13"/>
        <v>0</v>
      </c>
      <c r="AU48" s="87">
        <v>0</v>
      </c>
      <c r="AV48" s="87">
        <v>0</v>
      </c>
      <c r="AW48" s="87">
        <v>0</v>
      </c>
      <c r="AX48" s="87">
        <v>0</v>
      </c>
      <c r="AY48" s="87">
        <v>0</v>
      </c>
      <c r="AZ48" s="87">
        <f t="shared" si="14"/>
        <v>0</v>
      </c>
      <c r="BA48" s="87">
        <v>0</v>
      </c>
      <c r="BB48" s="87">
        <v>0</v>
      </c>
      <c r="BC48" s="87">
        <v>0</v>
      </c>
    </row>
    <row r="49" spans="1:55" ht="13.5" customHeight="1" x14ac:dyDescent="0.15">
      <c r="A49" s="98" t="s">
        <v>8</v>
      </c>
      <c r="B49" s="96" t="s">
        <v>343</v>
      </c>
      <c r="C49" s="85" t="s">
        <v>344</v>
      </c>
      <c r="D49" s="87">
        <f t="shared" si="0"/>
        <v>1898</v>
      </c>
      <c r="E49" s="87">
        <f t="shared" si="1"/>
        <v>0</v>
      </c>
      <c r="F49" s="87">
        <v>0</v>
      </c>
      <c r="G49" s="87">
        <v>0</v>
      </c>
      <c r="H49" s="87">
        <f t="shared" si="2"/>
        <v>0</v>
      </c>
      <c r="I49" s="87">
        <v>0</v>
      </c>
      <c r="J49" s="87">
        <v>0</v>
      </c>
      <c r="K49" s="87">
        <f t="shared" si="3"/>
        <v>1898</v>
      </c>
      <c r="L49" s="87">
        <v>680</v>
      </c>
      <c r="M49" s="87">
        <v>1218</v>
      </c>
      <c r="N49" s="87">
        <f t="shared" si="4"/>
        <v>1898</v>
      </c>
      <c r="O49" s="87">
        <f t="shared" si="5"/>
        <v>680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680</v>
      </c>
      <c r="V49" s="87">
        <f t="shared" si="7"/>
        <v>1218</v>
      </c>
      <c r="W49" s="87">
        <v>0</v>
      </c>
      <c r="X49" s="87">
        <v>0</v>
      </c>
      <c r="Y49" s="87">
        <v>0</v>
      </c>
      <c r="Z49" s="87">
        <v>0</v>
      </c>
      <c r="AA49" s="87">
        <v>0</v>
      </c>
      <c r="AB49" s="87">
        <v>1218</v>
      </c>
      <c r="AC49" s="87">
        <f t="shared" si="9"/>
        <v>0</v>
      </c>
      <c r="AD49" s="87">
        <v>0</v>
      </c>
      <c r="AE49" s="87">
        <v>0</v>
      </c>
      <c r="AF49" s="87">
        <f t="shared" si="10"/>
        <v>0</v>
      </c>
      <c r="AG49" s="87">
        <v>0</v>
      </c>
      <c r="AH49" s="87">
        <v>0</v>
      </c>
      <c r="AI49" s="87">
        <v>0</v>
      </c>
      <c r="AJ49" s="87">
        <f t="shared" si="11"/>
        <v>0</v>
      </c>
      <c r="AK49" s="87">
        <v>0</v>
      </c>
      <c r="AL49" s="87">
        <v>0</v>
      </c>
      <c r="AM49" s="87">
        <v>0</v>
      </c>
      <c r="AN49" s="87">
        <v>0</v>
      </c>
      <c r="AO49" s="87">
        <v>0</v>
      </c>
      <c r="AP49" s="87">
        <v>0</v>
      </c>
      <c r="AQ49" s="87">
        <v>0</v>
      </c>
      <c r="AR49" s="87">
        <v>0</v>
      </c>
      <c r="AS49" s="87">
        <v>0</v>
      </c>
      <c r="AT49" s="87">
        <f t="shared" si="13"/>
        <v>0</v>
      </c>
      <c r="AU49" s="87">
        <v>0</v>
      </c>
      <c r="AV49" s="87">
        <v>0</v>
      </c>
      <c r="AW49" s="87">
        <v>0</v>
      </c>
      <c r="AX49" s="87">
        <v>0</v>
      </c>
      <c r="AY49" s="87">
        <v>0</v>
      </c>
      <c r="AZ49" s="87">
        <f t="shared" si="14"/>
        <v>0</v>
      </c>
      <c r="BA49" s="87">
        <v>0</v>
      </c>
      <c r="BB49" s="87">
        <v>0</v>
      </c>
      <c r="BC49" s="87">
        <v>0</v>
      </c>
    </row>
    <row r="50" spans="1:55" ht="13.5" customHeight="1" x14ac:dyDescent="0.15">
      <c r="A50" s="98" t="s">
        <v>8</v>
      </c>
      <c r="B50" s="96" t="s">
        <v>345</v>
      </c>
      <c r="C50" s="85" t="s">
        <v>346</v>
      </c>
      <c r="D50" s="87">
        <f t="shared" si="0"/>
        <v>1092</v>
      </c>
      <c r="E50" s="87">
        <f t="shared" si="1"/>
        <v>0</v>
      </c>
      <c r="F50" s="87">
        <v>0</v>
      </c>
      <c r="G50" s="87">
        <v>0</v>
      </c>
      <c r="H50" s="87">
        <f t="shared" si="2"/>
        <v>0</v>
      </c>
      <c r="I50" s="87">
        <v>0</v>
      </c>
      <c r="J50" s="87">
        <v>0</v>
      </c>
      <c r="K50" s="87">
        <f t="shared" si="3"/>
        <v>1092</v>
      </c>
      <c r="L50" s="87">
        <v>516</v>
      </c>
      <c r="M50" s="87">
        <v>576</v>
      </c>
      <c r="N50" s="87">
        <f t="shared" si="4"/>
        <v>1092</v>
      </c>
      <c r="O50" s="87">
        <f t="shared" si="5"/>
        <v>516</v>
      </c>
      <c r="P50" s="87">
        <v>516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f t="shared" si="7"/>
        <v>576</v>
      </c>
      <c r="W50" s="87">
        <v>576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f t="shared" si="9"/>
        <v>0</v>
      </c>
      <c r="AD50" s="87">
        <v>0</v>
      </c>
      <c r="AE50" s="87">
        <v>0</v>
      </c>
      <c r="AF50" s="87">
        <f t="shared" si="10"/>
        <v>0</v>
      </c>
      <c r="AG50" s="87">
        <v>0</v>
      </c>
      <c r="AH50" s="87">
        <v>0</v>
      </c>
      <c r="AI50" s="87">
        <v>0</v>
      </c>
      <c r="AJ50" s="87">
        <f t="shared" si="11"/>
        <v>0</v>
      </c>
      <c r="AK50" s="87">
        <v>0</v>
      </c>
      <c r="AL50" s="87">
        <v>0</v>
      </c>
      <c r="AM50" s="87">
        <v>0</v>
      </c>
      <c r="AN50" s="87">
        <v>0</v>
      </c>
      <c r="AO50" s="87">
        <v>0</v>
      </c>
      <c r="AP50" s="87">
        <v>0</v>
      </c>
      <c r="AQ50" s="87">
        <v>0</v>
      </c>
      <c r="AR50" s="87">
        <v>0</v>
      </c>
      <c r="AS50" s="87">
        <v>0</v>
      </c>
      <c r="AT50" s="87">
        <f t="shared" si="13"/>
        <v>0</v>
      </c>
      <c r="AU50" s="87">
        <v>0</v>
      </c>
      <c r="AV50" s="87">
        <v>0</v>
      </c>
      <c r="AW50" s="87">
        <v>0</v>
      </c>
      <c r="AX50" s="87">
        <v>0</v>
      </c>
      <c r="AY50" s="87">
        <v>0</v>
      </c>
      <c r="AZ50" s="87">
        <f t="shared" si="14"/>
        <v>49</v>
      </c>
      <c r="BA50" s="87">
        <v>49</v>
      </c>
      <c r="BB50" s="87">
        <v>0</v>
      </c>
      <c r="BC50" s="87">
        <v>0</v>
      </c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50">
    <sortCondition ref="A8:A50"/>
    <sortCondition ref="B8:B50"/>
    <sortCondition ref="C8:C50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49" man="1"/>
    <brk id="31" min="1" max="49" man="1"/>
    <brk id="45" min="1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46000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46201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46203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46204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46206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46208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46210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46213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46214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46215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46216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46217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46218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46219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46220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46221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46222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46223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46224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46225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46303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46304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46392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46404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46452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46468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46482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46490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46491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46492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46501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46502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46505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46523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46524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46525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46527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46529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46530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46531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46532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 t="str">
        <f>+水洗化人口等!B48</f>
        <v>46533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 t="str">
        <f>+水洗化人口等!B49</f>
        <v>46534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 t="str">
        <f>+水洗化人口等!B50</f>
        <v>46535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2025-01-10T06:59:35Z</dcterms:modified>
</cp:coreProperties>
</file>