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43熊本県\環境省廃棄物実態調査集約結果（43熊本県）\"/>
    </mc:Choice>
  </mc:AlternateContent>
  <xr:revisionPtr revIDLastSave="0" documentId="13_ncr:1_{4542890C-9E13-40ED-9798-FC1467EC0A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水洗化人口等!$A$6:$AD$51</definedName>
    <definedName name="_xlnm.Print_Area" localSheetId="2">し尿集計結果!$A$1:$M$37</definedName>
    <definedName name="_xlnm.Print_Area" localSheetId="1">し尿処理状況!$2:$52</definedName>
    <definedName name="_xlnm.Print_Area" localSheetId="0">水洗化人口等!$2:$52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C8" i="2"/>
  <c r="AC9" i="2"/>
  <c r="AC10" i="2"/>
  <c r="AC11" i="2"/>
  <c r="AC12" i="2"/>
  <c r="AC13" i="2"/>
  <c r="AC14" i="2"/>
  <c r="N14" i="2" s="1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N46" i="2" s="1"/>
  <c r="AC47" i="2"/>
  <c r="AC48" i="2"/>
  <c r="AC49" i="2"/>
  <c r="AC50" i="2"/>
  <c r="AC51" i="2"/>
  <c r="AC52" i="2"/>
  <c r="V8" i="2"/>
  <c r="V9" i="2"/>
  <c r="V10" i="2"/>
  <c r="N10" i="2" s="1"/>
  <c r="V11" i="2"/>
  <c r="N11" i="2" s="1"/>
  <c r="V12" i="2"/>
  <c r="V13" i="2"/>
  <c r="V14" i="2"/>
  <c r="V15" i="2"/>
  <c r="V16" i="2"/>
  <c r="V17" i="2"/>
  <c r="N17" i="2" s="1"/>
  <c r="V18" i="2"/>
  <c r="N18" i="2" s="1"/>
  <c r="V19" i="2"/>
  <c r="V20" i="2"/>
  <c r="V21" i="2"/>
  <c r="V22" i="2"/>
  <c r="N22" i="2" s="1"/>
  <c r="V23" i="2"/>
  <c r="V24" i="2"/>
  <c r="V25" i="2"/>
  <c r="N25" i="2" s="1"/>
  <c r="V26" i="2"/>
  <c r="N26" i="2" s="1"/>
  <c r="V27" i="2"/>
  <c r="N27" i="2" s="1"/>
  <c r="V28" i="2"/>
  <c r="V29" i="2"/>
  <c r="V30" i="2"/>
  <c r="V31" i="2"/>
  <c r="V32" i="2"/>
  <c r="V33" i="2"/>
  <c r="V34" i="2"/>
  <c r="N34" i="2" s="1"/>
  <c r="V35" i="2"/>
  <c r="N35" i="2" s="1"/>
  <c r="V36" i="2"/>
  <c r="V37" i="2"/>
  <c r="V38" i="2"/>
  <c r="N38" i="2" s="1"/>
  <c r="V39" i="2"/>
  <c r="V40" i="2"/>
  <c r="V41" i="2"/>
  <c r="N41" i="2" s="1"/>
  <c r="V42" i="2"/>
  <c r="N42" i="2" s="1"/>
  <c r="V43" i="2"/>
  <c r="N43" i="2" s="1"/>
  <c r="V44" i="2"/>
  <c r="V45" i="2"/>
  <c r="V46" i="2"/>
  <c r="V47" i="2"/>
  <c r="V48" i="2"/>
  <c r="V49" i="2"/>
  <c r="N49" i="2" s="1"/>
  <c r="V50" i="2"/>
  <c r="N50" i="2" s="1"/>
  <c r="V51" i="2"/>
  <c r="V5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N9" i="2"/>
  <c r="N19" i="2"/>
  <c r="N30" i="2"/>
  <c r="N33" i="2"/>
  <c r="N51" i="2"/>
  <c r="K8" i="2"/>
  <c r="D8" i="2" s="1"/>
  <c r="K9" i="2"/>
  <c r="K10" i="2"/>
  <c r="K11" i="2"/>
  <c r="K12" i="2"/>
  <c r="K13" i="2"/>
  <c r="K14" i="2"/>
  <c r="K15" i="2"/>
  <c r="K16" i="2"/>
  <c r="D16" i="2" s="1"/>
  <c r="K17" i="2"/>
  <c r="K18" i="2"/>
  <c r="K19" i="2"/>
  <c r="K20" i="2"/>
  <c r="K21" i="2"/>
  <c r="K22" i="2"/>
  <c r="K23" i="2"/>
  <c r="D23" i="2" s="1"/>
  <c r="K24" i="2"/>
  <c r="D24" i="2" s="1"/>
  <c r="K25" i="2"/>
  <c r="K26" i="2"/>
  <c r="K27" i="2"/>
  <c r="K28" i="2"/>
  <c r="K29" i="2"/>
  <c r="K30" i="2"/>
  <c r="K31" i="2"/>
  <c r="D31" i="2" s="1"/>
  <c r="K32" i="2"/>
  <c r="D32" i="2" s="1"/>
  <c r="K33" i="2"/>
  <c r="K34" i="2"/>
  <c r="K35" i="2"/>
  <c r="K36" i="2"/>
  <c r="K37" i="2"/>
  <c r="K38" i="2"/>
  <c r="K39" i="2"/>
  <c r="D39" i="2" s="1"/>
  <c r="K40" i="2"/>
  <c r="D40" i="2" s="1"/>
  <c r="K41" i="2"/>
  <c r="K42" i="2"/>
  <c r="K43" i="2"/>
  <c r="K44" i="2"/>
  <c r="K45" i="2"/>
  <c r="K46" i="2"/>
  <c r="K47" i="2"/>
  <c r="D47" i="2" s="1"/>
  <c r="K48" i="2"/>
  <c r="D48" i="2" s="1"/>
  <c r="K49" i="2"/>
  <c r="K50" i="2"/>
  <c r="K51" i="2"/>
  <c r="K52" i="2"/>
  <c r="H8" i="2"/>
  <c r="H9" i="2"/>
  <c r="D9" i="2" s="1"/>
  <c r="H10" i="2"/>
  <c r="H11" i="2"/>
  <c r="D11" i="2" s="1"/>
  <c r="H12" i="2"/>
  <c r="H13" i="2"/>
  <c r="H14" i="2"/>
  <c r="H15" i="2"/>
  <c r="D15" i="2" s="1"/>
  <c r="H16" i="2"/>
  <c r="H17" i="2"/>
  <c r="D17" i="2" s="1"/>
  <c r="H18" i="2"/>
  <c r="D18" i="2" s="1"/>
  <c r="H19" i="2"/>
  <c r="D19" i="2" s="1"/>
  <c r="H20" i="2"/>
  <c r="H21" i="2"/>
  <c r="D21" i="2" s="1"/>
  <c r="H22" i="2"/>
  <c r="H23" i="2"/>
  <c r="H24" i="2"/>
  <c r="H25" i="2"/>
  <c r="D25" i="2" s="1"/>
  <c r="H26" i="2"/>
  <c r="D26" i="2" s="1"/>
  <c r="H27" i="2"/>
  <c r="D27" i="2" s="1"/>
  <c r="H28" i="2"/>
  <c r="H29" i="2"/>
  <c r="H30" i="2"/>
  <c r="H31" i="2"/>
  <c r="H32" i="2"/>
  <c r="H33" i="2"/>
  <c r="D33" i="2" s="1"/>
  <c r="H34" i="2"/>
  <c r="D34" i="2" s="1"/>
  <c r="H35" i="2"/>
  <c r="D35" i="2" s="1"/>
  <c r="H36" i="2"/>
  <c r="H37" i="2"/>
  <c r="H38" i="2"/>
  <c r="H39" i="2"/>
  <c r="H40" i="2"/>
  <c r="H41" i="2"/>
  <c r="D41" i="2" s="1"/>
  <c r="H42" i="2"/>
  <c r="D42" i="2" s="1"/>
  <c r="H43" i="2"/>
  <c r="D43" i="2" s="1"/>
  <c r="H44" i="2"/>
  <c r="H45" i="2"/>
  <c r="D45" i="2" s="1"/>
  <c r="H46" i="2"/>
  <c r="H47" i="2"/>
  <c r="H48" i="2"/>
  <c r="H49" i="2"/>
  <c r="D49" i="2" s="1"/>
  <c r="H50" i="2"/>
  <c r="D50" i="2" s="1"/>
  <c r="H51" i="2"/>
  <c r="D51" i="2" s="1"/>
  <c r="H52" i="2"/>
  <c r="E8" i="2"/>
  <c r="E9" i="2"/>
  <c r="E10" i="2"/>
  <c r="E11" i="2"/>
  <c r="E12" i="2"/>
  <c r="D12" i="2" s="1"/>
  <c r="E13" i="2"/>
  <c r="E14" i="2"/>
  <c r="E15" i="2"/>
  <c r="E16" i="2"/>
  <c r="E17" i="2"/>
  <c r="E18" i="2"/>
  <c r="E19" i="2"/>
  <c r="E20" i="2"/>
  <c r="D20" i="2" s="1"/>
  <c r="E21" i="2"/>
  <c r="E22" i="2"/>
  <c r="E23" i="2"/>
  <c r="E24" i="2"/>
  <c r="E25" i="2"/>
  <c r="E26" i="2"/>
  <c r="E27" i="2"/>
  <c r="E28" i="2"/>
  <c r="D28" i="2" s="1"/>
  <c r="E29" i="2"/>
  <c r="D29" i="2" s="1"/>
  <c r="E30" i="2"/>
  <c r="E31" i="2"/>
  <c r="E32" i="2"/>
  <c r="E33" i="2"/>
  <c r="E34" i="2"/>
  <c r="E35" i="2"/>
  <c r="E36" i="2"/>
  <c r="D36" i="2" s="1"/>
  <c r="E37" i="2"/>
  <c r="D37" i="2" s="1"/>
  <c r="E38" i="2"/>
  <c r="E39" i="2"/>
  <c r="E40" i="2"/>
  <c r="E41" i="2"/>
  <c r="E42" i="2"/>
  <c r="E43" i="2"/>
  <c r="E44" i="2"/>
  <c r="D44" i="2" s="1"/>
  <c r="E45" i="2"/>
  <c r="E46" i="2"/>
  <c r="E47" i="2"/>
  <c r="E48" i="2"/>
  <c r="E49" i="2"/>
  <c r="E50" i="2"/>
  <c r="E51" i="2"/>
  <c r="E52" i="2"/>
  <c r="D52" i="2" s="1"/>
  <c r="D10" i="2"/>
  <c r="D13" i="2"/>
  <c r="P8" i="1"/>
  <c r="I8" i="1" s="1"/>
  <c r="D8" i="1" s="1"/>
  <c r="P9" i="1"/>
  <c r="I9" i="1" s="1"/>
  <c r="D9" i="1" s="1"/>
  <c r="P10" i="1"/>
  <c r="I10" i="1" s="1"/>
  <c r="P11" i="1"/>
  <c r="P12" i="1"/>
  <c r="P13" i="1"/>
  <c r="I13" i="1" s="1"/>
  <c r="P14" i="1"/>
  <c r="P15" i="1"/>
  <c r="P16" i="1"/>
  <c r="I16" i="1" s="1"/>
  <c r="D16" i="1" s="1"/>
  <c r="P17" i="1"/>
  <c r="I17" i="1" s="1"/>
  <c r="D17" i="1" s="1"/>
  <c r="P18" i="1"/>
  <c r="I18" i="1" s="1"/>
  <c r="D18" i="1" s="1"/>
  <c r="P19" i="1"/>
  <c r="I19" i="1" s="1"/>
  <c r="D19" i="1" s="1"/>
  <c r="P20" i="1"/>
  <c r="I20" i="1" s="1"/>
  <c r="D20" i="1" s="1"/>
  <c r="P21" i="1"/>
  <c r="I21" i="1" s="1"/>
  <c r="D21" i="1" s="1"/>
  <c r="P22" i="1"/>
  <c r="I22" i="1" s="1"/>
  <c r="D22" i="1" s="1"/>
  <c r="P23" i="1"/>
  <c r="I23" i="1" s="1"/>
  <c r="P24" i="1"/>
  <c r="I24" i="1" s="1"/>
  <c r="D24" i="1" s="1"/>
  <c r="P25" i="1"/>
  <c r="I25" i="1" s="1"/>
  <c r="D25" i="1" s="1"/>
  <c r="P26" i="1"/>
  <c r="I26" i="1" s="1"/>
  <c r="P27" i="1"/>
  <c r="P28" i="1"/>
  <c r="P29" i="1"/>
  <c r="I29" i="1" s="1"/>
  <c r="P30" i="1"/>
  <c r="P31" i="1"/>
  <c r="P32" i="1"/>
  <c r="I32" i="1" s="1"/>
  <c r="P33" i="1"/>
  <c r="I33" i="1" s="1"/>
  <c r="D33" i="1" s="1"/>
  <c r="P34" i="1"/>
  <c r="I34" i="1" s="1"/>
  <c r="D34" i="1" s="1"/>
  <c r="P35" i="1"/>
  <c r="I35" i="1" s="1"/>
  <c r="D35" i="1" s="1"/>
  <c r="P36" i="1"/>
  <c r="I36" i="1" s="1"/>
  <c r="D36" i="1" s="1"/>
  <c r="P37" i="1"/>
  <c r="I37" i="1" s="1"/>
  <c r="D37" i="1" s="1"/>
  <c r="P38" i="1"/>
  <c r="P39" i="1"/>
  <c r="P40" i="1"/>
  <c r="I40" i="1" s="1"/>
  <c r="D40" i="1" s="1"/>
  <c r="P41" i="1"/>
  <c r="I41" i="1" s="1"/>
  <c r="D41" i="1" s="1"/>
  <c r="P42" i="1"/>
  <c r="I42" i="1" s="1"/>
  <c r="P43" i="1"/>
  <c r="P44" i="1"/>
  <c r="P45" i="1"/>
  <c r="I45" i="1" s="1"/>
  <c r="P46" i="1"/>
  <c r="P47" i="1"/>
  <c r="I47" i="1" s="1"/>
  <c r="P48" i="1"/>
  <c r="I48" i="1" s="1"/>
  <c r="D48" i="1" s="1"/>
  <c r="P49" i="1"/>
  <c r="I49" i="1" s="1"/>
  <c r="D49" i="1" s="1"/>
  <c r="P50" i="1"/>
  <c r="I50" i="1" s="1"/>
  <c r="D50" i="1" s="1"/>
  <c r="P51" i="1"/>
  <c r="I51" i="1" s="1"/>
  <c r="D51" i="1" s="1"/>
  <c r="P52" i="1"/>
  <c r="I11" i="1"/>
  <c r="I12" i="1"/>
  <c r="D12" i="1" s="1"/>
  <c r="I14" i="1"/>
  <c r="D14" i="1" s="1"/>
  <c r="I15" i="1"/>
  <c r="I27" i="1"/>
  <c r="D27" i="1" s="1"/>
  <c r="I28" i="1"/>
  <c r="D28" i="1" s="1"/>
  <c r="I30" i="1"/>
  <c r="I31" i="1"/>
  <c r="I38" i="1"/>
  <c r="D38" i="1" s="1"/>
  <c r="I39" i="1"/>
  <c r="I43" i="1"/>
  <c r="I44" i="1"/>
  <c r="I46" i="1"/>
  <c r="I52" i="1"/>
  <c r="D52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D31" i="1" s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D46" i="2" l="1"/>
  <c r="D30" i="2"/>
  <c r="D14" i="2"/>
  <c r="N40" i="2"/>
  <c r="N24" i="2"/>
  <c r="N8" i="2"/>
  <c r="N37" i="2"/>
  <c r="N21" i="2"/>
  <c r="D30" i="1"/>
  <c r="N30" i="1" s="1"/>
  <c r="D29" i="1"/>
  <c r="D13" i="1"/>
  <c r="N47" i="2"/>
  <c r="N31" i="2"/>
  <c r="N15" i="2"/>
  <c r="N44" i="2"/>
  <c r="N28" i="2"/>
  <c r="N12" i="2"/>
  <c r="D45" i="1"/>
  <c r="F45" i="1" s="1"/>
  <c r="D46" i="1"/>
  <c r="F46" i="1" s="1"/>
  <c r="D38" i="2"/>
  <c r="D22" i="2"/>
  <c r="D47" i="1"/>
  <c r="T47" i="1" s="1"/>
  <c r="D39" i="1"/>
  <c r="N39" i="1" s="1"/>
  <c r="D23" i="1"/>
  <c r="L23" i="1" s="1"/>
  <c r="D32" i="1"/>
  <c r="D44" i="1"/>
  <c r="N44" i="1" s="1"/>
  <c r="N48" i="2"/>
  <c r="N32" i="2"/>
  <c r="N16" i="2"/>
  <c r="N45" i="2"/>
  <c r="N29" i="2"/>
  <c r="N13" i="2"/>
  <c r="D43" i="1"/>
  <c r="D42" i="1"/>
  <c r="D26" i="1"/>
  <c r="D10" i="1"/>
  <c r="F10" i="1" s="1"/>
  <c r="D15" i="1"/>
  <c r="T15" i="1" s="1"/>
  <c r="D11" i="1"/>
  <c r="N11" i="1" s="1"/>
  <c r="N39" i="2"/>
  <c r="N23" i="2"/>
  <c r="N52" i="2"/>
  <c r="N36" i="2"/>
  <c r="N20" i="2"/>
  <c r="N43" i="1"/>
  <c r="J43" i="1"/>
  <c r="F43" i="1"/>
  <c r="L43" i="1"/>
  <c r="T43" i="1"/>
  <c r="J18" i="1"/>
  <c r="F18" i="1"/>
  <c r="T18" i="1"/>
  <c r="L18" i="1"/>
  <c r="N18" i="1"/>
  <c r="N35" i="1"/>
  <c r="L35" i="1"/>
  <c r="J35" i="1"/>
  <c r="F35" i="1"/>
  <c r="T35" i="1"/>
  <c r="J9" i="1"/>
  <c r="F9" i="1"/>
  <c r="L9" i="1"/>
  <c r="T9" i="1"/>
  <c r="N9" i="1"/>
  <c r="T37" i="1"/>
  <c r="N37" i="1"/>
  <c r="J37" i="1"/>
  <c r="F37" i="1"/>
  <c r="L37" i="1"/>
  <c r="T21" i="1"/>
  <c r="N21" i="1"/>
  <c r="J21" i="1"/>
  <c r="F21" i="1"/>
  <c r="L21" i="1"/>
  <c r="L46" i="1"/>
  <c r="J46" i="1"/>
  <c r="T46" i="1"/>
  <c r="N46" i="1"/>
  <c r="J33" i="1"/>
  <c r="F33" i="1"/>
  <c r="L33" i="1"/>
  <c r="T33" i="1"/>
  <c r="N33" i="1"/>
  <c r="T20" i="1"/>
  <c r="N20" i="1"/>
  <c r="F20" i="1"/>
  <c r="J20" i="1"/>
  <c r="L20" i="1"/>
  <c r="N19" i="1"/>
  <c r="J19" i="1"/>
  <c r="F19" i="1"/>
  <c r="L19" i="1"/>
  <c r="T19" i="1"/>
  <c r="F30" i="1"/>
  <c r="L30" i="1"/>
  <c r="T30" i="1"/>
  <c r="J30" i="1"/>
  <c r="N26" i="1"/>
  <c r="J26" i="1"/>
  <c r="F26" i="1"/>
  <c r="L26" i="1"/>
  <c r="T26" i="1"/>
  <c r="F41" i="1"/>
  <c r="L41" i="1"/>
  <c r="T41" i="1"/>
  <c r="N41" i="1"/>
  <c r="J41" i="1"/>
  <c r="T28" i="1"/>
  <c r="N28" i="1"/>
  <c r="J28" i="1"/>
  <c r="L28" i="1"/>
  <c r="F28" i="1"/>
  <c r="J34" i="1"/>
  <c r="F34" i="1"/>
  <c r="T34" i="1"/>
  <c r="L34" i="1"/>
  <c r="N34" i="1"/>
  <c r="F31" i="1"/>
  <c r="L31" i="1"/>
  <c r="T31" i="1"/>
  <c r="N31" i="1"/>
  <c r="J31" i="1"/>
  <c r="T52" i="1"/>
  <c r="N52" i="1"/>
  <c r="J52" i="1"/>
  <c r="F52" i="1"/>
  <c r="L52" i="1"/>
  <c r="F48" i="1"/>
  <c r="L48" i="1"/>
  <c r="T48" i="1"/>
  <c r="N48" i="1"/>
  <c r="J48" i="1"/>
  <c r="F32" i="1"/>
  <c r="L32" i="1"/>
  <c r="T32" i="1"/>
  <c r="N32" i="1"/>
  <c r="J32" i="1"/>
  <c r="J24" i="1"/>
  <c r="F24" i="1"/>
  <c r="L24" i="1"/>
  <c r="T24" i="1"/>
  <c r="N24" i="1"/>
  <c r="N16" i="1"/>
  <c r="F16" i="1"/>
  <c r="L16" i="1"/>
  <c r="T16" i="1"/>
  <c r="J16" i="1"/>
  <c r="J8" i="1"/>
  <c r="F8" i="1"/>
  <c r="L8" i="1"/>
  <c r="T8" i="1"/>
  <c r="N8" i="1"/>
  <c r="F17" i="1"/>
  <c r="L17" i="1"/>
  <c r="T17" i="1"/>
  <c r="N17" i="1"/>
  <c r="J17" i="1"/>
  <c r="N10" i="1"/>
  <c r="J10" i="1"/>
  <c r="N47" i="1"/>
  <c r="J47" i="1"/>
  <c r="F47" i="1"/>
  <c r="J27" i="1"/>
  <c r="L27" i="1"/>
  <c r="F27" i="1"/>
  <c r="T27" i="1"/>
  <c r="N27" i="1"/>
  <c r="F14" i="1"/>
  <c r="L14" i="1"/>
  <c r="T14" i="1"/>
  <c r="N14" i="1"/>
  <c r="J14" i="1"/>
  <c r="T12" i="1"/>
  <c r="N12" i="1"/>
  <c r="J12" i="1"/>
  <c r="F12" i="1"/>
  <c r="L12" i="1"/>
  <c r="J50" i="1"/>
  <c r="F50" i="1"/>
  <c r="T50" i="1"/>
  <c r="L50" i="1"/>
  <c r="N50" i="1"/>
  <c r="J39" i="1"/>
  <c r="F15" i="1"/>
  <c r="L15" i="1"/>
  <c r="J40" i="1"/>
  <c r="F40" i="1"/>
  <c r="L40" i="1"/>
  <c r="T40" i="1"/>
  <c r="N40" i="1"/>
  <c r="L51" i="1"/>
  <c r="J51" i="1"/>
  <c r="F51" i="1"/>
  <c r="T51" i="1"/>
  <c r="N51" i="1"/>
  <c r="T38" i="1"/>
  <c r="N38" i="1"/>
  <c r="F38" i="1"/>
  <c r="L38" i="1"/>
  <c r="J38" i="1"/>
  <c r="J25" i="1"/>
  <c r="F25" i="1"/>
  <c r="L25" i="1"/>
  <c r="T25" i="1"/>
  <c r="N25" i="1"/>
  <c r="J49" i="1"/>
  <c r="F49" i="1"/>
  <c r="L49" i="1"/>
  <c r="T49" i="1"/>
  <c r="N49" i="1"/>
  <c r="T36" i="1"/>
  <c r="N36" i="1"/>
  <c r="J36" i="1"/>
  <c r="F36" i="1"/>
  <c r="L36" i="1"/>
  <c r="T44" i="1"/>
  <c r="F44" i="1"/>
  <c r="J44" i="1"/>
  <c r="L44" i="1"/>
  <c r="N42" i="1"/>
  <c r="J42" i="1"/>
  <c r="F42" i="1"/>
  <c r="L42" i="1"/>
  <c r="T42" i="1"/>
  <c r="L22" i="1"/>
  <c r="T22" i="1"/>
  <c r="N22" i="1"/>
  <c r="J22" i="1"/>
  <c r="F22" i="1"/>
  <c r="T45" i="1"/>
  <c r="N45" i="1"/>
  <c r="J45" i="1"/>
  <c r="L45" i="1"/>
  <c r="L29" i="1"/>
  <c r="T29" i="1"/>
  <c r="N29" i="1"/>
  <c r="J29" i="1"/>
  <c r="F29" i="1"/>
  <c r="L13" i="1"/>
  <c r="T13" i="1"/>
  <c r="N13" i="1"/>
  <c r="J13" i="1"/>
  <c r="F13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L11" i="1" l="1"/>
  <c r="F11" i="1"/>
  <c r="J23" i="1"/>
  <c r="T11" i="1"/>
  <c r="J11" i="1"/>
  <c r="J15" i="1"/>
  <c r="N23" i="1"/>
  <c r="F23" i="1"/>
  <c r="N15" i="1"/>
  <c r="T23" i="1"/>
  <c r="T39" i="1"/>
  <c r="L47" i="1"/>
  <c r="L39" i="1"/>
  <c r="T10" i="1"/>
  <c r="F39" i="1"/>
  <c r="L10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2" l="1"/>
  <c r="I7" i="1"/>
  <c r="E7" i="1"/>
  <c r="AZ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<sst xmlns="http://schemas.openxmlformats.org/spreadsheetml/2006/main" count="899" uniqueCount="352">
  <si>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</si>
  <si>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</si>
  <si>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</si>
  <si>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</si>
  <si>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</si>
  <si>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</si>
  <si>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</si>
  <si>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</si>
  <si>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</si>
  <si>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</si>
  <si>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</si>
  <si>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</si>
  <si>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</si>
  <si>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</si>
  <si>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</si>
  <si>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</si>
  <si>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</si>
  <si>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</si>
  <si>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</si>
  <si>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</si>
  <si>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</si>
  <si>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</si>
  <si>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</si>
  <si>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</si>
  <si>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</si>
  <si>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</si>
  <si>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</si>
  <si>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</si>
  <si>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</si>
  <si>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</si>
  <si>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</si>
  <si>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</si>
  <si>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</si>
  <si>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</si>
  <si>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</si>
  <si>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</si>
  <si>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</si>
  <si>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</si>
  <si>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</si>
  <si>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</si>
  <si>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</si>
  <si>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</si>
  <si>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</si>
  <si>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</si>
  <si>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</si>
  <si>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</si>
  <si>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</si>
  <si>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</si>
  <si>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</si>
  <si>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</si>
  <si>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</si>
  <si>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</si>
  <si>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</si>
  <si>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</si>
  <si>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</si>
  <si>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</si>
  <si>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</si>
  <si>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</si>
  <si>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</si>
  <si>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</si>
  <si>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</si>
  <si>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</si>
  <si>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</si>
  <si>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</si>
  <si>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</si>
  <si>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</si>
  <si>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</si>
  <si>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</si>
  <si>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</si>
  <si>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</si>
  <si>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</si>
  <si>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</si>
  <si>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</si>
  <si>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</si>
  <si>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</si>
  <si>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</si>
  <si>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</si>
  <si>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</si>
  <si>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</si>
  <si>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</si>
  <si>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</si>
  <si>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</si>
  <si>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</si>
  <si>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</si>
  <si>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</si>
  <si>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</si>
  <si>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</si>
  <si>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</si>
  <si>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</si>
  <si>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</si>
  <si>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</si>
  <si>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</si>
  <si>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</si>
  <si>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</si>
  <si>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</si>
  <si>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</si>
  <si>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</si>
  <si>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</si>
  <si>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</si>
  <si>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</si>
  <si>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</si>
  <si>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</si>
  <si>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</si>
  <si>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</si>
  <si>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</si>
  <si>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</si>
  <si>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</si>
  <si>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</si>
  <si>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</si>
  <si>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</si>
  <si>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</si>
  <si>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</si>
  <si>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</si>
  <si>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</si>
  <si>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</si>
  <si>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</si>
  <si>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</si>
  <si>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</si>
  <si>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</si>
  <si>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</si>
  <si>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</si>
  <si>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</si>
  <si>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</si>
  <si>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</si>
  <si>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</si>
  <si>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</si>
  <si>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</si>
  <si>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</si>
  <si>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</si>
  <si>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</si>
  <si>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</si>
  <si>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</si>
  <si>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</si>
  <si>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</si>
  <si>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</si>
  <si>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</si>
  <si>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</si>
  <si>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</si>
  <si>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</si>
  <si>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</si>
  <si>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</si>
  <si>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</si>
  <si>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</si>
  <si>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</si>
  <si>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</si>
  <si>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</si>
  <si>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</si>
  <si>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</si>
  <si>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</si>
  <si>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</si>
  <si>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</si>
  <si>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</si>
  <si>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</si>
  <si>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</si>
  <si>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</si>
  <si>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</si>
  <si>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</si>
  <si>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</si>
  <si>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</si>
  <si>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</si>
  <si>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</si>
  <si>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</si>
  <si>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</si>
  <si>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</si>
  <si>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</si>
  <si>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</si>
  <si>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</si>
  <si>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</si>
  <si>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</si>
  <si>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</si>
  <si>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</si>
  <si>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</si>
  <si>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</si>
  <si>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</si>
  <si>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</si>
  <si>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</si>
  <si>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</si>
  <si>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</si>
  <si>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</si>
  <si>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</si>
  <si>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</si>
  <si>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</si>
  <si>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</si>
  <si>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</si>
  <si>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</si>
  <si>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</si>
  <si>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</si>
  <si>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</si>
  <si>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</si>
  <si>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</si>
  <si>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</si>
  <si>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</si>
  <si>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</si>
  <si>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</si>
  <si>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</si>
  <si>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</si>
  <si>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</si>
  <si>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</si>
  <si>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</si>
  <si>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</si>
  <si>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</si>
  <si>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</si>
  <si>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</si>
  <si>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</si>
  <si>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</si>
  <si>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</si>
  <si>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</si>
  <si>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</si>
  <si>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</si>
  <si>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</si>
  <si>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</si>
  <si>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</si>
  <si>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</si>
  <si>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</si>
  <si>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</si>
  <si>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</si>
  <si>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</si>
  <si>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</si>
  <si>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</si>
  <si>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</si>
  <si>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</si>
  <si>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</si>
  <si>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</si>
  <si>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</si>
  <si>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</si>
  <si>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</si>
  <si>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</si>
  <si>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</si>
  <si>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</si>
  <si>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</si>
  <si>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</si>
  <si>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</si>
  <si>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</si>
  <si>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</si>
  <si>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</si>
  <si>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</si>
  <si>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</si>
  <si>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</si>
  <si>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</si>
  <si>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</si>
  <si>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</si>
  <si>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</si>
  <si>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</si>
  <si>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</si>
  <si>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</si>
  <si>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</si>
  <si>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</si>
  <si>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</si>
  <si>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</si>
  <si>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</si>
  <si>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</si>
  <si>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</si>
  <si>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</si>
  <si>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</si>
  <si>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</si>
  <si>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</si>
  <si>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43000</t>
  </si>
  <si>
    <t>水洗化人口等（令和5年度実績）</t>
    <phoneticPr fontId="3"/>
  </si>
  <si>
    <t>し尿処理の状況（令和5年度実績）</t>
    <phoneticPr fontId="3"/>
  </si>
  <si>
    <t>43100</t>
  </si>
  <si>
    <t>熊本市</t>
  </si>
  <si>
    <t/>
  </si>
  <si>
    <t>○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</si>
  <si>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</si>
  <si>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</si>
  <si>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</si>
  <si>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</si>
  <si>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</si>
  <si>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</si>
  <si>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</si>
  <si>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</si>
  <si>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</si>
  <si>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</si>
  <si>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</si>
  <si>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</si>
  <si>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</si>
  <si>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</si>
  <si>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</si>
  <si>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</si>
  <si>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</si>
  <si>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</si>
  <si>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</si>
  <si>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</si>
  <si>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</si>
  <si>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</si>
  <si>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</si>
  <si>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</si>
  <si>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</si>
  <si>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</si>
  <si>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</si>
  <si>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美里町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</si>
  <si>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</si>
  <si>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</si>
  <si>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</si>
  <si>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</si>
  <si>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</si>
  <si>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</si>
  <si>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</si>
  <si>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</si>
  <si>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</si>
  <si>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</si>
  <si>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</si>
  <si>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</si>
  <si>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</si>
  <si>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</si>
  <si>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</si>
  <si>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小国町</t>
  </si>
  <si>
    <t>43425</t>
  </si>
  <si>
    <t>産山村</t>
  </si>
  <si>
    <t>43428</t>
  </si>
  <si>
    <t>高森町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</si>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</sst>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351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11</v>
      </c>
      <c r="B7" s="108" t="s">
        <v>256</v>
      </c>
      <c r="C7" s="92" t="s">
        <v>198</v>
      </c>
      <c r="D7" s="93">
        <f t="shared" ref="D7:D52" si="0">+SUM(E7,+I7)</f>
        <v>1728528</v>
      </c>
      <c r="E7" s="93">
        <f t="shared" ref="E7:E52" si="1">+SUM(G7+H7)</f>
        <v>119355</v>
      </c>
      <c r="F7" s="94">
        <f t="shared" ref="F7:F52" si="2">IF(D7&gt;0,E7/D7*100,"-")</f>
        <v>6.9050081919413513</v>
      </c>
      <c r="G7" s="93">
        <f>SUM(G$8:G$207)</f>
        <v>118485</v>
      </c>
      <c r="H7" s="93">
        <f>SUM(H$8:H$207)</f>
        <v>870</v>
      </c>
      <c r="I7" s="93">
        <f t="shared" ref="I7:I52" si="3">+SUM(K7,+M7,O7+P7)</f>
        <v>1609173</v>
      </c>
      <c r="J7" s="94">
        <f t="shared" ref="J7:J52" si="4">IF(D7&gt;0,I7/D7*100,"-")</f>
        <v>93.094991808058651</v>
      </c>
      <c r="K7" s="93">
        <f>SUM(K$8:K$207)</f>
        <v>1166776</v>
      </c>
      <c r="L7" s="94">
        <f t="shared" ref="L7:L52" si="5">IF(D7&gt;0,K7/D7*100,"-")</f>
        <v>67.501133912785903</v>
      </c>
      <c r="M7" s="93">
        <f>SUM(M$8:M$207)</f>
        <v>394</v>
      </c>
      <c r="N7" s="94">
        <f t="shared" ref="N7:N52" si="6">IF(D7&gt;0,M7/D7*100,"-")</f>
        <v>2.2793961104477335E-2</v>
      </c>
      <c r="O7" s="91">
        <f>SUM(O$8:O$207)</f>
        <v>51289</v>
      </c>
      <c r="P7" s="93">
        <f t="shared" ref="P7:P52" si="7">SUM(Q7:S7)</f>
        <v>390714</v>
      </c>
      <c r="Q7" s="93">
        <f>SUM(Q$8:Q$207)</f>
        <v>99615</v>
      </c>
      <c r="R7" s="93">
        <f>SUM(R$8:R$207)</f>
        <v>277227</v>
      </c>
      <c r="S7" s="93">
        <f>SUM(S$8:S$207)</f>
        <v>13872</v>
      </c>
      <c r="T7" s="94">
        <f t="shared" ref="T7:T52" si="8">IF(D7&gt;0,P7/D7*100,"-")</f>
        <v>22.60385715475827</v>
      </c>
      <c r="U7" s="93">
        <f>SUM(U$8:U$207)</f>
        <v>23653</v>
      </c>
      <c r="V7" s="95">
        <f t="shared" ref="V7:AC7" si="9">COUNTIF(V$8:V$207,"○")</f>
        <v>34</v>
      </c>
      <c r="W7" s="95">
        <f t="shared" si="9"/>
        <v>1</v>
      </c>
      <c r="X7" s="95">
        <f t="shared" si="9"/>
        <v>0</v>
      </c>
      <c r="Y7" s="95">
        <f t="shared" si="9"/>
        <v>10</v>
      </c>
      <c r="Z7" s="95">
        <f t="shared" si="9"/>
        <v>24</v>
      </c>
      <c r="AA7" s="95">
        <f t="shared" si="9"/>
        <v>9</v>
      </c>
      <c r="AB7" s="95">
        <f t="shared" si="9"/>
        <v>0</v>
      </c>
      <c r="AC7" s="95">
        <f t="shared" si="9"/>
        <v>12</v>
      </c>
    </row>
    <row r="8" spans="1:31" ht="13.5" customHeight="1" x14ac:dyDescent="0.15">
      <c r="A8" s="85" t="s">
        <v>11</v>
      </c>
      <c r="B8" s="86" t="s">
        <v>259</v>
      </c>
      <c r="C8" s="85" t="s">
        <v>260</v>
      </c>
      <c r="D8" s="87">
        <f t="shared" si="0"/>
        <v>731691</v>
      </c>
      <c r="E8" s="87">
        <f t="shared" si="1"/>
        <v>11111</v>
      </c>
      <c r="F8" s="106">
        <f t="shared" si="2"/>
        <v>1.5185371967128201</v>
      </c>
      <c r="G8" s="87">
        <v>11051</v>
      </c>
      <c r="H8" s="87">
        <v>60</v>
      </c>
      <c r="I8" s="87">
        <f t="shared" si="3"/>
        <v>720580</v>
      </c>
      <c r="J8" s="88">
        <f t="shared" si="4"/>
        <v>98.481462803287172</v>
      </c>
      <c r="K8" s="87">
        <v>649275</v>
      </c>
      <c r="L8" s="88">
        <f t="shared" si="5"/>
        <v>88.736228817902642</v>
      </c>
      <c r="M8" s="87">
        <v>0</v>
      </c>
      <c r="N8" s="88">
        <f t="shared" si="6"/>
        <v>0</v>
      </c>
      <c r="O8" s="87">
        <v>2985</v>
      </c>
      <c r="P8" s="87">
        <f t="shared" si="7"/>
        <v>68320</v>
      </c>
      <c r="Q8" s="87">
        <v>19071</v>
      </c>
      <c r="R8" s="87">
        <v>49189</v>
      </c>
      <c r="S8" s="87">
        <v>60</v>
      </c>
      <c r="T8" s="88">
        <f t="shared" si="8"/>
        <v>9.3372748878966672</v>
      </c>
      <c r="U8" s="87">
        <v>8685</v>
      </c>
      <c r="V8" s="85"/>
      <c r="W8" s="85"/>
      <c r="X8" s="85"/>
      <c r="Y8" s="85" t="s">
        <v>262</v>
      </c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11</v>
      </c>
      <c r="B9" s="86" t="s">
        <v>263</v>
      </c>
      <c r="C9" s="85" t="s">
        <v>264</v>
      </c>
      <c r="D9" s="87">
        <f t="shared" si="0"/>
        <v>121826</v>
      </c>
      <c r="E9" s="87">
        <f t="shared" si="1"/>
        <v>15734</v>
      </c>
      <c r="F9" s="106">
        <f t="shared" si="2"/>
        <v>12.915141267053009</v>
      </c>
      <c r="G9" s="87">
        <v>15734</v>
      </c>
      <c r="H9" s="87">
        <v>0</v>
      </c>
      <c r="I9" s="87">
        <f t="shared" si="3"/>
        <v>106092</v>
      </c>
      <c r="J9" s="88">
        <f t="shared" si="4"/>
        <v>87.084858732946984</v>
      </c>
      <c r="K9" s="87">
        <v>53319</v>
      </c>
      <c r="L9" s="88">
        <f t="shared" si="5"/>
        <v>43.766519462183773</v>
      </c>
      <c r="M9" s="87">
        <v>0</v>
      </c>
      <c r="N9" s="88">
        <f t="shared" si="6"/>
        <v>0</v>
      </c>
      <c r="O9" s="87">
        <v>1671</v>
      </c>
      <c r="P9" s="87">
        <f t="shared" si="7"/>
        <v>51102</v>
      </c>
      <c r="Q9" s="87">
        <v>22977</v>
      </c>
      <c r="R9" s="87">
        <v>28125</v>
      </c>
      <c r="S9" s="87">
        <v>0</v>
      </c>
      <c r="T9" s="88">
        <f t="shared" si="8"/>
        <v>41.946710882734386</v>
      </c>
      <c r="U9" s="87">
        <v>3538</v>
      </c>
      <c r="V9" s="85"/>
      <c r="W9" s="85"/>
      <c r="X9" s="85"/>
      <c r="Y9" s="85" t="s">
        <v>262</v>
      </c>
      <c r="Z9" s="85"/>
      <c r="AA9" s="85"/>
      <c r="AB9" s="85"/>
      <c r="AC9" s="85" t="s">
        <v>262</v>
      </c>
      <c r="AD9" s="115" t="s">
        <v>261</v>
      </c>
    </row>
    <row r="10" spans="1:31" ht="13.5" customHeight="1" x14ac:dyDescent="0.15">
      <c r="A10" s="85" t="s">
        <v>11</v>
      </c>
      <c r="B10" s="86" t="s">
        <v>265</v>
      </c>
      <c r="C10" s="85" t="s">
        <v>266</v>
      </c>
      <c r="D10" s="87">
        <f t="shared" si="0"/>
        <v>30321</v>
      </c>
      <c r="E10" s="87">
        <f t="shared" si="1"/>
        <v>3153</v>
      </c>
      <c r="F10" s="106">
        <f t="shared" si="2"/>
        <v>10.398733551004256</v>
      </c>
      <c r="G10" s="87">
        <v>3153</v>
      </c>
      <c r="H10" s="87">
        <v>0</v>
      </c>
      <c r="I10" s="87">
        <f t="shared" si="3"/>
        <v>27168</v>
      </c>
      <c r="J10" s="88">
        <f t="shared" si="4"/>
        <v>89.601266448995744</v>
      </c>
      <c r="K10" s="87">
        <v>21352</v>
      </c>
      <c r="L10" s="88">
        <f t="shared" si="5"/>
        <v>70.419841034266682</v>
      </c>
      <c r="M10" s="87">
        <v>0</v>
      </c>
      <c r="N10" s="88">
        <f t="shared" si="6"/>
        <v>0</v>
      </c>
      <c r="O10" s="87">
        <v>0</v>
      </c>
      <c r="P10" s="87">
        <f t="shared" si="7"/>
        <v>5816</v>
      </c>
      <c r="Q10" s="87">
        <v>1878</v>
      </c>
      <c r="R10" s="87">
        <v>3938</v>
      </c>
      <c r="S10" s="87">
        <v>0</v>
      </c>
      <c r="T10" s="88">
        <f t="shared" si="8"/>
        <v>19.181425414729066</v>
      </c>
      <c r="U10" s="87">
        <v>358</v>
      </c>
      <c r="V10" s="85"/>
      <c r="W10" s="85"/>
      <c r="X10" s="85"/>
      <c r="Y10" s="85" t="s">
        <v>262</v>
      </c>
      <c r="Z10" s="85"/>
      <c r="AA10" s="85"/>
      <c r="AB10" s="85"/>
      <c r="AC10" s="85" t="s">
        <v>262</v>
      </c>
      <c r="AD10" s="115" t="s">
        <v>261</v>
      </c>
    </row>
    <row r="11" spans="1:31" ht="13.5" customHeight="1" x14ac:dyDescent="0.15">
      <c r="A11" s="85" t="s">
        <v>11</v>
      </c>
      <c r="B11" s="86" t="s">
        <v>267</v>
      </c>
      <c r="C11" s="85" t="s">
        <v>268</v>
      </c>
      <c r="D11" s="87">
        <f t="shared" si="0"/>
        <v>49708</v>
      </c>
      <c r="E11" s="87">
        <f t="shared" si="1"/>
        <v>11776</v>
      </c>
      <c r="F11" s="106">
        <f t="shared" si="2"/>
        <v>23.690351653657359</v>
      </c>
      <c r="G11" s="87">
        <v>11776</v>
      </c>
      <c r="H11" s="87">
        <v>0</v>
      </c>
      <c r="I11" s="87">
        <f t="shared" si="3"/>
        <v>37932</v>
      </c>
      <c r="J11" s="88">
        <f t="shared" si="4"/>
        <v>76.309648346342641</v>
      </c>
      <c r="K11" s="87">
        <v>31606</v>
      </c>
      <c r="L11" s="88">
        <f t="shared" si="5"/>
        <v>63.583326627504619</v>
      </c>
      <c r="M11" s="87">
        <v>0</v>
      </c>
      <c r="N11" s="88">
        <f t="shared" si="6"/>
        <v>0</v>
      </c>
      <c r="O11" s="87">
        <v>0</v>
      </c>
      <c r="P11" s="87">
        <f t="shared" si="7"/>
        <v>6326</v>
      </c>
      <c r="Q11" s="87">
        <v>1016</v>
      </c>
      <c r="R11" s="87">
        <v>4280</v>
      </c>
      <c r="S11" s="87">
        <v>1030</v>
      </c>
      <c r="T11" s="88">
        <f t="shared" si="8"/>
        <v>12.726321718838014</v>
      </c>
      <c r="U11" s="87">
        <v>408</v>
      </c>
      <c r="V11" s="85" t="s">
        <v>262</v>
      </c>
      <c r="W11" s="85"/>
      <c r="X11" s="85"/>
      <c r="Y11" s="85"/>
      <c r="Z11" s="85"/>
      <c r="AA11" s="85"/>
      <c r="AB11" s="85"/>
      <c r="AC11" s="85" t="s">
        <v>262</v>
      </c>
      <c r="AD11" s="115" t="s">
        <v>261</v>
      </c>
    </row>
    <row r="12" spans="1:31" ht="13.5" customHeight="1" x14ac:dyDescent="0.15">
      <c r="A12" s="85" t="s">
        <v>11</v>
      </c>
      <c r="B12" s="86" t="s">
        <v>269</v>
      </c>
      <c r="C12" s="85" t="s">
        <v>270</v>
      </c>
      <c r="D12" s="87">
        <f t="shared" si="0"/>
        <v>22246</v>
      </c>
      <c r="E12" s="87">
        <f t="shared" si="1"/>
        <v>4193</v>
      </c>
      <c r="F12" s="106">
        <f t="shared" si="2"/>
        <v>18.848332284455633</v>
      </c>
      <c r="G12" s="87">
        <v>4193</v>
      </c>
      <c r="H12" s="87">
        <v>0</v>
      </c>
      <c r="I12" s="87">
        <f t="shared" si="3"/>
        <v>18053</v>
      </c>
      <c r="J12" s="88">
        <f t="shared" si="4"/>
        <v>81.151667715544363</v>
      </c>
      <c r="K12" s="87">
        <v>10838</v>
      </c>
      <c r="L12" s="88">
        <f t="shared" si="5"/>
        <v>48.718870808235188</v>
      </c>
      <c r="M12" s="87">
        <v>0</v>
      </c>
      <c r="N12" s="88">
        <f t="shared" si="6"/>
        <v>0</v>
      </c>
      <c r="O12" s="87">
        <v>0</v>
      </c>
      <c r="P12" s="87">
        <f t="shared" si="7"/>
        <v>7215</v>
      </c>
      <c r="Q12" s="87">
        <v>1349</v>
      </c>
      <c r="R12" s="87">
        <v>5866</v>
      </c>
      <c r="S12" s="87">
        <v>0</v>
      </c>
      <c r="T12" s="88">
        <f t="shared" si="8"/>
        <v>32.432796907309182</v>
      </c>
      <c r="U12" s="87">
        <v>134</v>
      </c>
      <c r="V12" s="85"/>
      <c r="W12" s="85"/>
      <c r="X12" s="85"/>
      <c r="Y12" s="85" t="s">
        <v>262</v>
      </c>
      <c r="Z12" s="85"/>
      <c r="AA12" s="85"/>
      <c r="AB12" s="85"/>
      <c r="AC12" s="85" t="s">
        <v>262</v>
      </c>
      <c r="AD12" s="115" t="s">
        <v>261</v>
      </c>
    </row>
    <row r="13" spans="1:31" ht="13.5" customHeight="1" x14ac:dyDescent="0.15">
      <c r="A13" s="85" t="s">
        <v>11</v>
      </c>
      <c r="B13" s="86" t="s">
        <v>271</v>
      </c>
      <c r="C13" s="85" t="s">
        <v>272</v>
      </c>
      <c r="D13" s="87">
        <f t="shared" si="0"/>
        <v>63029</v>
      </c>
      <c r="E13" s="87">
        <f t="shared" si="1"/>
        <v>4534</v>
      </c>
      <c r="F13" s="106">
        <f t="shared" si="2"/>
        <v>7.1935140966856519</v>
      </c>
      <c r="G13" s="87">
        <v>4443</v>
      </c>
      <c r="H13" s="87">
        <v>91</v>
      </c>
      <c r="I13" s="87">
        <f t="shared" si="3"/>
        <v>58495</v>
      </c>
      <c r="J13" s="88">
        <f t="shared" si="4"/>
        <v>92.806485903314353</v>
      </c>
      <c r="K13" s="87">
        <v>31098</v>
      </c>
      <c r="L13" s="88">
        <f t="shared" si="5"/>
        <v>49.339193069856734</v>
      </c>
      <c r="M13" s="87">
        <v>0</v>
      </c>
      <c r="N13" s="88">
        <f t="shared" si="6"/>
        <v>0</v>
      </c>
      <c r="O13" s="87">
        <v>4800</v>
      </c>
      <c r="P13" s="87">
        <f t="shared" si="7"/>
        <v>22597</v>
      </c>
      <c r="Q13" s="87">
        <v>5513</v>
      </c>
      <c r="R13" s="87">
        <v>17084</v>
      </c>
      <c r="S13" s="87">
        <v>0</v>
      </c>
      <c r="T13" s="88">
        <f t="shared" si="8"/>
        <v>35.851750781386343</v>
      </c>
      <c r="U13" s="87">
        <v>1307</v>
      </c>
      <c r="V13" s="85" t="s">
        <v>262</v>
      </c>
      <c r="W13" s="85"/>
      <c r="X13" s="85"/>
      <c r="Y13" s="85"/>
      <c r="Z13" s="85" t="s">
        <v>262</v>
      </c>
      <c r="AA13" s="85"/>
      <c r="AB13" s="85"/>
      <c r="AC13" s="85"/>
      <c r="AD13" s="115" t="s">
        <v>261</v>
      </c>
    </row>
    <row r="14" spans="1:31" ht="13.5" customHeight="1" x14ac:dyDescent="0.15">
      <c r="A14" s="85" t="s">
        <v>11</v>
      </c>
      <c r="B14" s="86" t="s">
        <v>273</v>
      </c>
      <c r="C14" s="85" t="s">
        <v>274</v>
      </c>
      <c r="D14" s="87">
        <f t="shared" si="0"/>
        <v>48812</v>
      </c>
      <c r="E14" s="87">
        <f t="shared" si="1"/>
        <v>4594</v>
      </c>
      <c r="F14" s="106">
        <f t="shared" si="2"/>
        <v>9.4116200934196517</v>
      </c>
      <c r="G14" s="87">
        <v>4581</v>
      </c>
      <c r="H14" s="87">
        <v>13</v>
      </c>
      <c r="I14" s="87">
        <f t="shared" si="3"/>
        <v>44218</v>
      </c>
      <c r="J14" s="88">
        <f t="shared" si="4"/>
        <v>90.588379906580357</v>
      </c>
      <c r="K14" s="87">
        <v>24225</v>
      </c>
      <c r="L14" s="88">
        <f t="shared" si="5"/>
        <v>49.629189543554865</v>
      </c>
      <c r="M14" s="87">
        <v>0</v>
      </c>
      <c r="N14" s="88">
        <f t="shared" si="6"/>
        <v>0</v>
      </c>
      <c r="O14" s="87">
        <v>10386</v>
      </c>
      <c r="P14" s="87">
        <f t="shared" si="7"/>
        <v>9607</v>
      </c>
      <c r="Q14" s="87">
        <v>2914</v>
      </c>
      <c r="R14" s="87">
        <v>6693</v>
      </c>
      <c r="S14" s="87">
        <v>0</v>
      </c>
      <c r="T14" s="88">
        <f t="shared" si="8"/>
        <v>19.681635663361469</v>
      </c>
      <c r="U14" s="87">
        <v>364</v>
      </c>
      <c r="V14" s="85"/>
      <c r="W14" s="85"/>
      <c r="X14" s="85"/>
      <c r="Y14" s="85" t="s">
        <v>262</v>
      </c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11</v>
      </c>
      <c r="B15" s="86" t="s">
        <v>275</v>
      </c>
      <c r="C15" s="85" t="s">
        <v>276</v>
      </c>
      <c r="D15" s="87">
        <f t="shared" si="0"/>
        <v>46807</v>
      </c>
      <c r="E15" s="87">
        <f t="shared" si="1"/>
        <v>3945</v>
      </c>
      <c r="F15" s="106">
        <f t="shared" si="2"/>
        <v>8.4282265473113007</v>
      </c>
      <c r="G15" s="87">
        <v>3598</v>
      </c>
      <c r="H15" s="87">
        <v>347</v>
      </c>
      <c r="I15" s="87">
        <f t="shared" si="3"/>
        <v>42862</v>
      </c>
      <c r="J15" s="88">
        <f t="shared" si="4"/>
        <v>91.571773452688703</v>
      </c>
      <c r="K15" s="87">
        <v>27196</v>
      </c>
      <c r="L15" s="88">
        <f t="shared" si="5"/>
        <v>58.102420578118654</v>
      </c>
      <c r="M15" s="87">
        <v>0</v>
      </c>
      <c r="N15" s="88">
        <f t="shared" si="6"/>
        <v>0</v>
      </c>
      <c r="O15" s="87">
        <v>5235</v>
      </c>
      <c r="P15" s="87">
        <f t="shared" si="7"/>
        <v>10431</v>
      </c>
      <c r="Q15" s="87">
        <v>2902</v>
      </c>
      <c r="R15" s="87">
        <v>7529</v>
      </c>
      <c r="S15" s="87">
        <v>0</v>
      </c>
      <c r="T15" s="88">
        <f t="shared" si="8"/>
        <v>22.285128292776722</v>
      </c>
      <c r="U15" s="87">
        <v>980</v>
      </c>
      <c r="V15" s="85" t="s">
        <v>262</v>
      </c>
      <c r="W15" s="85"/>
      <c r="X15" s="85"/>
      <c r="Y15" s="85"/>
      <c r="Z15" s="85" t="s">
        <v>262</v>
      </c>
      <c r="AA15" s="85"/>
      <c r="AB15" s="85"/>
      <c r="AC15" s="85"/>
      <c r="AD15" s="115" t="s">
        <v>261</v>
      </c>
    </row>
    <row r="16" spans="1:31" ht="13.5" customHeight="1" x14ac:dyDescent="0.15">
      <c r="A16" s="85" t="s">
        <v>11</v>
      </c>
      <c r="B16" s="86" t="s">
        <v>277</v>
      </c>
      <c r="C16" s="85" t="s">
        <v>278</v>
      </c>
      <c r="D16" s="87">
        <f t="shared" si="0"/>
        <v>36403</v>
      </c>
      <c r="E16" s="87">
        <f t="shared" si="1"/>
        <v>3491</v>
      </c>
      <c r="F16" s="106">
        <f t="shared" si="2"/>
        <v>9.5898689668433921</v>
      </c>
      <c r="G16" s="87">
        <v>3491</v>
      </c>
      <c r="H16" s="87">
        <v>0</v>
      </c>
      <c r="I16" s="87">
        <f t="shared" si="3"/>
        <v>32912</v>
      </c>
      <c r="J16" s="88">
        <f t="shared" si="4"/>
        <v>90.410131033156603</v>
      </c>
      <c r="K16" s="87">
        <v>26904</v>
      </c>
      <c r="L16" s="88">
        <f t="shared" si="5"/>
        <v>73.90599675850892</v>
      </c>
      <c r="M16" s="87">
        <v>0</v>
      </c>
      <c r="N16" s="88">
        <f t="shared" si="6"/>
        <v>0</v>
      </c>
      <c r="O16" s="87">
        <v>243</v>
      </c>
      <c r="P16" s="87">
        <f t="shared" si="7"/>
        <v>5765</v>
      </c>
      <c r="Q16" s="87">
        <v>2378</v>
      </c>
      <c r="R16" s="87">
        <v>3387</v>
      </c>
      <c r="S16" s="87">
        <v>0</v>
      </c>
      <c r="T16" s="88">
        <f t="shared" si="8"/>
        <v>15.836606873059914</v>
      </c>
      <c r="U16" s="87">
        <v>406</v>
      </c>
      <c r="V16" s="85" t="s">
        <v>262</v>
      </c>
      <c r="W16" s="85"/>
      <c r="X16" s="85"/>
      <c r="Y16" s="85"/>
      <c r="Z16" s="85" t="s">
        <v>262</v>
      </c>
      <c r="AA16" s="85"/>
      <c r="AB16" s="85"/>
      <c r="AC16" s="85"/>
      <c r="AD16" s="115" t="s">
        <v>261</v>
      </c>
    </row>
    <row r="17" spans="1:30" ht="13.5" customHeight="1" x14ac:dyDescent="0.15">
      <c r="A17" s="85" t="s">
        <v>11</v>
      </c>
      <c r="B17" s="86" t="s">
        <v>279</v>
      </c>
      <c r="C17" s="85" t="s">
        <v>280</v>
      </c>
      <c r="D17" s="87">
        <f t="shared" si="0"/>
        <v>24417</v>
      </c>
      <c r="E17" s="87">
        <f t="shared" si="1"/>
        <v>4318</v>
      </c>
      <c r="F17" s="106">
        <f t="shared" si="2"/>
        <v>17.684400212966374</v>
      </c>
      <c r="G17" s="87">
        <v>4314</v>
      </c>
      <c r="H17" s="87">
        <v>4</v>
      </c>
      <c r="I17" s="87">
        <f t="shared" si="3"/>
        <v>20099</v>
      </c>
      <c r="J17" s="88">
        <f t="shared" si="4"/>
        <v>82.315599787033619</v>
      </c>
      <c r="K17" s="87">
        <v>4012</v>
      </c>
      <c r="L17" s="88">
        <f t="shared" si="5"/>
        <v>16.431175001023878</v>
      </c>
      <c r="M17" s="87">
        <v>394</v>
      </c>
      <c r="N17" s="88">
        <f t="shared" si="6"/>
        <v>1.613629848056682</v>
      </c>
      <c r="O17" s="87">
        <v>0</v>
      </c>
      <c r="P17" s="87">
        <f t="shared" si="7"/>
        <v>15693</v>
      </c>
      <c r="Q17" s="87">
        <v>5606</v>
      </c>
      <c r="R17" s="87">
        <v>10087</v>
      </c>
      <c r="S17" s="87">
        <v>0</v>
      </c>
      <c r="T17" s="88">
        <f t="shared" si="8"/>
        <v>64.27079493795307</v>
      </c>
      <c r="U17" s="87">
        <v>153</v>
      </c>
      <c r="V17" s="85" t="s">
        <v>262</v>
      </c>
      <c r="W17" s="85"/>
      <c r="X17" s="85"/>
      <c r="Y17" s="85"/>
      <c r="Z17" s="85" t="s">
        <v>262</v>
      </c>
      <c r="AA17" s="85"/>
      <c r="AB17" s="85"/>
      <c r="AC17" s="85"/>
      <c r="AD17" s="115" t="s">
        <v>261</v>
      </c>
    </row>
    <row r="18" spans="1:30" ht="13.5" customHeight="1" x14ac:dyDescent="0.15">
      <c r="A18" s="85" t="s">
        <v>11</v>
      </c>
      <c r="B18" s="86" t="s">
        <v>281</v>
      </c>
      <c r="C18" s="85" t="s">
        <v>282</v>
      </c>
      <c r="D18" s="87">
        <f t="shared" si="0"/>
        <v>57059</v>
      </c>
      <c r="E18" s="87">
        <f t="shared" si="1"/>
        <v>1217</v>
      </c>
      <c r="F18" s="106">
        <f t="shared" si="2"/>
        <v>2.1328800014020577</v>
      </c>
      <c r="G18" s="87">
        <v>1217</v>
      </c>
      <c r="H18" s="87">
        <v>0</v>
      </c>
      <c r="I18" s="87">
        <f t="shared" si="3"/>
        <v>55842</v>
      </c>
      <c r="J18" s="88">
        <f t="shared" si="4"/>
        <v>97.867119998597943</v>
      </c>
      <c r="K18" s="87">
        <v>26232</v>
      </c>
      <c r="L18" s="88">
        <f t="shared" si="5"/>
        <v>45.973466061445173</v>
      </c>
      <c r="M18" s="87">
        <v>0</v>
      </c>
      <c r="N18" s="88">
        <f t="shared" si="6"/>
        <v>0</v>
      </c>
      <c r="O18" s="87">
        <v>3959</v>
      </c>
      <c r="P18" s="87">
        <f t="shared" si="7"/>
        <v>25651</v>
      </c>
      <c r="Q18" s="87">
        <v>0</v>
      </c>
      <c r="R18" s="87">
        <v>14908</v>
      </c>
      <c r="S18" s="87">
        <v>10743</v>
      </c>
      <c r="T18" s="88">
        <f t="shared" si="8"/>
        <v>44.955221787973855</v>
      </c>
      <c r="U18" s="87">
        <v>796</v>
      </c>
      <c r="V18" s="85" t="s">
        <v>262</v>
      </c>
      <c r="W18" s="85"/>
      <c r="X18" s="85"/>
      <c r="Y18" s="85"/>
      <c r="Z18" s="85"/>
      <c r="AA18" s="85" t="s">
        <v>262</v>
      </c>
      <c r="AB18" s="85"/>
      <c r="AC18" s="85"/>
      <c r="AD18" s="115" t="s">
        <v>261</v>
      </c>
    </row>
    <row r="19" spans="1:30" ht="13.5" customHeight="1" x14ac:dyDescent="0.15">
      <c r="A19" s="85" t="s">
        <v>11</v>
      </c>
      <c r="B19" s="86" t="s">
        <v>283</v>
      </c>
      <c r="C19" s="85" t="s">
        <v>284</v>
      </c>
      <c r="D19" s="87">
        <f t="shared" si="0"/>
        <v>24706</v>
      </c>
      <c r="E19" s="87">
        <f t="shared" si="1"/>
        <v>3640</v>
      </c>
      <c r="F19" s="106">
        <f t="shared" si="2"/>
        <v>14.73326317493726</v>
      </c>
      <c r="G19" s="87">
        <v>3640</v>
      </c>
      <c r="H19" s="87">
        <v>0</v>
      </c>
      <c r="I19" s="87">
        <f t="shared" si="3"/>
        <v>21066</v>
      </c>
      <c r="J19" s="88">
        <f t="shared" si="4"/>
        <v>85.266736825062736</v>
      </c>
      <c r="K19" s="87">
        <v>5178</v>
      </c>
      <c r="L19" s="88">
        <f t="shared" si="5"/>
        <v>20.95847162632559</v>
      </c>
      <c r="M19" s="87">
        <v>0</v>
      </c>
      <c r="N19" s="88">
        <f t="shared" si="6"/>
        <v>0</v>
      </c>
      <c r="O19" s="87">
        <v>0</v>
      </c>
      <c r="P19" s="87">
        <f t="shared" si="7"/>
        <v>15888</v>
      </c>
      <c r="Q19" s="87">
        <v>4969</v>
      </c>
      <c r="R19" s="87">
        <v>10919</v>
      </c>
      <c r="S19" s="87">
        <v>0</v>
      </c>
      <c r="T19" s="88">
        <f t="shared" si="8"/>
        <v>64.308265198737146</v>
      </c>
      <c r="U19" s="87">
        <v>629</v>
      </c>
      <c r="V19" s="85" t="s">
        <v>262</v>
      </c>
      <c r="W19" s="85"/>
      <c r="X19" s="85"/>
      <c r="Y19" s="85"/>
      <c r="Z19" s="85" t="s">
        <v>262</v>
      </c>
      <c r="AA19" s="85"/>
      <c r="AB19" s="85"/>
      <c r="AC19" s="85"/>
      <c r="AD19" s="115" t="s">
        <v>261</v>
      </c>
    </row>
    <row r="20" spans="1:30" ht="13.5" customHeight="1" x14ac:dyDescent="0.15">
      <c r="A20" s="85" t="s">
        <v>11</v>
      </c>
      <c r="B20" s="86" t="s">
        <v>285</v>
      </c>
      <c r="C20" s="85" t="s">
        <v>286</v>
      </c>
      <c r="D20" s="87">
        <f t="shared" si="0"/>
        <v>73697</v>
      </c>
      <c r="E20" s="87">
        <f t="shared" si="1"/>
        <v>14371</v>
      </c>
      <c r="F20" s="106">
        <f t="shared" si="2"/>
        <v>19.500115337123628</v>
      </c>
      <c r="G20" s="87">
        <v>14371</v>
      </c>
      <c r="H20" s="87">
        <v>0</v>
      </c>
      <c r="I20" s="87">
        <f t="shared" si="3"/>
        <v>59326</v>
      </c>
      <c r="J20" s="88">
        <f t="shared" si="4"/>
        <v>80.499884662876369</v>
      </c>
      <c r="K20" s="87">
        <v>25414</v>
      </c>
      <c r="L20" s="88">
        <f t="shared" si="5"/>
        <v>34.484443057383615</v>
      </c>
      <c r="M20" s="87">
        <v>0</v>
      </c>
      <c r="N20" s="88">
        <f t="shared" si="6"/>
        <v>0</v>
      </c>
      <c r="O20" s="87">
        <v>4767</v>
      </c>
      <c r="P20" s="87">
        <f t="shared" si="7"/>
        <v>29145</v>
      </c>
      <c r="Q20" s="87">
        <v>8679</v>
      </c>
      <c r="R20" s="87">
        <v>20466</v>
      </c>
      <c r="S20" s="87">
        <v>0</v>
      </c>
      <c r="T20" s="88">
        <f t="shared" si="8"/>
        <v>39.547064330976838</v>
      </c>
      <c r="U20" s="87">
        <v>461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11</v>
      </c>
      <c r="B21" s="86" t="s">
        <v>287</v>
      </c>
      <c r="C21" s="85" t="s">
        <v>288</v>
      </c>
      <c r="D21" s="87">
        <f t="shared" si="0"/>
        <v>64638</v>
      </c>
      <c r="E21" s="87">
        <f t="shared" si="1"/>
        <v>49</v>
      </c>
      <c r="F21" s="106">
        <f t="shared" si="2"/>
        <v>7.5806800952999784E-2</v>
      </c>
      <c r="G21" s="87">
        <v>49</v>
      </c>
      <c r="H21" s="87">
        <v>0</v>
      </c>
      <c r="I21" s="87">
        <f t="shared" si="3"/>
        <v>64589</v>
      </c>
      <c r="J21" s="88">
        <f t="shared" si="4"/>
        <v>99.924193199046996</v>
      </c>
      <c r="K21" s="87">
        <v>62293</v>
      </c>
      <c r="L21" s="88">
        <f t="shared" si="5"/>
        <v>96.372103097249294</v>
      </c>
      <c r="M21" s="87">
        <v>0</v>
      </c>
      <c r="N21" s="88">
        <f t="shared" si="6"/>
        <v>0</v>
      </c>
      <c r="O21" s="87">
        <v>1803</v>
      </c>
      <c r="P21" s="87">
        <f t="shared" si="7"/>
        <v>493</v>
      </c>
      <c r="Q21" s="87">
        <v>220</v>
      </c>
      <c r="R21" s="87">
        <v>273</v>
      </c>
      <c r="S21" s="87">
        <v>0</v>
      </c>
      <c r="T21" s="88">
        <f t="shared" si="8"/>
        <v>0.76270924224140602</v>
      </c>
      <c r="U21" s="87">
        <v>546</v>
      </c>
      <c r="V21" s="85" t="s">
        <v>262</v>
      </c>
      <c r="W21" s="85"/>
      <c r="X21" s="85"/>
      <c r="Y21" s="85"/>
      <c r="Z21" s="85" t="s">
        <v>262</v>
      </c>
      <c r="AA21" s="85"/>
      <c r="AB21" s="85"/>
      <c r="AC21" s="85"/>
      <c r="AD21" s="115" t="s">
        <v>261</v>
      </c>
    </row>
    <row r="22" spans="1:30" ht="13.5" customHeight="1" x14ac:dyDescent="0.15">
      <c r="A22" s="85" t="s">
        <v>11</v>
      </c>
      <c r="B22" s="86" t="s">
        <v>289</v>
      </c>
      <c r="C22" s="85" t="s">
        <v>290</v>
      </c>
      <c r="D22" s="87">
        <f t="shared" si="0"/>
        <v>8909</v>
      </c>
      <c r="E22" s="87">
        <f t="shared" si="1"/>
        <v>2186</v>
      </c>
      <c r="F22" s="106">
        <f t="shared" si="2"/>
        <v>24.536985071276238</v>
      </c>
      <c r="G22" s="87">
        <v>2186</v>
      </c>
      <c r="H22" s="87">
        <v>0</v>
      </c>
      <c r="I22" s="87">
        <f t="shared" si="3"/>
        <v>6723</v>
      </c>
      <c r="J22" s="88">
        <f t="shared" si="4"/>
        <v>75.463014928723766</v>
      </c>
      <c r="K22" s="87">
        <v>0</v>
      </c>
      <c r="L22" s="88">
        <f t="shared" si="5"/>
        <v>0</v>
      </c>
      <c r="M22" s="87">
        <v>0</v>
      </c>
      <c r="N22" s="88">
        <f t="shared" si="6"/>
        <v>0</v>
      </c>
      <c r="O22" s="87">
        <v>0</v>
      </c>
      <c r="P22" s="87">
        <f t="shared" si="7"/>
        <v>6723</v>
      </c>
      <c r="Q22" s="87">
        <v>1139</v>
      </c>
      <c r="R22" s="87">
        <v>5584</v>
      </c>
      <c r="S22" s="87">
        <v>0</v>
      </c>
      <c r="T22" s="88">
        <f t="shared" si="8"/>
        <v>75.463014928723766</v>
      </c>
      <c r="U22" s="87">
        <v>104</v>
      </c>
      <c r="V22" s="85"/>
      <c r="W22" s="85" t="s">
        <v>262</v>
      </c>
      <c r="X22" s="85"/>
      <c r="Y22" s="85"/>
      <c r="Z22" s="85"/>
      <c r="AA22" s="85" t="s">
        <v>262</v>
      </c>
      <c r="AB22" s="85"/>
      <c r="AC22" s="85"/>
      <c r="AD22" s="115" t="s">
        <v>261</v>
      </c>
    </row>
    <row r="23" spans="1:30" ht="13.5" customHeight="1" x14ac:dyDescent="0.15">
      <c r="A23" s="85" t="s">
        <v>11</v>
      </c>
      <c r="B23" s="86" t="s">
        <v>291</v>
      </c>
      <c r="C23" s="85" t="s">
        <v>292</v>
      </c>
      <c r="D23" s="87">
        <f t="shared" si="0"/>
        <v>5181</v>
      </c>
      <c r="E23" s="87">
        <f t="shared" si="1"/>
        <v>163</v>
      </c>
      <c r="F23" s="106">
        <f t="shared" si="2"/>
        <v>3.1461107894228917</v>
      </c>
      <c r="G23" s="87">
        <v>140</v>
      </c>
      <c r="H23" s="87">
        <v>23</v>
      </c>
      <c r="I23" s="87">
        <f t="shared" si="3"/>
        <v>5018</v>
      </c>
      <c r="J23" s="88">
        <f t="shared" si="4"/>
        <v>96.853889210577108</v>
      </c>
      <c r="K23" s="87">
        <v>0</v>
      </c>
      <c r="L23" s="88">
        <f t="shared" si="5"/>
        <v>0</v>
      </c>
      <c r="M23" s="87">
        <v>0</v>
      </c>
      <c r="N23" s="88">
        <f t="shared" si="6"/>
        <v>0</v>
      </c>
      <c r="O23" s="87">
        <v>0</v>
      </c>
      <c r="P23" s="87">
        <f t="shared" si="7"/>
        <v>5018</v>
      </c>
      <c r="Q23" s="87">
        <v>1482</v>
      </c>
      <c r="R23" s="87">
        <v>3536</v>
      </c>
      <c r="S23" s="87">
        <v>0</v>
      </c>
      <c r="T23" s="88">
        <f t="shared" si="8"/>
        <v>96.853889210577108</v>
      </c>
      <c r="U23" s="87">
        <v>52</v>
      </c>
      <c r="V23" s="85" t="s">
        <v>262</v>
      </c>
      <c r="W23" s="85"/>
      <c r="X23" s="85"/>
      <c r="Y23" s="85"/>
      <c r="Z23" s="85" t="s">
        <v>262</v>
      </c>
      <c r="AA23" s="85"/>
      <c r="AB23" s="85"/>
      <c r="AC23" s="85"/>
      <c r="AD23" s="115" t="s">
        <v>261</v>
      </c>
    </row>
    <row r="24" spans="1:30" ht="13.5" customHeight="1" x14ac:dyDescent="0.15">
      <c r="A24" s="85" t="s">
        <v>11</v>
      </c>
      <c r="B24" s="86" t="s">
        <v>293</v>
      </c>
      <c r="C24" s="85" t="s">
        <v>294</v>
      </c>
      <c r="D24" s="87">
        <f t="shared" si="0"/>
        <v>8862</v>
      </c>
      <c r="E24" s="87">
        <f t="shared" si="1"/>
        <v>3029</v>
      </c>
      <c r="F24" s="106">
        <f t="shared" si="2"/>
        <v>34.179643421349581</v>
      </c>
      <c r="G24" s="87">
        <v>2986</v>
      </c>
      <c r="H24" s="87">
        <v>43</v>
      </c>
      <c r="I24" s="87">
        <f t="shared" si="3"/>
        <v>5833</v>
      </c>
      <c r="J24" s="88">
        <f t="shared" si="4"/>
        <v>65.820356578650419</v>
      </c>
      <c r="K24" s="87">
        <v>1564</v>
      </c>
      <c r="L24" s="88">
        <f t="shared" si="5"/>
        <v>17.648386368765514</v>
      </c>
      <c r="M24" s="87">
        <v>0</v>
      </c>
      <c r="N24" s="88">
        <f t="shared" si="6"/>
        <v>0</v>
      </c>
      <c r="O24" s="87">
        <v>0</v>
      </c>
      <c r="P24" s="87">
        <f t="shared" si="7"/>
        <v>4269</v>
      </c>
      <c r="Q24" s="87">
        <v>424</v>
      </c>
      <c r="R24" s="87">
        <v>3845</v>
      </c>
      <c r="S24" s="87">
        <v>0</v>
      </c>
      <c r="T24" s="88">
        <f t="shared" si="8"/>
        <v>48.171970209884904</v>
      </c>
      <c r="U24" s="87">
        <v>212</v>
      </c>
      <c r="V24" s="85" t="s">
        <v>262</v>
      </c>
      <c r="W24" s="85"/>
      <c r="X24" s="85"/>
      <c r="Y24" s="85"/>
      <c r="Z24" s="85" t="s">
        <v>262</v>
      </c>
      <c r="AA24" s="85"/>
      <c r="AB24" s="85"/>
      <c r="AC24" s="85"/>
      <c r="AD24" s="115" t="s">
        <v>261</v>
      </c>
    </row>
    <row r="25" spans="1:30" ht="13.5" customHeight="1" x14ac:dyDescent="0.15">
      <c r="A25" s="85" t="s">
        <v>11</v>
      </c>
      <c r="B25" s="86" t="s">
        <v>295</v>
      </c>
      <c r="C25" s="85" t="s">
        <v>296</v>
      </c>
      <c r="D25" s="87">
        <f t="shared" si="0"/>
        <v>15504</v>
      </c>
      <c r="E25" s="87">
        <f t="shared" si="1"/>
        <v>1157</v>
      </c>
      <c r="F25" s="106">
        <f t="shared" si="2"/>
        <v>7.4625902992776068</v>
      </c>
      <c r="G25" s="87">
        <v>1151</v>
      </c>
      <c r="H25" s="87">
        <v>6</v>
      </c>
      <c r="I25" s="87">
        <f t="shared" si="3"/>
        <v>14347</v>
      </c>
      <c r="J25" s="88">
        <f t="shared" si="4"/>
        <v>92.537409700722392</v>
      </c>
      <c r="K25" s="87">
        <v>13934</v>
      </c>
      <c r="L25" s="88">
        <f t="shared" si="5"/>
        <v>89.873581011351916</v>
      </c>
      <c r="M25" s="87">
        <v>0</v>
      </c>
      <c r="N25" s="88">
        <f t="shared" si="6"/>
        <v>0</v>
      </c>
      <c r="O25" s="87">
        <v>0</v>
      </c>
      <c r="P25" s="87">
        <f t="shared" si="7"/>
        <v>413</v>
      </c>
      <c r="Q25" s="87">
        <v>105</v>
      </c>
      <c r="R25" s="87">
        <v>308</v>
      </c>
      <c r="S25" s="87">
        <v>0</v>
      </c>
      <c r="T25" s="88">
        <f t="shared" si="8"/>
        <v>2.6638286893704852</v>
      </c>
      <c r="U25" s="87">
        <v>748</v>
      </c>
      <c r="V25" s="85" t="s">
        <v>262</v>
      </c>
      <c r="W25" s="85"/>
      <c r="X25" s="85"/>
      <c r="Y25" s="85"/>
      <c r="Z25" s="85"/>
      <c r="AA25" s="85"/>
      <c r="AB25" s="85"/>
      <c r="AC25" s="85" t="s">
        <v>262</v>
      </c>
      <c r="AD25" s="115" t="s">
        <v>261</v>
      </c>
    </row>
    <row r="26" spans="1:30" ht="13.5" customHeight="1" x14ac:dyDescent="0.15">
      <c r="A26" s="85" t="s">
        <v>11</v>
      </c>
      <c r="B26" s="86" t="s">
        <v>297</v>
      </c>
      <c r="C26" s="85" t="s">
        <v>298</v>
      </c>
      <c r="D26" s="87">
        <f t="shared" si="0"/>
        <v>9126</v>
      </c>
      <c r="E26" s="87">
        <f t="shared" si="1"/>
        <v>711</v>
      </c>
      <c r="F26" s="106">
        <f t="shared" si="2"/>
        <v>7.7909270216962518</v>
      </c>
      <c r="G26" s="87">
        <v>687</v>
      </c>
      <c r="H26" s="87">
        <v>24</v>
      </c>
      <c r="I26" s="87">
        <f t="shared" si="3"/>
        <v>8415</v>
      </c>
      <c r="J26" s="88">
        <f t="shared" si="4"/>
        <v>92.209072978303752</v>
      </c>
      <c r="K26" s="87">
        <v>1171</v>
      </c>
      <c r="L26" s="88">
        <f t="shared" si="5"/>
        <v>12.831470523778215</v>
      </c>
      <c r="M26" s="87">
        <v>0</v>
      </c>
      <c r="N26" s="88">
        <f t="shared" si="6"/>
        <v>0</v>
      </c>
      <c r="O26" s="87">
        <v>0</v>
      </c>
      <c r="P26" s="87">
        <f t="shared" si="7"/>
        <v>7244</v>
      </c>
      <c r="Q26" s="87">
        <v>474</v>
      </c>
      <c r="R26" s="87">
        <v>6770</v>
      </c>
      <c r="S26" s="87">
        <v>0</v>
      </c>
      <c r="T26" s="88">
        <f t="shared" si="8"/>
        <v>79.37760245452553</v>
      </c>
      <c r="U26" s="87">
        <v>75</v>
      </c>
      <c r="V26" s="85" t="s">
        <v>262</v>
      </c>
      <c r="W26" s="85"/>
      <c r="X26" s="85"/>
      <c r="Y26" s="85"/>
      <c r="Z26" s="85" t="s">
        <v>262</v>
      </c>
      <c r="AA26" s="85"/>
      <c r="AB26" s="85"/>
      <c r="AC26" s="85"/>
      <c r="AD26" s="115" t="s">
        <v>261</v>
      </c>
    </row>
    <row r="27" spans="1:30" ht="13.5" customHeight="1" x14ac:dyDescent="0.15">
      <c r="A27" s="85" t="s">
        <v>11</v>
      </c>
      <c r="B27" s="86" t="s">
        <v>299</v>
      </c>
      <c r="C27" s="85" t="s">
        <v>300</v>
      </c>
      <c r="D27" s="87">
        <f t="shared" si="0"/>
        <v>35967</v>
      </c>
      <c r="E27" s="87">
        <f t="shared" si="1"/>
        <v>729</v>
      </c>
      <c r="F27" s="106">
        <f t="shared" si="2"/>
        <v>2.0268579531236965</v>
      </c>
      <c r="G27" s="87">
        <v>673</v>
      </c>
      <c r="H27" s="87">
        <v>56</v>
      </c>
      <c r="I27" s="87">
        <f t="shared" si="3"/>
        <v>35238</v>
      </c>
      <c r="J27" s="88">
        <f t="shared" si="4"/>
        <v>97.973142046876305</v>
      </c>
      <c r="K27" s="87">
        <v>26720</v>
      </c>
      <c r="L27" s="88">
        <f t="shared" si="5"/>
        <v>74.290321683765669</v>
      </c>
      <c r="M27" s="87">
        <v>0</v>
      </c>
      <c r="N27" s="88">
        <f t="shared" si="6"/>
        <v>0</v>
      </c>
      <c r="O27" s="87">
        <v>2454</v>
      </c>
      <c r="P27" s="87">
        <f t="shared" si="7"/>
        <v>6064</v>
      </c>
      <c r="Q27" s="87">
        <v>1746</v>
      </c>
      <c r="R27" s="87">
        <v>4318</v>
      </c>
      <c r="S27" s="87">
        <v>0</v>
      </c>
      <c r="T27" s="88">
        <f t="shared" si="8"/>
        <v>16.859899352183945</v>
      </c>
      <c r="U27" s="87">
        <v>689</v>
      </c>
      <c r="V27" s="85" t="s">
        <v>262</v>
      </c>
      <c r="W27" s="85"/>
      <c r="X27" s="85"/>
      <c r="Y27" s="85"/>
      <c r="Z27" s="85" t="s">
        <v>262</v>
      </c>
      <c r="AA27" s="85"/>
      <c r="AB27" s="85"/>
      <c r="AC27" s="85"/>
      <c r="AD27" s="115" t="s">
        <v>261</v>
      </c>
    </row>
    <row r="28" spans="1:30" ht="13.5" customHeight="1" x14ac:dyDescent="0.15">
      <c r="A28" s="85" t="s">
        <v>11</v>
      </c>
      <c r="B28" s="86" t="s">
        <v>301</v>
      </c>
      <c r="C28" s="85" t="s">
        <v>302</v>
      </c>
      <c r="D28" s="87">
        <f t="shared" si="0"/>
        <v>43803</v>
      </c>
      <c r="E28" s="87">
        <f t="shared" si="1"/>
        <v>221</v>
      </c>
      <c r="F28" s="106">
        <f t="shared" si="2"/>
        <v>0.50453165308312209</v>
      </c>
      <c r="G28" s="87">
        <v>191</v>
      </c>
      <c r="H28" s="87">
        <v>30</v>
      </c>
      <c r="I28" s="87">
        <f t="shared" si="3"/>
        <v>43582</v>
      </c>
      <c r="J28" s="88">
        <f t="shared" si="4"/>
        <v>99.49546834691688</v>
      </c>
      <c r="K28" s="87">
        <v>42344</v>
      </c>
      <c r="L28" s="88">
        <f t="shared" si="5"/>
        <v>96.669177910188793</v>
      </c>
      <c r="M28" s="87">
        <v>0</v>
      </c>
      <c r="N28" s="88">
        <f t="shared" si="6"/>
        <v>0</v>
      </c>
      <c r="O28" s="87">
        <v>841</v>
      </c>
      <c r="P28" s="87">
        <f t="shared" si="7"/>
        <v>397</v>
      </c>
      <c r="Q28" s="87">
        <v>223</v>
      </c>
      <c r="R28" s="87">
        <v>174</v>
      </c>
      <c r="S28" s="87">
        <v>0</v>
      </c>
      <c r="T28" s="88">
        <f t="shared" si="8"/>
        <v>0.90633061662443204</v>
      </c>
      <c r="U28" s="87">
        <v>807</v>
      </c>
      <c r="V28" s="85" t="s">
        <v>262</v>
      </c>
      <c r="W28" s="85"/>
      <c r="X28" s="85"/>
      <c r="Y28" s="85"/>
      <c r="Z28" s="85" t="s">
        <v>262</v>
      </c>
      <c r="AA28" s="85"/>
      <c r="AB28" s="85"/>
      <c r="AC28" s="85"/>
      <c r="AD28" s="115" t="s">
        <v>261</v>
      </c>
    </row>
    <row r="29" spans="1:30" ht="13.5" customHeight="1" x14ac:dyDescent="0.15">
      <c r="A29" s="85" t="s">
        <v>11</v>
      </c>
      <c r="B29" s="86" t="s">
        <v>303</v>
      </c>
      <c r="C29" s="85" t="s">
        <v>304</v>
      </c>
      <c r="D29" s="87">
        <f t="shared" si="0"/>
        <v>3818</v>
      </c>
      <c r="E29" s="87">
        <f t="shared" si="1"/>
        <v>729</v>
      </c>
      <c r="F29" s="106">
        <f t="shared" si="2"/>
        <v>19.093766369827133</v>
      </c>
      <c r="G29" s="87">
        <v>729</v>
      </c>
      <c r="H29" s="87">
        <v>0</v>
      </c>
      <c r="I29" s="87">
        <f t="shared" si="3"/>
        <v>3089</v>
      </c>
      <c r="J29" s="88">
        <f t="shared" si="4"/>
        <v>80.906233630172864</v>
      </c>
      <c r="K29" s="87">
        <v>1192</v>
      </c>
      <c r="L29" s="88">
        <f t="shared" si="5"/>
        <v>31.220534311157671</v>
      </c>
      <c r="M29" s="87">
        <v>0</v>
      </c>
      <c r="N29" s="88">
        <f t="shared" si="6"/>
        <v>0</v>
      </c>
      <c r="O29" s="87">
        <v>365</v>
      </c>
      <c r="P29" s="87">
        <f t="shared" si="7"/>
        <v>1532</v>
      </c>
      <c r="Q29" s="87">
        <v>234</v>
      </c>
      <c r="R29" s="87">
        <v>1298</v>
      </c>
      <c r="S29" s="87">
        <v>0</v>
      </c>
      <c r="T29" s="88">
        <f t="shared" si="8"/>
        <v>40.12572027239392</v>
      </c>
      <c r="U29" s="87">
        <v>197</v>
      </c>
      <c r="V29" s="85" t="s">
        <v>262</v>
      </c>
      <c r="W29" s="85"/>
      <c r="X29" s="85"/>
      <c r="Y29" s="85"/>
      <c r="Z29" s="85" t="s">
        <v>262</v>
      </c>
      <c r="AA29" s="85"/>
      <c r="AB29" s="85"/>
      <c r="AC29" s="85"/>
      <c r="AD29" s="115" t="s">
        <v>261</v>
      </c>
    </row>
    <row r="30" spans="1:30" ht="13.5" customHeight="1" x14ac:dyDescent="0.15">
      <c r="A30" s="85" t="s">
        <v>11</v>
      </c>
      <c r="B30" s="86" t="s">
        <v>305</v>
      </c>
      <c r="C30" s="85" t="s">
        <v>306</v>
      </c>
      <c r="D30" s="87">
        <f t="shared" si="0"/>
        <v>6516</v>
      </c>
      <c r="E30" s="87">
        <f t="shared" si="1"/>
        <v>1543</v>
      </c>
      <c r="F30" s="106">
        <f t="shared" si="2"/>
        <v>23.680171884591775</v>
      </c>
      <c r="G30" s="87">
        <v>1543</v>
      </c>
      <c r="H30" s="87">
        <v>0</v>
      </c>
      <c r="I30" s="87">
        <f t="shared" si="3"/>
        <v>4973</v>
      </c>
      <c r="J30" s="88">
        <f t="shared" si="4"/>
        <v>76.319828115408228</v>
      </c>
      <c r="K30" s="87">
        <v>0</v>
      </c>
      <c r="L30" s="88">
        <f t="shared" si="5"/>
        <v>0</v>
      </c>
      <c r="M30" s="87">
        <v>0</v>
      </c>
      <c r="N30" s="88">
        <f t="shared" si="6"/>
        <v>0</v>
      </c>
      <c r="O30" s="87">
        <v>997</v>
      </c>
      <c r="P30" s="87">
        <f t="shared" si="7"/>
        <v>3976</v>
      </c>
      <c r="Q30" s="87">
        <v>553</v>
      </c>
      <c r="R30" s="87">
        <v>3423</v>
      </c>
      <c r="S30" s="87">
        <v>0</v>
      </c>
      <c r="T30" s="88">
        <f t="shared" si="8"/>
        <v>61.019030079803557</v>
      </c>
      <c r="U30" s="87">
        <v>76</v>
      </c>
      <c r="V30" s="85" t="s">
        <v>262</v>
      </c>
      <c r="W30" s="85"/>
      <c r="X30" s="85"/>
      <c r="Y30" s="85"/>
      <c r="Z30" s="85" t="s">
        <v>262</v>
      </c>
      <c r="AA30" s="85"/>
      <c r="AB30" s="85"/>
      <c r="AC30" s="85"/>
      <c r="AD30" s="115" t="s">
        <v>261</v>
      </c>
    </row>
    <row r="31" spans="1:30" ht="13.5" customHeight="1" x14ac:dyDescent="0.15">
      <c r="A31" s="85" t="s">
        <v>11</v>
      </c>
      <c r="B31" s="86" t="s">
        <v>307</v>
      </c>
      <c r="C31" s="85" t="s">
        <v>308</v>
      </c>
      <c r="D31" s="87">
        <f t="shared" si="0"/>
        <v>1374</v>
      </c>
      <c r="E31" s="87">
        <f t="shared" si="1"/>
        <v>461</v>
      </c>
      <c r="F31" s="106">
        <f t="shared" si="2"/>
        <v>33.551673944687046</v>
      </c>
      <c r="G31" s="87">
        <v>461</v>
      </c>
      <c r="H31" s="87">
        <v>0</v>
      </c>
      <c r="I31" s="87">
        <f t="shared" si="3"/>
        <v>913</v>
      </c>
      <c r="J31" s="88">
        <f t="shared" si="4"/>
        <v>66.448326055312961</v>
      </c>
      <c r="K31" s="87">
        <v>0</v>
      </c>
      <c r="L31" s="88">
        <f t="shared" si="5"/>
        <v>0</v>
      </c>
      <c r="M31" s="87">
        <v>0</v>
      </c>
      <c r="N31" s="88">
        <f t="shared" si="6"/>
        <v>0</v>
      </c>
      <c r="O31" s="87">
        <v>0</v>
      </c>
      <c r="P31" s="87">
        <f t="shared" si="7"/>
        <v>913</v>
      </c>
      <c r="Q31" s="87">
        <v>38</v>
      </c>
      <c r="R31" s="87">
        <v>875</v>
      </c>
      <c r="S31" s="87">
        <v>0</v>
      </c>
      <c r="T31" s="88">
        <f t="shared" si="8"/>
        <v>66.448326055312961</v>
      </c>
      <c r="U31" s="87">
        <v>59</v>
      </c>
      <c r="V31" s="85" t="s">
        <v>262</v>
      </c>
      <c r="W31" s="85"/>
      <c r="X31" s="85"/>
      <c r="Y31" s="85"/>
      <c r="Z31" s="85" t="s">
        <v>262</v>
      </c>
      <c r="AA31" s="85"/>
      <c r="AB31" s="85"/>
      <c r="AC31" s="85"/>
      <c r="AD31" s="115" t="s">
        <v>261</v>
      </c>
    </row>
    <row r="32" spans="1:30" ht="13.5" customHeight="1" x14ac:dyDescent="0.15">
      <c r="A32" s="85" t="s">
        <v>11</v>
      </c>
      <c r="B32" s="86" t="s">
        <v>309</v>
      </c>
      <c r="C32" s="85" t="s">
        <v>310</v>
      </c>
      <c r="D32" s="87">
        <f t="shared" si="0"/>
        <v>5972</v>
      </c>
      <c r="E32" s="87">
        <f t="shared" si="1"/>
        <v>2226</v>
      </c>
      <c r="F32" s="106">
        <f t="shared" si="2"/>
        <v>37.27394507702612</v>
      </c>
      <c r="G32" s="87">
        <v>2226</v>
      </c>
      <c r="H32" s="87">
        <v>0</v>
      </c>
      <c r="I32" s="87">
        <f t="shared" si="3"/>
        <v>3746</v>
      </c>
      <c r="J32" s="88">
        <f t="shared" si="4"/>
        <v>62.726054922973873</v>
      </c>
      <c r="K32" s="87">
        <v>0</v>
      </c>
      <c r="L32" s="88">
        <f t="shared" si="5"/>
        <v>0</v>
      </c>
      <c r="M32" s="87">
        <v>0</v>
      </c>
      <c r="N32" s="88">
        <f t="shared" si="6"/>
        <v>0</v>
      </c>
      <c r="O32" s="87">
        <v>0</v>
      </c>
      <c r="P32" s="87">
        <f t="shared" si="7"/>
        <v>3746</v>
      </c>
      <c r="Q32" s="87">
        <v>320</v>
      </c>
      <c r="R32" s="87">
        <v>3426</v>
      </c>
      <c r="S32" s="87">
        <v>0</v>
      </c>
      <c r="T32" s="88">
        <f t="shared" si="8"/>
        <v>62.726054922973873</v>
      </c>
      <c r="U32" s="87">
        <v>127</v>
      </c>
      <c r="V32" s="85" t="s">
        <v>262</v>
      </c>
      <c r="W32" s="85"/>
      <c r="X32" s="85"/>
      <c r="Y32" s="85"/>
      <c r="Z32" s="85" t="s">
        <v>262</v>
      </c>
      <c r="AA32" s="85"/>
      <c r="AB32" s="85"/>
      <c r="AC32" s="85"/>
      <c r="AD32" s="115" t="s">
        <v>261</v>
      </c>
    </row>
    <row r="33" spans="1:30" ht="13.5" customHeight="1" x14ac:dyDescent="0.15">
      <c r="A33" s="85" t="s">
        <v>11</v>
      </c>
      <c r="B33" s="86" t="s">
        <v>311</v>
      </c>
      <c r="C33" s="85" t="s">
        <v>312</v>
      </c>
      <c r="D33" s="87">
        <f t="shared" si="0"/>
        <v>6781</v>
      </c>
      <c r="E33" s="87">
        <f t="shared" si="1"/>
        <v>425</v>
      </c>
      <c r="F33" s="106">
        <f t="shared" si="2"/>
        <v>6.2675121663471458</v>
      </c>
      <c r="G33" s="87">
        <v>425</v>
      </c>
      <c r="H33" s="87">
        <v>0</v>
      </c>
      <c r="I33" s="87">
        <f t="shared" si="3"/>
        <v>6356</v>
      </c>
      <c r="J33" s="88">
        <f t="shared" si="4"/>
        <v>93.732487833652854</v>
      </c>
      <c r="K33" s="87">
        <v>0</v>
      </c>
      <c r="L33" s="88">
        <f t="shared" si="5"/>
        <v>0</v>
      </c>
      <c r="M33" s="87">
        <v>0</v>
      </c>
      <c r="N33" s="88">
        <f t="shared" si="6"/>
        <v>0</v>
      </c>
      <c r="O33" s="87">
        <v>0</v>
      </c>
      <c r="P33" s="87">
        <f t="shared" si="7"/>
        <v>6356</v>
      </c>
      <c r="Q33" s="87">
        <v>764</v>
      </c>
      <c r="R33" s="87">
        <v>5592</v>
      </c>
      <c r="S33" s="87">
        <v>0</v>
      </c>
      <c r="T33" s="88">
        <f t="shared" si="8"/>
        <v>93.732487833652854</v>
      </c>
      <c r="U33" s="87">
        <v>161</v>
      </c>
      <c r="V33" s="85" t="s">
        <v>262</v>
      </c>
      <c r="W33" s="85"/>
      <c r="X33" s="85"/>
      <c r="Y33" s="85"/>
      <c r="Z33" s="85" t="s">
        <v>262</v>
      </c>
      <c r="AA33" s="85"/>
      <c r="AB33" s="85"/>
      <c r="AC33" s="85"/>
      <c r="AD33" s="115" t="s">
        <v>261</v>
      </c>
    </row>
    <row r="34" spans="1:30" ht="13.5" customHeight="1" x14ac:dyDescent="0.15">
      <c r="A34" s="85" t="s">
        <v>11</v>
      </c>
      <c r="B34" s="86" t="s">
        <v>313</v>
      </c>
      <c r="C34" s="85" t="s">
        <v>314</v>
      </c>
      <c r="D34" s="87">
        <f t="shared" si="0"/>
        <v>10148</v>
      </c>
      <c r="E34" s="87">
        <f t="shared" si="1"/>
        <v>392</v>
      </c>
      <c r="F34" s="106">
        <f t="shared" si="2"/>
        <v>3.8628301143082382</v>
      </c>
      <c r="G34" s="87">
        <v>392</v>
      </c>
      <c r="H34" s="87">
        <v>0</v>
      </c>
      <c r="I34" s="87">
        <f t="shared" si="3"/>
        <v>9756</v>
      </c>
      <c r="J34" s="88">
        <f t="shared" si="4"/>
        <v>96.137169885691762</v>
      </c>
      <c r="K34" s="87">
        <v>0</v>
      </c>
      <c r="L34" s="88">
        <f t="shared" si="5"/>
        <v>0</v>
      </c>
      <c r="M34" s="87">
        <v>0</v>
      </c>
      <c r="N34" s="88">
        <f t="shared" si="6"/>
        <v>0</v>
      </c>
      <c r="O34" s="87">
        <v>721</v>
      </c>
      <c r="P34" s="87">
        <f t="shared" si="7"/>
        <v>9035</v>
      </c>
      <c r="Q34" s="87">
        <v>361</v>
      </c>
      <c r="R34" s="87">
        <v>8674</v>
      </c>
      <c r="S34" s="87">
        <v>0</v>
      </c>
      <c r="T34" s="88">
        <f t="shared" si="8"/>
        <v>89.032321639731975</v>
      </c>
      <c r="U34" s="87">
        <v>164</v>
      </c>
      <c r="V34" s="85" t="s">
        <v>262</v>
      </c>
      <c r="W34" s="85"/>
      <c r="X34" s="85"/>
      <c r="Y34" s="85"/>
      <c r="Z34" s="85" t="s">
        <v>262</v>
      </c>
      <c r="AA34" s="85"/>
      <c r="AB34" s="85"/>
      <c r="AC34" s="85"/>
      <c r="AD34" s="115" t="s">
        <v>261</v>
      </c>
    </row>
    <row r="35" spans="1:30" ht="13.5" customHeight="1" x14ac:dyDescent="0.15">
      <c r="A35" s="85" t="s">
        <v>11</v>
      </c>
      <c r="B35" s="86" t="s">
        <v>315</v>
      </c>
      <c r="C35" s="85" t="s">
        <v>316</v>
      </c>
      <c r="D35" s="87">
        <f t="shared" si="0"/>
        <v>17247</v>
      </c>
      <c r="E35" s="87">
        <f t="shared" si="1"/>
        <v>1474</v>
      </c>
      <c r="F35" s="106">
        <f t="shared" si="2"/>
        <v>8.5464138690786804</v>
      </c>
      <c r="G35" s="87">
        <v>1474</v>
      </c>
      <c r="H35" s="87">
        <v>0</v>
      </c>
      <c r="I35" s="87">
        <f t="shared" si="3"/>
        <v>15773</v>
      </c>
      <c r="J35" s="88">
        <f t="shared" si="4"/>
        <v>91.453586130921309</v>
      </c>
      <c r="K35" s="87">
        <v>8124</v>
      </c>
      <c r="L35" s="88">
        <f t="shared" si="5"/>
        <v>47.103844146808136</v>
      </c>
      <c r="M35" s="87">
        <v>0</v>
      </c>
      <c r="N35" s="88">
        <f t="shared" si="6"/>
        <v>0</v>
      </c>
      <c r="O35" s="87">
        <v>0</v>
      </c>
      <c r="P35" s="87">
        <f t="shared" si="7"/>
        <v>7649</v>
      </c>
      <c r="Q35" s="87">
        <v>1900</v>
      </c>
      <c r="R35" s="87">
        <v>5749</v>
      </c>
      <c r="S35" s="87">
        <v>0</v>
      </c>
      <c r="T35" s="88">
        <f t="shared" si="8"/>
        <v>44.34974198411318</v>
      </c>
      <c r="U35" s="87">
        <v>137</v>
      </c>
      <c r="V35" s="85"/>
      <c r="W35" s="85"/>
      <c r="X35" s="85"/>
      <c r="Y35" s="85" t="s">
        <v>262</v>
      </c>
      <c r="Z35" s="85"/>
      <c r="AA35" s="85"/>
      <c r="AB35" s="85"/>
      <c r="AC35" s="85" t="s">
        <v>262</v>
      </c>
      <c r="AD35" s="115" t="s">
        <v>261</v>
      </c>
    </row>
    <row r="36" spans="1:30" ht="13.5" customHeight="1" x14ac:dyDescent="0.15">
      <c r="A36" s="85" t="s">
        <v>11</v>
      </c>
      <c r="B36" s="86" t="s">
        <v>317</v>
      </c>
      <c r="C36" s="85" t="s">
        <v>318</v>
      </c>
      <c r="D36" s="87">
        <f t="shared" si="0"/>
        <v>10151</v>
      </c>
      <c r="E36" s="87">
        <f t="shared" si="1"/>
        <v>231</v>
      </c>
      <c r="F36" s="106">
        <f t="shared" si="2"/>
        <v>2.275637868190326</v>
      </c>
      <c r="G36" s="87">
        <v>231</v>
      </c>
      <c r="H36" s="87">
        <v>0</v>
      </c>
      <c r="I36" s="87">
        <f t="shared" si="3"/>
        <v>9920</v>
      </c>
      <c r="J36" s="88">
        <f t="shared" si="4"/>
        <v>97.72436213180967</v>
      </c>
      <c r="K36" s="87">
        <v>6493</v>
      </c>
      <c r="L36" s="88">
        <f t="shared" si="5"/>
        <v>63.964141463895189</v>
      </c>
      <c r="M36" s="87">
        <v>0</v>
      </c>
      <c r="N36" s="88">
        <f t="shared" si="6"/>
        <v>0</v>
      </c>
      <c r="O36" s="87">
        <v>0</v>
      </c>
      <c r="P36" s="87">
        <f t="shared" si="7"/>
        <v>3427</v>
      </c>
      <c r="Q36" s="87">
        <v>873</v>
      </c>
      <c r="R36" s="87">
        <v>2554</v>
      </c>
      <c r="S36" s="87">
        <v>0</v>
      </c>
      <c r="T36" s="88">
        <f t="shared" si="8"/>
        <v>33.760220667914496</v>
      </c>
      <c r="U36" s="87">
        <v>140</v>
      </c>
      <c r="V36" s="85" t="s">
        <v>262</v>
      </c>
      <c r="W36" s="85"/>
      <c r="X36" s="85"/>
      <c r="Y36" s="85"/>
      <c r="Z36" s="85" t="s">
        <v>262</v>
      </c>
      <c r="AA36" s="85"/>
      <c r="AB36" s="85"/>
      <c r="AC36" s="85"/>
      <c r="AD36" s="115" t="s">
        <v>261</v>
      </c>
    </row>
    <row r="37" spans="1:30" ht="13.5" customHeight="1" x14ac:dyDescent="0.15">
      <c r="A37" s="85" t="s">
        <v>11</v>
      </c>
      <c r="B37" s="86" t="s">
        <v>319</v>
      </c>
      <c r="C37" s="85" t="s">
        <v>320</v>
      </c>
      <c r="D37" s="87">
        <f t="shared" si="0"/>
        <v>33993</v>
      </c>
      <c r="E37" s="87">
        <f t="shared" si="1"/>
        <v>248</v>
      </c>
      <c r="F37" s="106">
        <f t="shared" si="2"/>
        <v>0.72956196864060241</v>
      </c>
      <c r="G37" s="87">
        <v>248</v>
      </c>
      <c r="H37" s="87">
        <v>0</v>
      </c>
      <c r="I37" s="87">
        <f t="shared" si="3"/>
        <v>33745</v>
      </c>
      <c r="J37" s="88">
        <f t="shared" si="4"/>
        <v>99.270438031359404</v>
      </c>
      <c r="K37" s="87">
        <v>31052</v>
      </c>
      <c r="L37" s="88">
        <f t="shared" si="5"/>
        <v>91.348218750919301</v>
      </c>
      <c r="M37" s="87">
        <v>0</v>
      </c>
      <c r="N37" s="88">
        <f t="shared" si="6"/>
        <v>0</v>
      </c>
      <c r="O37" s="87">
        <v>1646</v>
      </c>
      <c r="P37" s="87">
        <f t="shared" si="7"/>
        <v>1047</v>
      </c>
      <c r="Q37" s="87">
        <v>446</v>
      </c>
      <c r="R37" s="87">
        <v>306</v>
      </c>
      <c r="S37" s="87">
        <v>295</v>
      </c>
      <c r="T37" s="88">
        <f t="shared" si="8"/>
        <v>3.0800458918012534</v>
      </c>
      <c r="U37" s="87">
        <v>183</v>
      </c>
      <c r="V37" s="85" t="s">
        <v>262</v>
      </c>
      <c r="W37" s="85"/>
      <c r="X37" s="85"/>
      <c r="Y37" s="85"/>
      <c r="Z37" s="85" t="s">
        <v>262</v>
      </c>
      <c r="AA37" s="85"/>
      <c r="AB37" s="85"/>
      <c r="AC37" s="85"/>
      <c r="AD37" s="115" t="s">
        <v>261</v>
      </c>
    </row>
    <row r="38" spans="1:30" ht="13.5" customHeight="1" x14ac:dyDescent="0.15">
      <c r="A38" s="85" t="s">
        <v>11</v>
      </c>
      <c r="B38" s="86" t="s">
        <v>321</v>
      </c>
      <c r="C38" s="85" t="s">
        <v>322</v>
      </c>
      <c r="D38" s="87">
        <f t="shared" si="0"/>
        <v>10072</v>
      </c>
      <c r="E38" s="87">
        <f t="shared" si="1"/>
        <v>1290</v>
      </c>
      <c r="F38" s="106">
        <f t="shared" si="2"/>
        <v>12.807783955520256</v>
      </c>
      <c r="G38" s="87">
        <v>1290</v>
      </c>
      <c r="H38" s="87">
        <v>0</v>
      </c>
      <c r="I38" s="87">
        <f t="shared" si="3"/>
        <v>8782</v>
      </c>
      <c r="J38" s="88">
        <f t="shared" si="4"/>
        <v>87.192216044479736</v>
      </c>
      <c r="K38" s="87">
        <v>0</v>
      </c>
      <c r="L38" s="88">
        <f t="shared" si="5"/>
        <v>0</v>
      </c>
      <c r="M38" s="87">
        <v>0</v>
      </c>
      <c r="N38" s="88">
        <f t="shared" si="6"/>
        <v>0</v>
      </c>
      <c r="O38" s="87">
        <v>0</v>
      </c>
      <c r="P38" s="87">
        <f t="shared" si="7"/>
        <v>8782</v>
      </c>
      <c r="Q38" s="87">
        <v>1601</v>
      </c>
      <c r="R38" s="87">
        <v>5657</v>
      </c>
      <c r="S38" s="87">
        <v>1524</v>
      </c>
      <c r="T38" s="88">
        <f t="shared" si="8"/>
        <v>87.192216044479736</v>
      </c>
      <c r="U38" s="87">
        <v>0</v>
      </c>
      <c r="V38" s="85" t="s">
        <v>262</v>
      </c>
      <c r="W38" s="85"/>
      <c r="X38" s="85"/>
      <c r="Y38" s="85"/>
      <c r="Z38" s="85" t="s">
        <v>262</v>
      </c>
      <c r="AA38" s="85"/>
      <c r="AB38" s="85"/>
      <c r="AC38" s="85"/>
      <c r="AD38" s="115" t="s">
        <v>261</v>
      </c>
    </row>
    <row r="39" spans="1:30" ht="13.5" customHeight="1" x14ac:dyDescent="0.15">
      <c r="A39" s="85" t="s">
        <v>11</v>
      </c>
      <c r="B39" s="86" t="s">
        <v>323</v>
      </c>
      <c r="C39" s="85" t="s">
        <v>324</v>
      </c>
      <c r="D39" s="87">
        <f t="shared" si="0"/>
        <v>13346</v>
      </c>
      <c r="E39" s="87">
        <f t="shared" si="1"/>
        <v>3371</v>
      </c>
      <c r="F39" s="106">
        <f t="shared" si="2"/>
        <v>25.258504420800236</v>
      </c>
      <c r="G39" s="87">
        <v>3371</v>
      </c>
      <c r="H39" s="87">
        <v>0</v>
      </c>
      <c r="I39" s="87">
        <f t="shared" si="3"/>
        <v>9975</v>
      </c>
      <c r="J39" s="88">
        <f t="shared" si="4"/>
        <v>74.74149557919975</v>
      </c>
      <c r="K39" s="87">
        <v>0</v>
      </c>
      <c r="L39" s="88">
        <f t="shared" si="5"/>
        <v>0</v>
      </c>
      <c r="M39" s="87">
        <v>0</v>
      </c>
      <c r="N39" s="88">
        <f t="shared" si="6"/>
        <v>0</v>
      </c>
      <c r="O39" s="87">
        <v>0</v>
      </c>
      <c r="P39" s="87">
        <f t="shared" si="7"/>
        <v>9975</v>
      </c>
      <c r="Q39" s="87">
        <v>956</v>
      </c>
      <c r="R39" s="87">
        <v>9019</v>
      </c>
      <c r="S39" s="87">
        <v>0</v>
      </c>
      <c r="T39" s="88">
        <f t="shared" si="8"/>
        <v>74.74149557919975</v>
      </c>
      <c r="U39" s="87">
        <v>139</v>
      </c>
      <c r="V39" s="85"/>
      <c r="W39" s="85"/>
      <c r="X39" s="85"/>
      <c r="Y39" s="85" t="s">
        <v>262</v>
      </c>
      <c r="Z39" s="85"/>
      <c r="AA39" s="85"/>
      <c r="AB39" s="85"/>
      <c r="AC39" s="85" t="s">
        <v>262</v>
      </c>
      <c r="AD39" s="115" t="s">
        <v>261</v>
      </c>
    </row>
    <row r="40" spans="1:30" ht="13.5" customHeight="1" x14ac:dyDescent="0.15">
      <c r="A40" s="85" t="s">
        <v>11</v>
      </c>
      <c r="B40" s="86" t="s">
        <v>325</v>
      </c>
      <c r="C40" s="85" t="s">
        <v>326</v>
      </c>
      <c r="D40" s="87">
        <f t="shared" si="0"/>
        <v>10978</v>
      </c>
      <c r="E40" s="87">
        <f t="shared" si="1"/>
        <v>1879</v>
      </c>
      <c r="F40" s="106">
        <f t="shared" si="2"/>
        <v>17.116050282382947</v>
      </c>
      <c r="G40" s="87">
        <v>1879</v>
      </c>
      <c r="H40" s="87">
        <v>0</v>
      </c>
      <c r="I40" s="87">
        <f t="shared" si="3"/>
        <v>9099</v>
      </c>
      <c r="J40" s="88">
        <f t="shared" si="4"/>
        <v>82.883949717617057</v>
      </c>
      <c r="K40" s="87">
        <v>7652</v>
      </c>
      <c r="L40" s="88">
        <f t="shared" si="5"/>
        <v>69.703042448533424</v>
      </c>
      <c r="M40" s="87">
        <v>0</v>
      </c>
      <c r="N40" s="88">
        <f t="shared" si="6"/>
        <v>0</v>
      </c>
      <c r="O40" s="87">
        <v>0</v>
      </c>
      <c r="P40" s="87">
        <f t="shared" si="7"/>
        <v>1447</v>
      </c>
      <c r="Q40" s="87">
        <v>853</v>
      </c>
      <c r="R40" s="87">
        <v>594</v>
      </c>
      <c r="S40" s="87">
        <v>0</v>
      </c>
      <c r="T40" s="88">
        <f t="shared" si="8"/>
        <v>13.180907269083622</v>
      </c>
      <c r="U40" s="87">
        <v>235</v>
      </c>
      <c r="V40" s="85"/>
      <c r="W40" s="85"/>
      <c r="X40" s="85"/>
      <c r="Y40" s="85" t="s">
        <v>262</v>
      </c>
      <c r="Z40" s="85"/>
      <c r="AA40" s="85"/>
      <c r="AB40" s="85"/>
      <c r="AC40" s="85" t="s">
        <v>262</v>
      </c>
      <c r="AD40" s="115" t="s">
        <v>261</v>
      </c>
    </row>
    <row r="41" spans="1:30" ht="13.5" customHeight="1" x14ac:dyDescent="0.15">
      <c r="A41" s="85" t="s">
        <v>11</v>
      </c>
      <c r="B41" s="86" t="s">
        <v>327</v>
      </c>
      <c r="C41" s="85" t="s">
        <v>328</v>
      </c>
      <c r="D41" s="87">
        <f t="shared" si="0"/>
        <v>15139</v>
      </c>
      <c r="E41" s="87">
        <f t="shared" si="1"/>
        <v>2365</v>
      </c>
      <c r="F41" s="106">
        <f t="shared" si="2"/>
        <v>15.621903692449965</v>
      </c>
      <c r="G41" s="87">
        <v>2362</v>
      </c>
      <c r="H41" s="87">
        <v>3</v>
      </c>
      <c r="I41" s="87">
        <f t="shared" si="3"/>
        <v>12774</v>
      </c>
      <c r="J41" s="88">
        <f t="shared" si="4"/>
        <v>84.378096307550038</v>
      </c>
      <c r="K41" s="87">
        <v>0</v>
      </c>
      <c r="L41" s="88">
        <f t="shared" si="5"/>
        <v>0</v>
      </c>
      <c r="M41" s="87">
        <v>0</v>
      </c>
      <c r="N41" s="88">
        <f t="shared" si="6"/>
        <v>0</v>
      </c>
      <c r="O41" s="87">
        <v>2939</v>
      </c>
      <c r="P41" s="87">
        <f t="shared" si="7"/>
        <v>9835</v>
      </c>
      <c r="Q41" s="87">
        <v>2187</v>
      </c>
      <c r="R41" s="87">
        <v>7648</v>
      </c>
      <c r="S41" s="87">
        <v>0</v>
      </c>
      <c r="T41" s="88">
        <f t="shared" si="8"/>
        <v>64.964660809828928</v>
      </c>
      <c r="U41" s="87">
        <v>69</v>
      </c>
      <c r="V41" s="85"/>
      <c r="W41" s="85"/>
      <c r="X41" s="85"/>
      <c r="Y41" s="85" t="s">
        <v>262</v>
      </c>
      <c r="Z41" s="85"/>
      <c r="AA41" s="85"/>
      <c r="AB41" s="85"/>
      <c r="AC41" s="85" t="s">
        <v>262</v>
      </c>
      <c r="AD41" s="115" t="s">
        <v>261</v>
      </c>
    </row>
    <row r="42" spans="1:30" ht="13.5" customHeight="1" x14ac:dyDescent="0.15">
      <c r="A42" s="85" t="s">
        <v>11</v>
      </c>
      <c r="B42" s="86" t="s">
        <v>329</v>
      </c>
      <c r="C42" s="85" t="s">
        <v>330</v>
      </c>
      <c r="D42" s="87">
        <f t="shared" si="0"/>
        <v>4239</v>
      </c>
      <c r="E42" s="87">
        <f t="shared" si="1"/>
        <v>620</v>
      </c>
      <c r="F42" s="106">
        <f t="shared" si="2"/>
        <v>14.626091059212079</v>
      </c>
      <c r="G42" s="87">
        <v>620</v>
      </c>
      <c r="H42" s="87">
        <v>0</v>
      </c>
      <c r="I42" s="87">
        <f t="shared" si="3"/>
        <v>3619</v>
      </c>
      <c r="J42" s="88">
        <f t="shared" si="4"/>
        <v>85.373908940787928</v>
      </c>
      <c r="K42" s="87">
        <v>0</v>
      </c>
      <c r="L42" s="88">
        <f t="shared" si="5"/>
        <v>0</v>
      </c>
      <c r="M42" s="87">
        <v>0</v>
      </c>
      <c r="N42" s="88">
        <f t="shared" si="6"/>
        <v>0</v>
      </c>
      <c r="O42" s="87">
        <v>0</v>
      </c>
      <c r="P42" s="87">
        <f t="shared" si="7"/>
        <v>3619</v>
      </c>
      <c r="Q42" s="87">
        <v>242</v>
      </c>
      <c r="R42" s="87">
        <v>3377</v>
      </c>
      <c r="S42" s="87">
        <v>0</v>
      </c>
      <c r="T42" s="88">
        <f t="shared" si="8"/>
        <v>85.373908940787928</v>
      </c>
      <c r="U42" s="87">
        <v>11</v>
      </c>
      <c r="V42" s="85" t="s">
        <v>262</v>
      </c>
      <c r="W42" s="85"/>
      <c r="X42" s="85"/>
      <c r="Y42" s="85"/>
      <c r="Z42" s="85" t="s">
        <v>262</v>
      </c>
      <c r="AA42" s="85"/>
      <c r="AB42" s="85"/>
      <c r="AC42" s="85"/>
      <c r="AD42" s="115" t="s">
        <v>261</v>
      </c>
    </row>
    <row r="43" spans="1:30" ht="13.5" customHeight="1" x14ac:dyDescent="0.15">
      <c r="A43" s="85" t="s">
        <v>11</v>
      </c>
      <c r="B43" s="86" t="s">
        <v>331</v>
      </c>
      <c r="C43" s="85" t="s">
        <v>332</v>
      </c>
      <c r="D43" s="87">
        <f t="shared" si="0"/>
        <v>10241</v>
      </c>
      <c r="E43" s="87">
        <f t="shared" si="1"/>
        <v>1370</v>
      </c>
      <c r="F43" s="106">
        <f t="shared" si="2"/>
        <v>13.377599843765257</v>
      </c>
      <c r="G43" s="87">
        <v>1370</v>
      </c>
      <c r="H43" s="87">
        <v>0</v>
      </c>
      <c r="I43" s="87">
        <f t="shared" si="3"/>
        <v>8871</v>
      </c>
      <c r="J43" s="88">
        <f t="shared" si="4"/>
        <v>86.622400156234747</v>
      </c>
      <c r="K43" s="87">
        <v>3254</v>
      </c>
      <c r="L43" s="88">
        <f t="shared" si="5"/>
        <v>31.774240796797187</v>
      </c>
      <c r="M43" s="87">
        <v>0</v>
      </c>
      <c r="N43" s="88">
        <f t="shared" si="6"/>
        <v>0</v>
      </c>
      <c r="O43" s="87">
        <v>48</v>
      </c>
      <c r="P43" s="87">
        <f t="shared" si="7"/>
        <v>5569</v>
      </c>
      <c r="Q43" s="87">
        <v>1454</v>
      </c>
      <c r="R43" s="87">
        <v>4115</v>
      </c>
      <c r="S43" s="87">
        <v>0</v>
      </c>
      <c r="T43" s="88">
        <f t="shared" si="8"/>
        <v>54.379455131334829</v>
      </c>
      <c r="U43" s="87">
        <v>108</v>
      </c>
      <c r="V43" s="85" t="s">
        <v>262</v>
      </c>
      <c r="W43" s="85"/>
      <c r="X43" s="85"/>
      <c r="Y43" s="85"/>
      <c r="Z43" s="85"/>
      <c r="AA43" s="85" t="s">
        <v>262</v>
      </c>
      <c r="AB43" s="85"/>
      <c r="AC43" s="85"/>
      <c r="AD43" s="115" t="s">
        <v>261</v>
      </c>
    </row>
    <row r="44" spans="1:30" ht="13.5" customHeight="1" x14ac:dyDescent="0.15">
      <c r="A44" s="85" t="s">
        <v>11</v>
      </c>
      <c r="B44" s="86" t="s">
        <v>333</v>
      </c>
      <c r="C44" s="85" t="s">
        <v>334</v>
      </c>
      <c r="D44" s="87">
        <f t="shared" si="0"/>
        <v>8682</v>
      </c>
      <c r="E44" s="87">
        <f t="shared" si="1"/>
        <v>946</v>
      </c>
      <c r="F44" s="106">
        <f t="shared" si="2"/>
        <v>10.896106887813868</v>
      </c>
      <c r="G44" s="87">
        <v>946</v>
      </c>
      <c r="H44" s="87">
        <v>0</v>
      </c>
      <c r="I44" s="87">
        <f t="shared" si="3"/>
        <v>7736</v>
      </c>
      <c r="J44" s="88">
        <f t="shared" si="4"/>
        <v>89.103893112186128</v>
      </c>
      <c r="K44" s="87">
        <v>5688</v>
      </c>
      <c r="L44" s="88">
        <f t="shared" si="5"/>
        <v>65.514858327574288</v>
      </c>
      <c r="M44" s="87">
        <v>0</v>
      </c>
      <c r="N44" s="88">
        <f t="shared" si="6"/>
        <v>0</v>
      </c>
      <c r="O44" s="87">
        <v>0</v>
      </c>
      <c r="P44" s="87">
        <f t="shared" si="7"/>
        <v>2048</v>
      </c>
      <c r="Q44" s="87">
        <v>353</v>
      </c>
      <c r="R44" s="87">
        <v>1695</v>
      </c>
      <c r="S44" s="87">
        <v>0</v>
      </c>
      <c r="T44" s="88">
        <f t="shared" si="8"/>
        <v>23.58903478461184</v>
      </c>
      <c r="U44" s="87">
        <v>55</v>
      </c>
      <c r="V44" s="85" t="s">
        <v>262</v>
      </c>
      <c r="W44" s="85"/>
      <c r="X44" s="85"/>
      <c r="Y44" s="85"/>
      <c r="Z44" s="85"/>
      <c r="AA44" s="85" t="s">
        <v>262</v>
      </c>
      <c r="AB44" s="85"/>
      <c r="AC44" s="85"/>
      <c r="AD44" s="115" t="s">
        <v>261</v>
      </c>
    </row>
    <row r="45" spans="1:30" ht="13.5" customHeight="1" x14ac:dyDescent="0.15">
      <c r="A45" s="85" t="s">
        <v>11</v>
      </c>
      <c r="B45" s="86" t="s">
        <v>335</v>
      </c>
      <c r="C45" s="85" t="s">
        <v>336</v>
      </c>
      <c r="D45" s="87">
        <f t="shared" si="0"/>
        <v>3480</v>
      </c>
      <c r="E45" s="87">
        <f t="shared" si="1"/>
        <v>464</v>
      </c>
      <c r="F45" s="106">
        <f t="shared" si="2"/>
        <v>13.333333333333334</v>
      </c>
      <c r="G45" s="87">
        <v>464</v>
      </c>
      <c r="H45" s="87">
        <v>0</v>
      </c>
      <c r="I45" s="87">
        <f t="shared" si="3"/>
        <v>3016</v>
      </c>
      <c r="J45" s="88">
        <f t="shared" si="4"/>
        <v>86.666666666666671</v>
      </c>
      <c r="K45" s="87">
        <v>2409</v>
      </c>
      <c r="L45" s="88">
        <f t="shared" si="5"/>
        <v>69.224137931034477</v>
      </c>
      <c r="M45" s="87">
        <v>0</v>
      </c>
      <c r="N45" s="88">
        <f t="shared" si="6"/>
        <v>0</v>
      </c>
      <c r="O45" s="87">
        <v>0</v>
      </c>
      <c r="P45" s="87">
        <f t="shared" si="7"/>
        <v>607</v>
      </c>
      <c r="Q45" s="87">
        <v>129</v>
      </c>
      <c r="R45" s="87">
        <v>478</v>
      </c>
      <c r="S45" s="87">
        <v>0</v>
      </c>
      <c r="T45" s="88">
        <f t="shared" si="8"/>
        <v>17.442528735632184</v>
      </c>
      <c r="U45" s="87">
        <v>0</v>
      </c>
      <c r="V45" s="85" t="s">
        <v>262</v>
      </c>
      <c r="W45" s="85"/>
      <c r="X45" s="85"/>
      <c r="Y45" s="85"/>
      <c r="Z45" s="85"/>
      <c r="AA45" s="85" t="s">
        <v>262</v>
      </c>
      <c r="AB45" s="85"/>
      <c r="AC45" s="85"/>
      <c r="AD45" s="115" t="s">
        <v>261</v>
      </c>
    </row>
    <row r="46" spans="1:30" ht="13.5" customHeight="1" x14ac:dyDescent="0.15">
      <c r="A46" s="85" t="s">
        <v>11</v>
      </c>
      <c r="B46" s="86" t="s">
        <v>337</v>
      </c>
      <c r="C46" s="85" t="s">
        <v>338</v>
      </c>
      <c r="D46" s="87">
        <f t="shared" si="0"/>
        <v>1969</v>
      </c>
      <c r="E46" s="87">
        <f t="shared" si="1"/>
        <v>242</v>
      </c>
      <c r="F46" s="106">
        <f t="shared" si="2"/>
        <v>12.290502793296088</v>
      </c>
      <c r="G46" s="87">
        <v>214</v>
      </c>
      <c r="H46" s="87">
        <v>28</v>
      </c>
      <c r="I46" s="87">
        <f t="shared" si="3"/>
        <v>1727</v>
      </c>
      <c r="J46" s="88">
        <f t="shared" si="4"/>
        <v>87.709497206703915</v>
      </c>
      <c r="K46" s="87">
        <v>1452</v>
      </c>
      <c r="L46" s="88">
        <f t="shared" si="5"/>
        <v>73.743016759776538</v>
      </c>
      <c r="M46" s="87">
        <v>0</v>
      </c>
      <c r="N46" s="88">
        <f t="shared" si="6"/>
        <v>0</v>
      </c>
      <c r="O46" s="87">
        <v>0</v>
      </c>
      <c r="P46" s="87">
        <f t="shared" si="7"/>
        <v>275</v>
      </c>
      <c r="Q46" s="87">
        <v>33</v>
      </c>
      <c r="R46" s="87">
        <v>242</v>
      </c>
      <c r="S46" s="87">
        <v>0</v>
      </c>
      <c r="T46" s="88">
        <f t="shared" si="8"/>
        <v>13.966480446927374</v>
      </c>
      <c r="U46" s="87">
        <v>12</v>
      </c>
      <c r="V46" s="85" t="s">
        <v>262</v>
      </c>
      <c r="W46" s="85"/>
      <c r="X46" s="85"/>
      <c r="Y46" s="85"/>
      <c r="Z46" s="85"/>
      <c r="AA46" s="85" t="s">
        <v>262</v>
      </c>
      <c r="AB46" s="85"/>
      <c r="AC46" s="85"/>
      <c r="AD46" s="115" t="s">
        <v>261</v>
      </c>
    </row>
    <row r="47" spans="1:30" ht="13.5" customHeight="1" x14ac:dyDescent="0.15">
      <c r="A47" s="85" t="s">
        <v>11</v>
      </c>
      <c r="B47" s="86" t="s">
        <v>339</v>
      </c>
      <c r="C47" s="85" t="s">
        <v>340</v>
      </c>
      <c r="D47" s="87">
        <f t="shared" si="0"/>
        <v>4028</v>
      </c>
      <c r="E47" s="87">
        <f t="shared" si="1"/>
        <v>821</v>
      </c>
      <c r="F47" s="106">
        <f t="shared" si="2"/>
        <v>20.382323733862957</v>
      </c>
      <c r="G47" s="87">
        <v>821</v>
      </c>
      <c r="H47" s="87">
        <v>0</v>
      </c>
      <c r="I47" s="87">
        <f t="shared" si="3"/>
        <v>3207</v>
      </c>
      <c r="J47" s="88">
        <f t="shared" si="4"/>
        <v>79.617676266137039</v>
      </c>
      <c r="K47" s="87">
        <v>0</v>
      </c>
      <c r="L47" s="88">
        <f t="shared" si="5"/>
        <v>0</v>
      </c>
      <c r="M47" s="87">
        <v>0</v>
      </c>
      <c r="N47" s="88">
        <f t="shared" si="6"/>
        <v>0</v>
      </c>
      <c r="O47" s="87">
        <v>2717</v>
      </c>
      <c r="P47" s="87">
        <f t="shared" si="7"/>
        <v>490</v>
      </c>
      <c r="Q47" s="87">
        <v>248</v>
      </c>
      <c r="R47" s="87">
        <v>242</v>
      </c>
      <c r="S47" s="87">
        <v>0</v>
      </c>
      <c r="T47" s="88">
        <f t="shared" si="8"/>
        <v>12.164846077457796</v>
      </c>
      <c r="U47" s="87">
        <v>24</v>
      </c>
      <c r="V47" s="85" t="s">
        <v>262</v>
      </c>
      <c r="W47" s="85"/>
      <c r="X47" s="85"/>
      <c r="Y47" s="85"/>
      <c r="Z47" s="85"/>
      <c r="AA47" s="85" t="s">
        <v>262</v>
      </c>
      <c r="AB47" s="85"/>
      <c r="AC47" s="85"/>
      <c r="AD47" s="115" t="s">
        <v>261</v>
      </c>
    </row>
    <row r="48" spans="1:30" ht="13.5" customHeight="1" x14ac:dyDescent="0.15">
      <c r="A48" s="85" t="s">
        <v>11</v>
      </c>
      <c r="B48" s="86" t="s">
        <v>341</v>
      </c>
      <c r="C48" s="85" t="s">
        <v>342</v>
      </c>
      <c r="D48" s="87">
        <f t="shared" si="0"/>
        <v>935</v>
      </c>
      <c r="E48" s="87">
        <f t="shared" si="1"/>
        <v>146</v>
      </c>
      <c r="F48" s="106">
        <f t="shared" si="2"/>
        <v>15.614973262032086</v>
      </c>
      <c r="G48" s="87">
        <v>144</v>
      </c>
      <c r="H48" s="87">
        <v>2</v>
      </c>
      <c r="I48" s="87">
        <f t="shared" si="3"/>
        <v>789</v>
      </c>
      <c r="J48" s="88">
        <f t="shared" si="4"/>
        <v>84.38502673796792</v>
      </c>
      <c r="K48" s="87">
        <v>0</v>
      </c>
      <c r="L48" s="88">
        <f t="shared" si="5"/>
        <v>0</v>
      </c>
      <c r="M48" s="87">
        <v>0</v>
      </c>
      <c r="N48" s="88">
        <f t="shared" si="6"/>
        <v>0</v>
      </c>
      <c r="O48" s="87">
        <v>85</v>
      </c>
      <c r="P48" s="87">
        <f t="shared" si="7"/>
        <v>704</v>
      </c>
      <c r="Q48" s="87">
        <v>10</v>
      </c>
      <c r="R48" s="87">
        <v>694</v>
      </c>
      <c r="S48" s="87">
        <v>0</v>
      </c>
      <c r="T48" s="88">
        <f t="shared" si="8"/>
        <v>75.294117647058826</v>
      </c>
      <c r="U48" s="87">
        <v>6</v>
      </c>
      <c r="V48" s="85" t="s">
        <v>262</v>
      </c>
      <c r="W48" s="85"/>
      <c r="X48" s="85"/>
      <c r="Y48" s="85"/>
      <c r="Z48" s="85"/>
      <c r="AA48" s="85" t="s">
        <v>262</v>
      </c>
      <c r="AB48" s="85"/>
      <c r="AC48" s="85"/>
      <c r="AD48" s="115" t="s">
        <v>261</v>
      </c>
    </row>
    <row r="49" spans="1:30" ht="13.5" customHeight="1" x14ac:dyDescent="0.15">
      <c r="A49" s="85" t="s">
        <v>11</v>
      </c>
      <c r="B49" s="86" t="s">
        <v>343</v>
      </c>
      <c r="C49" s="85" t="s">
        <v>344</v>
      </c>
      <c r="D49" s="87">
        <f t="shared" si="0"/>
        <v>3236</v>
      </c>
      <c r="E49" s="87">
        <f t="shared" si="1"/>
        <v>503</v>
      </c>
      <c r="F49" s="106">
        <f t="shared" si="2"/>
        <v>15.543881334981457</v>
      </c>
      <c r="G49" s="87">
        <v>503</v>
      </c>
      <c r="H49" s="87">
        <v>0</v>
      </c>
      <c r="I49" s="87">
        <f t="shared" si="3"/>
        <v>2733</v>
      </c>
      <c r="J49" s="88">
        <f t="shared" si="4"/>
        <v>84.456118665018536</v>
      </c>
      <c r="K49" s="87">
        <v>0</v>
      </c>
      <c r="L49" s="88">
        <f t="shared" si="5"/>
        <v>0</v>
      </c>
      <c r="M49" s="87">
        <v>0</v>
      </c>
      <c r="N49" s="88">
        <f t="shared" si="6"/>
        <v>0</v>
      </c>
      <c r="O49" s="87">
        <v>2466</v>
      </c>
      <c r="P49" s="87">
        <f t="shared" si="7"/>
        <v>267</v>
      </c>
      <c r="Q49" s="87">
        <v>22</v>
      </c>
      <c r="R49" s="87">
        <v>245</v>
      </c>
      <c r="S49" s="87">
        <v>0</v>
      </c>
      <c r="T49" s="88">
        <f t="shared" si="8"/>
        <v>8.2509270704573545</v>
      </c>
      <c r="U49" s="87">
        <v>8</v>
      </c>
      <c r="V49" s="85" t="s">
        <v>262</v>
      </c>
      <c r="W49" s="85"/>
      <c r="X49" s="85"/>
      <c r="Y49" s="85"/>
      <c r="Z49" s="85" t="s">
        <v>262</v>
      </c>
      <c r="AA49" s="85"/>
      <c r="AB49" s="85"/>
      <c r="AC49" s="85"/>
      <c r="AD49" s="115" t="s">
        <v>261</v>
      </c>
    </row>
    <row r="50" spans="1:30" ht="13.5" customHeight="1" x14ac:dyDescent="0.15">
      <c r="A50" s="85" t="s">
        <v>11</v>
      </c>
      <c r="B50" s="86" t="s">
        <v>345</v>
      </c>
      <c r="C50" s="85" t="s">
        <v>346</v>
      </c>
      <c r="D50" s="87">
        <f t="shared" si="0"/>
        <v>2735</v>
      </c>
      <c r="E50" s="87">
        <f t="shared" si="1"/>
        <v>1273</v>
      </c>
      <c r="F50" s="106">
        <f t="shared" si="2"/>
        <v>46.544789762340038</v>
      </c>
      <c r="G50" s="87">
        <v>1133</v>
      </c>
      <c r="H50" s="87">
        <v>140</v>
      </c>
      <c r="I50" s="87">
        <f t="shared" si="3"/>
        <v>1462</v>
      </c>
      <c r="J50" s="88">
        <f t="shared" si="4"/>
        <v>53.455210237659969</v>
      </c>
      <c r="K50" s="87">
        <v>0</v>
      </c>
      <c r="L50" s="88">
        <f t="shared" si="5"/>
        <v>0</v>
      </c>
      <c r="M50" s="87">
        <v>0</v>
      </c>
      <c r="N50" s="88">
        <f t="shared" si="6"/>
        <v>0</v>
      </c>
      <c r="O50" s="87">
        <v>0</v>
      </c>
      <c r="P50" s="87">
        <f t="shared" si="7"/>
        <v>1462</v>
      </c>
      <c r="Q50" s="87">
        <v>48</v>
      </c>
      <c r="R50" s="87">
        <v>1414</v>
      </c>
      <c r="S50" s="87">
        <v>0</v>
      </c>
      <c r="T50" s="88">
        <f t="shared" si="8"/>
        <v>53.455210237659969</v>
      </c>
      <c r="U50" s="87">
        <v>4</v>
      </c>
      <c r="V50" s="85"/>
      <c r="W50" s="85"/>
      <c r="X50" s="85"/>
      <c r="Y50" s="85" t="s">
        <v>262</v>
      </c>
      <c r="Z50" s="85"/>
      <c r="AA50" s="85"/>
      <c r="AB50" s="85"/>
      <c r="AC50" s="85" t="s">
        <v>262</v>
      </c>
      <c r="AD50" s="115" t="s">
        <v>261</v>
      </c>
    </row>
    <row r="51" spans="1:30" ht="13.5" customHeight="1" x14ac:dyDescent="0.15">
      <c r="A51" s="85" t="s">
        <v>11</v>
      </c>
      <c r="B51" s="86" t="s">
        <v>347</v>
      </c>
      <c r="C51" s="85" t="s">
        <v>348</v>
      </c>
      <c r="D51" s="87">
        <f t="shared" si="0"/>
        <v>14405</v>
      </c>
      <c r="E51" s="87">
        <f t="shared" si="1"/>
        <v>1413</v>
      </c>
      <c r="F51" s="106">
        <f t="shared" si="2"/>
        <v>9.8090940645609166</v>
      </c>
      <c r="G51" s="87">
        <v>1413</v>
      </c>
      <c r="H51" s="87">
        <v>0</v>
      </c>
      <c r="I51" s="87">
        <f t="shared" si="3"/>
        <v>12992</v>
      </c>
      <c r="J51" s="88">
        <f t="shared" si="4"/>
        <v>90.190905935439076</v>
      </c>
      <c r="K51" s="87">
        <v>10217</v>
      </c>
      <c r="L51" s="88">
        <f t="shared" si="5"/>
        <v>70.926761541131555</v>
      </c>
      <c r="M51" s="87">
        <v>0</v>
      </c>
      <c r="N51" s="88">
        <f t="shared" si="6"/>
        <v>0</v>
      </c>
      <c r="O51" s="87">
        <v>0</v>
      </c>
      <c r="P51" s="87">
        <f t="shared" si="7"/>
        <v>2775</v>
      </c>
      <c r="Q51" s="87">
        <v>874</v>
      </c>
      <c r="R51" s="87">
        <v>1681</v>
      </c>
      <c r="S51" s="87">
        <v>220</v>
      </c>
      <c r="T51" s="88">
        <f t="shared" si="8"/>
        <v>19.264144394307532</v>
      </c>
      <c r="U51" s="87">
        <v>205</v>
      </c>
      <c r="V51" s="85" t="s">
        <v>262</v>
      </c>
      <c r="W51" s="85"/>
      <c r="X51" s="85"/>
      <c r="Y51" s="85"/>
      <c r="Z51" s="85"/>
      <c r="AA51" s="85" t="s">
        <v>262</v>
      </c>
      <c r="AB51" s="85"/>
      <c r="AC51" s="85"/>
      <c r="AD51" s="115" t="s">
        <v>261</v>
      </c>
    </row>
    <row r="52" spans="1:30" ht="13.5" customHeight="1" x14ac:dyDescent="0.15">
      <c r="A52" s="85" t="s">
        <v>11</v>
      </c>
      <c r="B52" s="86" t="s">
        <v>349</v>
      </c>
      <c r="C52" s="85" t="s">
        <v>350</v>
      </c>
      <c r="D52" s="87">
        <f t="shared" si="0"/>
        <v>6331</v>
      </c>
      <c r="E52" s="87">
        <f t="shared" si="1"/>
        <v>601</v>
      </c>
      <c r="F52" s="106">
        <f t="shared" si="2"/>
        <v>9.4929710946138055</v>
      </c>
      <c r="G52" s="87">
        <v>601</v>
      </c>
      <c r="H52" s="87">
        <v>0</v>
      </c>
      <c r="I52" s="87">
        <f t="shared" si="3"/>
        <v>5730</v>
      </c>
      <c r="J52" s="88">
        <f t="shared" si="4"/>
        <v>90.507028905386193</v>
      </c>
      <c r="K52" s="87">
        <v>4568</v>
      </c>
      <c r="L52" s="88">
        <f t="shared" si="5"/>
        <v>72.152898436265986</v>
      </c>
      <c r="M52" s="87">
        <v>0</v>
      </c>
      <c r="N52" s="88">
        <f t="shared" si="6"/>
        <v>0</v>
      </c>
      <c r="O52" s="87">
        <v>161</v>
      </c>
      <c r="P52" s="87">
        <f t="shared" si="7"/>
        <v>1001</v>
      </c>
      <c r="Q52" s="87">
        <v>51</v>
      </c>
      <c r="R52" s="87">
        <v>950</v>
      </c>
      <c r="S52" s="87">
        <v>0</v>
      </c>
      <c r="T52" s="88">
        <f t="shared" si="8"/>
        <v>15.811088295687886</v>
      </c>
      <c r="U52" s="87">
        <v>81</v>
      </c>
      <c r="V52" s="85" t="s">
        <v>262</v>
      </c>
      <c r="W52" s="85"/>
      <c r="X52" s="85"/>
      <c r="Y52" s="85"/>
      <c r="Z52" s="85" t="s">
        <v>262</v>
      </c>
      <c r="AA52" s="85"/>
      <c r="AB52" s="85"/>
      <c r="AC52" s="85"/>
      <c r="AD52" s="115" t="s">
        <v>261</v>
      </c>
    </row>
    <row r="53" spans="1:30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30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30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30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30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30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30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30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30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30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30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30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52">
    <sortCondition ref="A8:A52"/>
    <sortCondition ref="B8:B52"/>
    <sortCondition ref="C8:C52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熊本県</v>
      </c>
      <c r="B7" s="90" t="str">
        <f>水洗化人口等!B7</f>
        <v>43000</v>
      </c>
      <c r="C7" s="89" t="s">
        <v>198</v>
      </c>
      <c r="D7" s="91">
        <f t="shared" ref="D7:D52" si="0">SUM(E7,+H7,+K7)</f>
        <v>436741</v>
      </c>
      <c r="E7" s="91">
        <f t="shared" ref="E7:E52" si="1">SUM(F7:G7)</f>
        <v>0</v>
      </c>
      <c r="F7" s="91">
        <f>SUM(F$8:F$207)</f>
        <v>0</v>
      </c>
      <c r="G7" s="91">
        <f>SUM(G$8:G$207)</f>
        <v>0</v>
      </c>
      <c r="H7" s="91">
        <f t="shared" ref="H7:H52" si="2">SUM(I7:J7)</f>
        <v>16092</v>
      </c>
      <c r="I7" s="91">
        <f>SUM(I$8:I$207)</f>
        <v>15017</v>
      </c>
      <c r="J7" s="91">
        <f>SUM(J$8:J$207)</f>
        <v>1075</v>
      </c>
      <c r="K7" s="91">
        <f t="shared" ref="K7:K52" si="3">SUM(L7:M7)</f>
        <v>420649</v>
      </c>
      <c r="L7" s="91">
        <f>SUM(L$8:L$207)</f>
        <v>90438</v>
      </c>
      <c r="M7" s="91">
        <f>SUM(M$8:M$207)</f>
        <v>330211</v>
      </c>
      <c r="N7" s="91">
        <f t="shared" ref="N7:N52" si="4">SUM(O7,+V7,+AC7)</f>
        <v>437289</v>
      </c>
      <c r="O7" s="91">
        <f t="shared" ref="O7:O52" si="5">SUM(P7:U7)</f>
        <v>105455</v>
      </c>
      <c r="P7" s="91">
        <f t="shared" ref="P7:U7" si="6">SUM(P$8:P$207)</f>
        <v>85203</v>
      </c>
      <c r="Q7" s="91">
        <f t="shared" si="6"/>
        <v>0</v>
      </c>
      <c r="R7" s="91">
        <f t="shared" si="6"/>
        <v>0</v>
      </c>
      <c r="S7" s="91">
        <f t="shared" si="6"/>
        <v>20249</v>
      </c>
      <c r="T7" s="91">
        <f t="shared" si="6"/>
        <v>0</v>
      </c>
      <c r="U7" s="91">
        <f t="shared" si="6"/>
        <v>3</v>
      </c>
      <c r="V7" s="91">
        <f t="shared" ref="V7:V52" si="7">SUM(W7:AB7)</f>
        <v>331286</v>
      </c>
      <c r="W7" s="91">
        <f t="shared" ref="W7:AB7" si="8">SUM(W$8:W$207)</f>
        <v>251822</v>
      </c>
      <c r="X7" s="91">
        <f t="shared" si="8"/>
        <v>1028</v>
      </c>
      <c r="Y7" s="91">
        <f t="shared" si="8"/>
        <v>0</v>
      </c>
      <c r="Z7" s="91">
        <f t="shared" si="8"/>
        <v>78436</v>
      </c>
      <c r="AA7" s="91">
        <f t="shared" si="8"/>
        <v>0</v>
      </c>
      <c r="AB7" s="91">
        <f t="shared" si="8"/>
        <v>0</v>
      </c>
      <c r="AC7" s="91">
        <f t="shared" ref="AC7:AC52" si="9">SUM(AD7:AE7)</f>
        <v>548</v>
      </c>
      <c r="AD7" s="91">
        <f>SUM(AD$8:AD$207)</f>
        <v>546</v>
      </c>
      <c r="AE7" s="91">
        <f>SUM(AE$8:AE$207)</f>
        <v>2</v>
      </c>
      <c r="AF7" s="91">
        <f t="shared" ref="AF7:AF52" si="10">SUM(AG7:AI7)</f>
        <v>12212</v>
      </c>
      <c r="AG7" s="91">
        <f>SUM(AG$8:AG$207)</f>
        <v>12208</v>
      </c>
      <c r="AH7" s="91">
        <f>SUM(AH$8:AH$207)</f>
        <v>4</v>
      </c>
      <c r="AI7" s="91">
        <f>SUM(AI$8:AI$207)</f>
        <v>0</v>
      </c>
      <c r="AJ7" s="91">
        <f t="shared" ref="AJ7:AJ52" si="11">SUM(AK7:AS7)</f>
        <v>25645</v>
      </c>
      <c r="AK7" s="91">
        <f t="shared" ref="AK7:AS7" si="12">SUM(AK$8:AK$207)</f>
        <v>11</v>
      </c>
      <c r="AL7" s="91">
        <f t="shared" si="12"/>
        <v>13443</v>
      </c>
      <c r="AM7" s="91">
        <f t="shared" si="12"/>
        <v>2578</v>
      </c>
      <c r="AN7" s="91">
        <f t="shared" si="12"/>
        <v>311</v>
      </c>
      <c r="AO7" s="91">
        <f t="shared" si="12"/>
        <v>0</v>
      </c>
      <c r="AP7" s="91">
        <f t="shared" si="12"/>
        <v>7099</v>
      </c>
      <c r="AQ7" s="91">
        <f t="shared" si="12"/>
        <v>698</v>
      </c>
      <c r="AR7" s="91">
        <f t="shared" si="12"/>
        <v>21</v>
      </c>
      <c r="AS7" s="91">
        <f t="shared" si="12"/>
        <v>1484</v>
      </c>
      <c r="AT7" s="91">
        <f t="shared" ref="AT7:AT52" si="13">SUM(AU7:AY7)</f>
        <v>165</v>
      </c>
      <c r="AU7" s="91">
        <f>SUM(AU$8:AU$207)</f>
        <v>17</v>
      </c>
      <c r="AV7" s="91">
        <f>SUM(AV$8:AV$207)</f>
        <v>0</v>
      </c>
      <c r="AW7" s="91">
        <f>SUM(AW$8:AW$207)</f>
        <v>148</v>
      </c>
      <c r="AX7" s="91">
        <f>SUM(AX$8:AX$207)</f>
        <v>0</v>
      </c>
      <c r="AY7" s="91">
        <f>SUM(AY$8:AY$207)</f>
        <v>0</v>
      </c>
      <c r="AZ7" s="91">
        <f t="shared" ref="AZ7:AZ52" si="14">SUM(BA7:BC7)</f>
        <v>1436</v>
      </c>
      <c r="BA7" s="91">
        <f>SUM(BA$8:BA$207)</f>
        <v>1436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11</v>
      </c>
      <c r="B8" s="96" t="s">
        <v>259</v>
      </c>
      <c r="C8" s="85" t="s">
        <v>260</v>
      </c>
      <c r="D8" s="87">
        <f t="shared" si="0"/>
        <v>56044</v>
      </c>
      <c r="E8" s="87">
        <f t="shared" si="1"/>
        <v>0</v>
      </c>
      <c r="F8" s="87">
        <v>0</v>
      </c>
      <c r="G8" s="87">
        <v>0</v>
      </c>
      <c r="H8" s="87">
        <f t="shared" si="2"/>
        <v>0</v>
      </c>
      <c r="I8" s="87">
        <v>0</v>
      </c>
      <c r="J8" s="87">
        <v>0</v>
      </c>
      <c r="K8" s="87">
        <f t="shared" si="3"/>
        <v>56044</v>
      </c>
      <c r="L8" s="87">
        <v>9427</v>
      </c>
      <c r="M8" s="87">
        <v>46617</v>
      </c>
      <c r="N8" s="87">
        <f t="shared" si="4"/>
        <v>56095</v>
      </c>
      <c r="O8" s="87">
        <f t="shared" si="5"/>
        <v>9427</v>
      </c>
      <c r="P8" s="87">
        <v>2618</v>
      </c>
      <c r="Q8" s="87">
        <v>0</v>
      </c>
      <c r="R8" s="87">
        <v>0</v>
      </c>
      <c r="S8" s="87">
        <v>6809</v>
      </c>
      <c r="T8" s="87">
        <v>0</v>
      </c>
      <c r="U8" s="87">
        <v>0</v>
      </c>
      <c r="V8" s="87">
        <f t="shared" si="7"/>
        <v>46617</v>
      </c>
      <c r="W8" s="87">
        <v>13555</v>
      </c>
      <c r="X8" s="87">
        <v>0</v>
      </c>
      <c r="Y8" s="87">
        <v>0</v>
      </c>
      <c r="Z8" s="87">
        <v>33062</v>
      </c>
      <c r="AA8" s="87">
        <v>0</v>
      </c>
      <c r="AB8" s="87">
        <v>0</v>
      </c>
      <c r="AC8" s="87">
        <f t="shared" si="9"/>
        <v>51</v>
      </c>
      <c r="AD8" s="87">
        <v>51</v>
      </c>
      <c r="AE8" s="87">
        <v>0</v>
      </c>
      <c r="AF8" s="87">
        <f t="shared" si="10"/>
        <v>467</v>
      </c>
      <c r="AG8" s="87">
        <v>467</v>
      </c>
      <c r="AH8" s="87">
        <v>0</v>
      </c>
      <c r="AI8" s="87">
        <v>0</v>
      </c>
      <c r="AJ8" s="87">
        <f t="shared" si="11"/>
        <v>467</v>
      </c>
      <c r="AK8" s="87">
        <v>0</v>
      </c>
      <c r="AL8" s="87">
        <v>0</v>
      </c>
      <c r="AM8" s="87">
        <v>467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57</v>
      </c>
      <c r="AU8" s="87">
        <v>0</v>
      </c>
      <c r="AV8" s="87">
        <v>0</v>
      </c>
      <c r="AW8" s="87">
        <v>57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11</v>
      </c>
      <c r="B9" s="96" t="s">
        <v>263</v>
      </c>
      <c r="C9" s="85" t="s">
        <v>264</v>
      </c>
      <c r="D9" s="87">
        <f t="shared" si="0"/>
        <v>34455</v>
      </c>
      <c r="E9" s="87">
        <f t="shared" si="1"/>
        <v>0</v>
      </c>
      <c r="F9" s="87">
        <v>0</v>
      </c>
      <c r="G9" s="87">
        <v>0</v>
      </c>
      <c r="H9" s="87">
        <f t="shared" si="2"/>
        <v>0</v>
      </c>
      <c r="I9" s="87">
        <v>0</v>
      </c>
      <c r="J9" s="87">
        <v>0</v>
      </c>
      <c r="K9" s="87">
        <f t="shared" si="3"/>
        <v>34455</v>
      </c>
      <c r="L9" s="87">
        <v>5712</v>
      </c>
      <c r="M9" s="87">
        <v>28743</v>
      </c>
      <c r="N9" s="87">
        <f t="shared" si="4"/>
        <v>34455</v>
      </c>
      <c r="O9" s="87">
        <f t="shared" si="5"/>
        <v>5712</v>
      </c>
      <c r="P9" s="87">
        <v>5712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28743</v>
      </c>
      <c r="W9" s="87">
        <v>28743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1334</v>
      </c>
      <c r="AG9" s="87">
        <v>1334</v>
      </c>
      <c r="AH9" s="87">
        <v>0</v>
      </c>
      <c r="AI9" s="87">
        <v>0</v>
      </c>
      <c r="AJ9" s="87">
        <f t="shared" si="11"/>
        <v>1334</v>
      </c>
      <c r="AK9" s="87">
        <v>0</v>
      </c>
      <c r="AL9" s="87">
        <v>0</v>
      </c>
      <c r="AM9" s="87">
        <v>23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1311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11</v>
      </c>
      <c r="B10" s="96" t="s">
        <v>265</v>
      </c>
      <c r="C10" s="85" t="s">
        <v>266</v>
      </c>
      <c r="D10" s="87">
        <f t="shared" si="0"/>
        <v>8521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8521</v>
      </c>
      <c r="L10" s="87">
        <v>2618</v>
      </c>
      <c r="M10" s="87">
        <v>5903</v>
      </c>
      <c r="N10" s="87">
        <f t="shared" si="4"/>
        <v>8521</v>
      </c>
      <c r="O10" s="87">
        <f t="shared" si="5"/>
        <v>2618</v>
      </c>
      <c r="P10" s="87">
        <v>2618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5903</v>
      </c>
      <c r="W10" s="87">
        <v>5903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4</v>
      </c>
      <c r="AG10" s="87">
        <v>4</v>
      </c>
      <c r="AH10" s="87">
        <v>0</v>
      </c>
      <c r="AI10" s="87">
        <v>0</v>
      </c>
      <c r="AJ10" s="87">
        <f t="shared" si="11"/>
        <v>4</v>
      </c>
      <c r="AK10" s="87">
        <v>0</v>
      </c>
      <c r="AL10" s="87">
        <v>0</v>
      </c>
      <c r="AM10" s="87">
        <v>3</v>
      </c>
      <c r="AN10" s="87">
        <v>0</v>
      </c>
      <c r="AO10" s="87">
        <v>0</v>
      </c>
      <c r="AP10" s="87">
        <v>0</v>
      </c>
      <c r="AQ10" s="87">
        <v>0</v>
      </c>
      <c r="AR10" s="87">
        <v>1</v>
      </c>
      <c r="AS10" s="87">
        <v>0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42</v>
      </c>
      <c r="BA10" s="87">
        <v>42</v>
      </c>
      <c r="BB10" s="87">
        <v>0</v>
      </c>
      <c r="BC10" s="87">
        <v>0</v>
      </c>
    </row>
    <row r="11" spans="1:55" ht="13.5" customHeight="1" x14ac:dyDescent="0.15">
      <c r="A11" s="98" t="s">
        <v>11</v>
      </c>
      <c r="B11" s="96" t="s">
        <v>267</v>
      </c>
      <c r="C11" s="85" t="s">
        <v>268</v>
      </c>
      <c r="D11" s="87">
        <f t="shared" si="0"/>
        <v>19724</v>
      </c>
      <c r="E11" s="87">
        <f t="shared" si="1"/>
        <v>0</v>
      </c>
      <c r="F11" s="87">
        <v>0</v>
      </c>
      <c r="G11" s="87">
        <v>0</v>
      </c>
      <c r="H11" s="87">
        <f t="shared" si="2"/>
        <v>13377</v>
      </c>
      <c r="I11" s="87">
        <v>13377</v>
      </c>
      <c r="J11" s="87">
        <v>0</v>
      </c>
      <c r="K11" s="87">
        <f t="shared" si="3"/>
        <v>6347</v>
      </c>
      <c r="L11" s="87">
        <v>0</v>
      </c>
      <c r="M11" s="87">
        <v>6347</v>
      </c>
      <c r="N11" s="87">
        <f t="shared" si="4"/>
        <v>19724</v>
      </c>
      <c r="O11" s="87">
        <f t="shared" si="5"/>
        <v>13377</v>
      </c>
      <c r="P11" s="87">
        <v>13377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6347</v>
      </c>
      <c r="W11" s="87">
        <v>0</v>
      </c>
      <c r="X11" s="87">
        <v>0</v>
      </c>
      <c r="Y11" s="87">
        <v>0</v>
      </c>
      <c r="Z11" s="87">
        <v>6347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197</v>
      </c>
      <c r="AG11" s="87">
        <v>197</v>
      </c>
      <c r="AH11" s="87">
        <v>0</v>
      </c>
      <c r="AI11" s="87">
        <v>0</v>
      </c>
      <c r="AJ11" s="87">
        <f t="shared" si="11"/>
        <v>197</v>
      </c>
      <c r="AK11" s="87">
        <v>0</v>
      </c>
      <c r="AL11" s="87">
        <v>0</v>
      </c>
      <c r="AM11" s="87">
        <v>0</v>
      </c>
      <c r="AN11" s="87">
        <v>197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11</v>
      </c>
      <c r="B12" s="96" t="s">
        <v>269</v>
      </c>
      <c r="C12" s="85" t="s">
        <v>270</v>
      </c>
      <c r="D12" s="87">
        <f t="shared" si="0"/>
        <v>12495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12495</v>
      </c>
      <c r="L12" s="87">
        <v>4442</v>
      </c>
      <c r="M12" s="87">
        <v>8053</v>
      </c>
      <c r="N12" s="87">
        <f t="shared" si="4"/>
        <v>12495</v>
      </c>
      <c r="O12" s="87">
        <f t="shared" si="5"/>
        <v>4442</v>
      </c>
      <c r="P12" s="87">
        <v>4442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8053</v>
      </c>
      <c r="W12" s="87">
        <v>8053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0</v>
      </c>
      <c r="AG12" s="87">
        <v>0</v>
      </c>
      <c r="AH12" s="87">
        <v>0</v>
      </c>
      <c r="AI12" s="87">
        <v>0</v>
      </c>
      <c r="AJ12" s="87">
        <f t="shared" si="11"/>
        <v>12495</v>
      </c>
      <c r="AK12" s="87">
        <v>0</v>
      </c>
      <c r="AL12" s="87">
        <v>12495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11</v>
      </c>
      <c r="B13" s="96" t="s">
        <v>271</v>
      </c>
      <c r="C13" s="85" t="s">
        <v>272</v>
      </c>
      <c r="D13" s="87">
        <f t="shared" si="0"/>
        <v>26557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26557</v>
      </c>
      <c r="L13" s="87">
        <v>4873</v>
      </c>
      <c r="M13" s="87">
        <v>21684</v>
      </c>
      <c r="N13" s="87">
        <f t="shared" si="4"/>
        <v>26605</v>
      </c>
      <c r="O13" s="87">
        <f t="shared" si="5"/>
        <v>4873</v>
      </c>
      <c r="P13" s="87">
        <v>2143</v>
      </c>
      <c r="Q13" s="87">
        <v>0</v>
      </c>
      <c r="R13" s="87">
        <v>0</v>
      </c>
      <c r="S13" s="87">
        <v>2730</v>
      </c>
      <c r="T13" s="87">
        <v>0</v>
      </c>
      <c r="U13" s="87">
        <v>0</v>
      </c>
      <c r="V13" s="87">
        <f t="shared" si="7"/>
        <v>21684</v>
      </c>
      <c r="W13" s="87">
        <v>8495</v>
      </c>
      <c r="X13" s="87">
        <v>0</v>
      </c>
      <c r="Y13" s="87">
        <v>0</v>
      </c>
      <c r="Z13" s="87">
        <v>13189</v>
      </c>
      <c r="AA13" s="87">
        <v>0</v>
      </c>
      <c r="AB13" s="87">
        <v>0</v>
      </c>
      <c r="AC13" s="87">
        <f t="shared" si="9"/>
        <v>48</v>
      </c>
      <c r="AD13" s="87">
        <v>48</v>
      </c>
      <c r="AE13" s="87">
        <v>0</v>
      </c>
      <c r="AF13" s="87">
        <f t="shared" si="10"/>
        <v>4</v>
      </c>
      <c r="AG13" s="87">
        <v>4</v>
      </c>
      <c r="AH13" s="87">
        <v>0</v>
      </c>
      <c r="AI13" s="87">
        <v>0</v>
      </c>
      <c r="AJ13" s="87">
        <f t="shared" si="11"/>
        <v>65</v>
      </c>
      <c r="AK13" s="87">
        <v>0</v>
      </c>
      <c r="AL13" s="87">
        <v>61</v>
      </c>
      <c r="AM13" s="87">
        <v>4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 t="shared" si="14"/>
        <v>61</v>
      </c>
      <c r="BA13" s="87">
        <v>61</v>
      </c>
      <c r="BB13" s="87">
        <v>0</v>
      </c>
      <c r="BC13" s="87">
        <v>0</v>
      </c>
    </row>
    <row r="14" spans="1:55" ht="13.5" customHeight="1" x14ac:dyDescent="0.15">
      <c r="A14" s="98" t="s">
        <v>11</v>
      </c>
      <c r="B14" s="96" t="s">
        <v>273</v>
      </c>
      <c r="C14" s="85" t="s">
        <v>274</v>
      </c>
      <c r="D14" s="87">
        <f t="shared" si="0"/>
        <v>14981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14981</v>
      </c>
      <c r="L14" s="87">
        <v>1995</v>
      </c>
      <c r="M14" s="87">
        <v>12986</v>
      </c>
      <c r="N14" s="87">
        <f t="shared" si="4"/>
        <v>14987</v>
      </c>
      <c r="O14" s="87">
        <f t="shared" si="5"/>
        <v>1995</v>
      </c>
      <c r="P14" s="87">
        <v>1995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12986</v>
      </c>
      <c r="W14" s="87">
        <v>12986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6</v>
      </c>
      <c r="AD14" s="87">
        <v>6</v>
      </c>
      <c r="AE14" s="87">
        <v>0</v>
      </c>
      <c r="AF14" s="87">
        <f t="shared" si="10"/>
        <v>7435</v>
      </c>
      <c r="AG14" s="87">
        <v>7435</v>
      </c>
      <c r="AH14" s="87">
        <v>0</v>
      </c>
      <c r="AI14" s="87">
        <v>0</v>
      </c>
      <c r="AJ14" s="87">
        <f t="shared" si="11"/>
        <v>7435</v>
      </c>
      <c r="AK14" s="87">
        <v>0</v>
      </c>
      <c r="AL14" s="87">
        <v>0</v>
      </c>
      <c r="AM14" s="87">
        <v>336</v>
      </c>
      <c r="AN14" s="87">
        <v>0</v>
      </c>
      <c r="AO14" s="87">
        <v>0</v>
      </c>
      <c r="AP14" s="87">
        <v>7099</v>
      </c>
      <c r="AQ14" s="87">
        <v>0</v>
      </c>
      <c r="AR14" s="87">
        <v>0</v>
      </c>
      <c r="AS14" s="87">
        <v>0</v>
      </c>
      <c r="AT14" s="87">
        <f t="shared" si="13"/>
        <v>40</v>
      </c>
      <c r="AU14" s="87">
        <v>0</v>
      </c>
      <c r="AV14" s="87">
        <v>0</v>
      </c>
      <c r="AW14" s="87">
        <v>40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11</v>
      </c>
      <c r="B15" s="96" t="s">
        <v>275</v>
      </c>
      <c r="C15" s="85" t="s">
        <v>276</v>
      </c>
      <c r="D15" s="87">
        <f t="shared" si="0"/>
        <v>17431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17431</v>
      </c>
      <c r="L15" s="87">
        <v>2813</v>
      </c>
      <c r="M15" s="87">
        <v>14618</v>
      </c>
      <c r="N15" s="87">
        <f t="shared" si="4"/>
        <v>17607</v>
      </c>
      <c r="O15" s="87">
        <f t="shared" si="5"/>
        <v>2813</v>
      </c>
      <c r="P15" s="87">
        <v>2813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14618</v>
      </c>
      <c r="W15" s="87">
        <v>14618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176</v>
      </c>
      <c r="AD15" s="87">
        <v>176</v>
      </c>
      <c r="AE15" s="87">
        <v>0</v>
      </c>
      <c r="AF15" s="87">
        <f t="shared" si="10"/>
        <v>59</v>
      </c>
      <c r="AG15" s="87">
        <v>59</v>
      </c>
      <c r="AH15" s="87">
        <v>0</v>
      </c>
      <c r="AI15" s="87">
        <v>0</v>
      </c>
      <c r="AJ15" s="87">
        <f t="shared" si="11"/>
        <v>149</v>
      </c>
      <c r="AK15" s="87">
        <v>0</v>
      </c>
      <c r="AL15" s="87">
        <v>90</v>
      </c>
      <c r="AM15" s="87">
        <v>12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47</v>
      </c>
      <c r="AT15" s="87">
        <f t="shared" si="13"/>
        <v>1</v>
      </c>
      <c r="AU15" s="87">
        <v>0</v>
      </c>
      <c r="AV15" s="87">
        <v>0</v>
      </c>
      <c r="AW15" s="87">
        <v>1</v>
      </c>
      <c r="AX15" s="87">
        <v>0</v>
      </c>
      <c r="AY15" s="87">
        <v>0</v>
      </c>
      <c r="AZ15" s="87">
        <f t="shared" si="14"/>
        <v>90</v>
      </c>
      <c r="BA15" s="87">
        <v>90</v>
      </c>
      <c r="BB15" s="87">
        <v>0</v>
      </c>
      <c r="BC15" s="87">
        <v>0</v>
      </c>
    </row>
    <row r="16" spans="1:55" ht="13.5" customHeight="1" x14ac:dyDescent="0.15">
      <c r="A16" s="98" t="s">
        <v>11</v>
      </c>
      <c r="B16" s="96" t="s">
        <v>277</v>
      </c>
      <c r="C16" s="85" t="s">
        <v>278</v>
      </c>
      <c r="D16" s="87">
        <f t="shared" si="0"/>
        <v>6309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6309</v>
      </c>
      <c r="L16" s="87">
        <v>946</v>
      </c>
      <c r="M16" s="87">
        <v>5363</v>
      </c>
      <c r="N16" s="87">
        <f t="shared" si="4"/>
        <v>6309</v>
      </c>
      <c r="O16" s="87">
        <f t="shared" si="5"/>
        <v>946</v>
      </c>
      <c r="P16" s="87">
        <v>946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5363</v>
      </c>
      <c r="W16" s="87">
        <v>5363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167</v>
      </c>
      <c r="AG16" s="87">
        <v>167</v>
      </c>
      <c r="AH16" s="87">
        <v>0</v>
      </c>
      <c r="AI16" s="87">
        <v>0</v>
      </c>
      <c r="AJ16" s="87">
        <f t="shared" si="11"/>
        <v>167</v>
      </c>
      <c r="AK16" s="87">
        <v>0</v>
      </c>
      <c r="AL16" s="87">
        <v>0</v>
      </c>
      <c r="AM16" s="87">
        <v>4</v>
      </c>
      <c r="AN16" s="87">
        <v>0</v>
      </c>
      <c r="AO16" s="87">
        <v>0</v>
      </c>
      <c r="AP16" s="87">
        <v>0</v>
      </c>
      <c r="AQ16" s="87">
        <v>156</v>
      </c>
      <c r="AR16" s="87">
        <v>7</v>
      </c>
      <c r="AS16" s="87">
        <v>0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11</v>
      </c>
      <c r="B17" s="96" t="s">
        <v>279</v>
      </c>
      <c r="C17" s="85" t="s">
        <v>280</v>
      </c>
      <c r="D17" s="87">
        <f t="shared" si="0"/>
        <v>21180</v>
      </c>
      <c r="E17" s="87">
        <f t="shared" si="1"/>
        <v>0</v>
      </c>
      <c r="F17" s="87">
        <v>0</v>
      </c>
      <c r="G17" s="87">
        <v>0</v>
      </c>
      <c r="H17" s="87">
        <f t="shared" si="2"/>
        <v>290</v>
      </c>
      <c r="I17" s="87">
        <v>243</v>
      </c>
      <c r="J17" s="87">
        <v>47</v>
      </c>
      <c r="K17" s="87">
        <f t="shared" si="3"/>
        <v>20890</v>
      </c>
      <c r="L17" s="87">
        <v>6949</v>
      </c>
      <c r="M17" s="87">
        <v>13941</v>
      </c>
      <c r="N17" s="87">
        <f t="shared" si="4"/>
        <v>21183</v>
      </c>
      <c r="O17" s="87">
        <f t="shared" si="5"/>
        <v>7192</v>
      </c>
      <c r="P17" s="87">
        <v>7192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13988</v>
      </c>
      <c r="W17" s="87">
        <v>13988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3</v>
      </c>
      <c r="AD17" s="87">
        <v>3</v>
      </c>
      <c r="AE17" s="87">
        <v>0</v>
      </c>
      <c r="AF17" s="87">
        <f t="shared" si="10"/>
        <v>10</v>
      </c>
      <c r="AG17" s="87">
        <v>10</v>
      </c>
      <c r="AH17" s="87">
        <v>0</v>
      </c>
      <c r="AI17" s="87">
        <v>0</v>
      </c>
      <c r="AJ17" s="87">
        <f t="shared" si="11"/>
        <v>10</v>
      </c>
      <c r="AK17" s="87">
        <v>0</v>
      </c>
      <c r="AL17" s="87">
        <v>0</v>
      </c>
      <c r="AM17" s="87">
        <v>10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232</v>
      </c>
      <c r="BA17" s="87">
        <v>232</v>
      </c>
      <c r="BB17" s="87">
        <v>0</v>
      </c>
      <c r="BC17" s="87">
        <v>0</v>
      </c>
    </row>
    <row r="18" spans="1:55" ht="13.5" customHeight="1" x14ac:dyDescent="0.15">
      <c r="A18" s="98" t="s">
        <v>11</v>
      </c>
      <c r="B18" s="96" t="s">
        <v>281</v>
      </c>
      <c r="C18" s="85" t="s">
        <v>282</v>
      </c>
      <c r="D18" s="87">
        <f t="shared" si="0"/>
        <v>23666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23666</v>
      </c>
      <c r="L18" s="87">
        <v>5148</v>
      </c>
      <c r="M18" s="87">
        <v>18518</v>
      </c>
      <c r="N18" s="87">
        <f t="shared" si="4"/>
        <v>23666</v>
      </c>
      <c r="O18" s="87">
        <f t="shared" si="5"/>
        <v>5148</v>
      </c>
      <c r="P18" s="87">
        <v>5148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18518</v>
      </c>
      <c r="W18" s="87">
        <v>18518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609</v>
      </c>
      <c r="AG18" s="87">
        <v>609</v>
      </c>
      <c r="AH18" s="87">
        <v>0</v>
      </c>
      <c r="AI18" s="87">
        <v>0</v>
      </c>
      <c r="AJ18" s="87">
        <f t="shared" si="11"/>
        <v>609</v>
      </c>
      <c r="AK18" s="87">
        <v>0</v>
      </c>
      <c r="AL18" s="87">
        <v>0</v>
      </c>
      <c r="AM18" s="87">
        <v>554</v>
      </c>
      <c r="AN18" s="87">
        <v>0</v>
      </c>
      <c r="AO18" s="87">
        <v>0</v>
      </c>
      <c r="AP18" s="87">
        <v>0</v>
      </c>
      <c r="AQ18" s="87">
        <v>24</v>
      </c>
      <c r="AR18" s="87">
        <v>0</v>
      </c>
      <c r="AS18" s="87">
        <v>31</v>
      </c>
      <c r="AT18" s="87">
        <f t="shared" si="13"/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11</v>
      </c>
      <c r="B19" s="96" t="s">
        <v>283</v>
      </c>
      <c r="C19" s="85" t="s">
        <v>284</v>
      </c>
      <c r="D19" s="87">
        <f t="shared" si="0"/>
        <v>13158</v>
      </c>
      <c r="E19" s="87">
        <f t="shared" si="1"/>
        <v>0</v>
      </c>
      <c r="F19" s="87">
        <v>0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13158</v>
      </c>
      <c r="L19" s="87">
        <v>1946</v>
      </c>
      <c r="M19" s="87">
        <v>11212</v>
      </c>
      <c r="N19" s="87">
        <f t="shared" si="4"/>
        <v>13158</v>
      </c>
      <c r="O19" s="87">
        <f t="shared" si="5"/>
        <v>1946</v>
      </c>
      <c r="P19" s="87">
        <v>1946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11212</v>
      </c>
      <c r="W19" s="87">
        <v>11212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80</v>
      </c>
      <c r="AG19" s="87">
        <v>80</v>
      </c>
      <c r="AH19" s="87">
        <v>0</v>
      </c>
      <c r="AI19" s="87">
        <v>0</v>
      </c>
      <c r="AJ19" s="87">
        <f t="shared" si="11"/>
        <v>87</v>
      </c>
      <c r="AK19" s="87">
        <v>10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77</v>
      </c>
      <c r="AR19" s="87">
        <v>0</v>
      </c>
      <c r="AS19" s="87">
        <v>0</v>
      </c>
      <c r="AT19" s="87">
        <f t="shared" si="13"/>
        <v>3</v>
      </c>
      <c r="AU19" s="87">
        <v>3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11</v>
      </c>
      <c r="B20" s="96" t="s">
        <v>285</v>
      </c>
      <c r="C20" s="85" t="s">
        <v>286</v>
      </c>
      <c r="D20" s="87">
        <f t="shared" si="0"/>
        <v>44010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44010</v>
      </c>
      <c r="L20" s="87">
        <v>11516</v>
      </c>
      <c r="M20" s="87">
        <v>32494</v>
      </c>
      <c r="N20" s="87">
        <f t="shared" si="4"/>
        <v>44010</v>
      </c>
      <c r="O20" s="87">
        <f t="shared" si="5"/>
        <v>11516</v>
      </c>
      <c r="P20" s="87">
        <v>1061</v>
      </c>
      <c r="Q20" s="87">
        <v>0</v>
      </c>
      <c r="R20" s="87">
        <v>0</v>
      </c>
      <c r="S20" s="87">
        <v>10455</v>
      </c>
      <c r="T20" s="87">
        <v>0</v>
      </c>
      <c r="U20" s="87">
        <v>0</v>
      </c>
      <c r="V20" s="87">
        <f t="shared" si="7"/>
        <v>32494</v>
      </c>
      <c r="W20" s="87">
        <v>8100</v>
      </c>
      <c r="X20" s="87">
        <v>0</v>
      </c>
      <c r="Y20" s="87">
        <v>0</v>
      </c>
      <c r="Z20" s="87">
        <v>24394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116</v>
      </c>
      <c r="AG20" s="87">
        <v>116</v>
      </c>
      <c r="AH20" s="87">
        <v>0</v>
      </c>
      <c r="AI20" s="87">
        <v>0</v>
      </c>
      <c r="AJ20" s="87">
        <f t="shared" si="11"/>
        <v>847</v>
      </c>
      <c r="AK20" s="87">
        <v>0</v>
      </c>
      <c r="AL20" s="87">
        <v>731</v>
      </c>
      <c r="AM20" s="87">
        <v>108</v>
      </c>
      <c r="AN20" s="87">
        <v>0</v>
      </c>
      <c r="AO20" s="87">
        <v>0</v>
      </c>
      <c r="AP20" s="87">
        <v>0</v>
      </c>
      <c r="AQ20" s="87">
        <v>0</v>
      </c>
      <c r="AR20" s="87">
        <v>8</v>
      </c>
      <c r="AS20" s="87">
        <v>0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731</v>
      </c>
      <c r="BA20" s="87">
        <v>731</v>
      </c>
      <c r="BB20" s="87">
        <v>0</v>
      </c>
      <c r="BC20" s="87">
        <v>0</v>
      </c>
    </row>
    <row r="21" spans="1:55" ht="13.5" customHeight="1" x14ac:dyDescent="0.15">
      <c r="A21" s="98" t="s">
        <v>11</v>
      </c>
      <c r="B21" s="96" t="s">
        <v>287</v>
      </c>
      <c r="C21" s="85" t="s">
        <v>288</v>
      </c>
      <c r="D21" s="87">
        <f t="shared" si="0"/>
        <v>2384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2384</v>
      </c>
      <c r="L21" s="87">
        <v>934</v>
      </c>
      <c r="M21" s="87">
        <v>1450</v>
      </c>
      <c r="N21" s="87">
        <f t="shared" si="4"/>
        <v>2384</v>
      </c>
      <c r="O21" s="87">
        <f t="shared" si="5"/>
        <v>934</v>
      </c>
      <c r="P21" s="87">
        <v>934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1450</v>
      </c>
      <c r="W21" s="87">
        <v>1450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8</v>
      </c>
      <c r="AG21" s="87">
        <v>8</v>
      </c>
      <c r="AH21" s="87">
        <v>0</v>
      </c>
      <c r="AI21" s="87">
        <v>0</v>
      </c>
      <c r="AJ21" s="87">
        <f t="shared" si="11"/>
        <v>20</v>
      </c>
      <c r="AK21" s="87">
        <v>0</v>
      </c>
      <c r="AL21" s="87">
        <v>12</v>
      </c>
      <c r="AM21" s="87">
        <v>2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6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12</v>
      </c>
      <c r="BA21" s="87">
        <v>12</v>
      </c>
      <c r="BB21" s="87">
        <v>0</v>
      </c>
      <c r="BC21" s="87">
        <v>0</v>
      </c>
    </row>
    <row r="22" spans="1:55" ht="13.5" customHeight="1" x14ac:dyDescent="0.15">
      <c r="A22" s="98" t="s">
        <v>11</v>
      </c>
      <c r="B22" s="96" t="s">
        <v>289</v>
      </c>
      <c r="C22" s="85" t="s">
        <v>290</v>
      </c>
      <c r="D22" s="87">
        <f t="shared" si="0"/>
        <v>8541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8541</v>
      </c>
      <c r="L22" s="87">
        <v>1142</v>
      </c>
      <c r="M22" s="87">
        <v>7399</v>
      </c>
      <c r="N22" s="87">
        <f t="shared" si="4"/>
        <v>8541</v>
      </c>
      <c r="O22" s="87">
        <f t="shared" si="5"/>
        <v>1142</v>
      </c>
      <c r="P22" s="87">
        <v>1142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7399</v>
      </c>
      <c r="W22" s="87">
        <v>7399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220</v>
      </c>
      <c r="AG22" s="87">
        <v>220</v>
      </c>
      <c r="AH22" s="87">
        <v>0</v>
      </c>
      <c r="AI22" s="87">
        <v>0</v>
      </c>
      <c r="AJ22" s="87">
        <f t="shared" si="11"/>
        <v>220</v>
      </c>
      <c r="AK22" s="87">
        <v>0</v>
      </c>
      <c r="AL22" s="87">
        <v>0</v>
      </c>
      <c r="AM22" s="87">
        <v>200</v>
      </c>
      <c r="AN22" s="87">
        <v>0</v>
      </c>
      <c r="AO22" s="87">
        <v>0</v>
      </c>
      <c r="AP22" s="87">
        <v>0</v>
      </c>
      <c r="AQ22" s="87">
        <v>9</v>
      </c>
      <c r="AR22" s="87">
        <v>0</v>
      </c>
      <c r="AS22" s="87">
        <v>11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11</v>
      </c>
      <c r="B23" s="96" t="s">
        <v>291</v>
      </c>
      <c r="C23" s="85" t="s">
        <v>292</v>
      </c>
      <c r="D23" s="87">
        <f t="shared" si="0"/>
        <v>4146</v>
      </c>
      <c r="E23" s="87">
        <f t="shared" si="1"/>
        <v>0</v>
      </c>
      <c r="F23" s="87">
        <v>0</v>
      </c>
      <c r="G23" s="87">
        <v>0</v>
      </c>
      <c r="H23" s="87">
        <f t="shared" si="2"/>
        <v>0</v>
      </c>
      <c r="I23" s="87">
        <v>0</v>
      </c>
      <c r="J23" s="87">
        <v>0</v>
      </c>
      <c r="K23" s="87">
        <f t="shared" si="3"/>
        <v>4146</v>
      </c>
      <c r="L23" s="87">
        <v>591</v>
      </c>
      <c r="M23" s="87">
        <v>3555</v>
      </c>
      <c r="N23" s="87">
        <f t="shared" si="4"/>
        <v>4157</v>
      </c>
      <c r="O23" s="87">
        <f t="shared" si="5"/>
        <v>591</v>
      </c>
      <c r="P23" s="87">
        <v>591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3555</v>
      </c>
      <c r="W23" s="87">
        <v>3555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11</v>
      </c>
      <c r="AD23" s="87">
        <v>11</v>
      </c>
      <c r="AE23" s="87">
        <v>0</v>
      </c>
      <c r="AF23" s="87">
        <f t="shared" si="10"/>
        <v>24</v>
      </c>
      <c r="AG23" s="87">
        <v>24</v>
      </c>
      <c r="AH23" s="87">
        <v>0</v>
      </c>
      <c r="AI23" s="87">
        <v>0</v>
      </c>
      <c r="AJ23" s="87">
        <f t="shared" si="11"/>
        <v>24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24</v>
      </c>
      <c r="AR23" s="87">
        <v>0</v>
      </c>
      <c r="AS23" s="87">
        <v>0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11</v>
      </c>
      <c r="B24" s="96" t="s">
        <v>293</v>
      </c>
      <c r="C24" s="85" t="s">
        <v>294</v>
      </c>
      <c r="D24" s="87">
        <f t="shared" si="0"/>
        <v>9033</v>
      </c>
      <c r="E24" s="87">
        <f t="shared" si="1"/>
        <v>0</v>
      </c>
      <c r="F24" s="87">
        <v>0</v>
      </c>
      <c r="G24" s="87">
        <v>0</v>
      </c>
      <c r="H24" s="87">
        <f t="shared" si="2"/>
        <v>0</v>
      </c>
      <c r="I24" s="87">
        <v>0</v>
      </c>
      <c r="J24" s="87">
        <v>0</v>
      </c>
      <c r="K24" s="87">
        <f t="shared" si="3"/>
        <v>9033</v>
      </c>
      <c r="L24" s="87">
        <v>4001</v>
      </c>
      <c r="M24" s="87">
        <v>5032</v>
      </c>
      <c r="N24" s="87">
        <f t="shared" si="4"/>
        <v>9051</v>
      </c>
      <c r="O24" s="87">
        <f t="shared" si="5"/>
        <v>4001</v>
      </c>
      <c r="P24" s="87">
        <v>4001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5032</v>
      </c>
      <c r="W24" s="87">
        <v>5032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18</v>
      </c>
      <c r="AD24" s="87">
        <v>18</v>
      </c>
      <c r="AE24" s="87">
        <v>0</v>
      </c>
      <c r="AF24" s="87">
        <f t="shared" si="10"/>
        <v>52</v>
      </c>
      <c r="AG24" s="87">
        <v>52</v>
      </c>
      <c r="AH24" s="87">
        <v>0</v>
      </c>
      <c r="AI24" s="87">
        <v>0</v>
      </c>
      <c r="AJ24" s="87">
        <f t="shared" si="11"/>
        <v>52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52</v>
      </c>
      <c r="AR24" s="87">
        <v>0</v>
      </c>
      <c r="AS24" s="87">
        <v>0</v>
      </c>
      <c r="AT24" s="87">
        <f t="shared" si="13"/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11</v>
      </c>
      <c r="B25" s="96" t="s">
        <v>295</v>
      </c>
      <c r="C25" s="85" t="s">
        <v>296</v>
      </c>
      <c r="D25" s="87">
        <f t="shared" si="0"/>
        <v>3126</v>
      </c>
      <c r="E25" s="87">
        <f t="shared" si="1"/>
        <v>0</v>
      </c>
      <c r="F25" s="87">
        <v>0</v>
      </c>
      <c r="G25" s="87">
        <v>0</v>
      </c>
      <c r="H25" s="87">
        <f t="shared" si="2"/>
        <v>1397</v>
      </c>
      <c r="I25" s="87">
        <v>1397</v>
      </c>
      <c r="J25" s="87">
        <v>0</v>
      </c>
      <c r="K25" s="87">
        <f t="shared" si="3"/>
        <v>1729</v>
      </c>
      <c r="L25" s="87">
        <v>0</v>
      </c>
      <c r="M25" s="87">
        <v>1729</v>
      </c>
      <c r="N25" s="87">
        <f t="shared" si="4"/>
        <v>3129</v>
      </c>
      <c r="O25" s="87">
        <f t="shared" si="5"/>
        <v>1397</v>
      </c>
      <c r="P25" s="87">
        <v>1397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1729</v>
      </c>
      <c r="W25" s="87">
        <v>1729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3</v>
      </c>
      <c r="AD25" s="87">
        <v>3</v>
      </c>
      <c r="AE25" s="87">
        <v>0</v>
      </c>
      <c r="AF25" s="87">
        <f t="shared" si="10"/>
        <v>18</v>
      </c>
      <c r="AG25" s="87">
        <v>18</v>
      </c>
      <c r="AH25" s="87">
        <v>0</v>
      </c>
      <c r="AI25" s="87">
        <v>0</v>
      </c>
      <c r="AJ25" s="87">
        <f t="shared" si="11"/>
        <v>18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18</v>
      </c>
      <c r="AR25" s="87">
        <v>0</v>
      </c>
      <c r="AS25" s="87">
        <v>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11</v>
      </c>
      <c r="B26" s="96" t="s">
        <v>297</v>
      </c>
      <c r="C26" s="85" t="s">
        <v>298</v>
      </c>
      <c r="D26" s="87">
        <f t="shared" si="0"/>
        <v>6565</v>
      </c>
      <c r="E26" s="87">
        <f t="shared" si="1"/>
        <v>0</v>
      </c>
      <c r="F26" s="87">
        <v>0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6565</v>
      </c>
      <c r="L26" s="87">
        <v>1309</v>
      </c>
      <c r="M26" s="87">
        <v>5256</v>
      </c>
      <c r="N26" s="87">
        <f t="shared" si="4"/>
        <v>6575</v>
      </c>
      <c r="O26" s="87">
        <f t="shared" si="5"/>
        <v>1309</v>
      </c>
      <c r="P26" s="87">
        <v>1309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5256</v>
      </c>
      <c r="W26" s="87">
        <v>5256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10</v>
      </c>
      <c r="AD26" s="87">
        <v>10</v>
      </c>
      <c r="AE26" s="87">
        <v>0</v>
      </c>
      <c r="AF26" s="87">
        <f t="shared" si="10"/>
        <v>38</v>
      </c>
      <c r="AG26" s="87">
        <v>38</v>
      </c>
      <c r="AH26" s="87">
        <v>0</v>
      </c>
      <c r="AI26" s="87">
        <v>0</v>
      </c>
      <c r="AJ26" s="87">
        <f t="shared" si="11"/>
        <v>38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38</v>
      </c>
      <c r="AR26" s="87">
        <v>0</v>
      </c>
      <c r="AS26" s="87">
        <v>0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11</v>
      </c>
      <c r="B27" s="96" t="s">
        <v>299</v>
      </c>
      <c r="C27" s="85" t="s">
        <v>300</v>
      </c>
      <c r="D27" s="87">
        <f t="shared" si="0"/>
        <v>5157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5157</v>
      </c>
      <c r="L27" s="87">
        <v>1192</v>
      </c>
      <c r="M27" s="87">
        <v>3965</v>
      </c>
      <c r="N27" s="87">
        <f t="shared" si="4"/>
        <v>5259</v>
      </c>
      <c r="O27" s="87">
        <f t="shared" si="5"/>
        <v>1192</v>
      </c>
      <c r="P27" s="87">
        <v>1192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3965</v>
      </c>
      <c r="W27" s="87">
        <v>3965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102</v>
      </c>
      <c r="AD27" s="87">
        <v>102</v>
      </c>
      <c r="AE27" s="87">
        <v>0</v>
      </c>
      <c r="AF27" s="87">
        <f t="shared" si="10"/>
        <v>18</v>
      </c>
      <c r="AG27" s="87">
        <v>18</v>
      </c>
      <c r="AH27" s="87">
        <v>0</v>
      </c>
      <c r="AI27" s="87">
        <v>0</v>
      </c>
      <c r="AJ27" s="87">
        <f t="shared" si="11"/>
        <v>45</v>
      </c>
      <c r="AK27" s="87">
        <v>0</v>
      </c>
      <c r="AL27" s="87">
        <v>27</v>
      </c>
      <c r="AM27" s="87">
        <v>4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14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27</v>
      </c>
      <c r="BA27" s="87">
        <v>27</v>
      </c>
      <c r="BB27" s="87">
        <v>0</v>
      </c>
      <c r="BC27" s="87">
        <v>0</v>
      </c>
    </row>
    <row r="28" spans="1:55" ht="13.5" customHeight="1" x14ac:dyDescent="0.15">
      <c r="A28" s="98" t="s">
        <v>11</v>
      </c>
      <c r="B28" s="96" t="s">
        <v>301</v>
      </c>
      <c r="C28" s="85" t="s">
        <v>302</v>
      </c>
      <c r="D28" s="87">
        <f t="shared" si="0"/>
        <v>1658</v>
      </c>
      <c r="E28" s="87">
        <f t="shared" si="1"/>
        <v>0</v>
      </c>
      <c r="F28" s="87">
        <v>0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1658</v>
      </c>
      <c r="L28" s="87">
        <v>734</v>
      </c>
      <c r="M28" s="87">
        <v>924</v>
      </c>
      <c r="N28" s="87">
        <f t="shared" si="4"/>
        <v>1673</v>
      </c>
      <c r="O28" s="87">
        <f t="shared" si="5"/>
        <v>734</v>
      </c>
      <c r="P28" s="87">
        <v>734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924</v>
      </c>
      <c r="W28" s="87">
        <v>924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15</v>
      </c>
      <c r="AD28" s="87">
        <v>15</v>
      </c>
      <c r="AE28" s="87">
        <v>0</v>
      </c>
      <c r="AF28" s="87">
        <f t="shared" si="10"/>
        <v>6</v>
      </c>
      <c r="AG28" s="87">
        <v>6</v>
      </c>
      <c r="AH28" s="87">
        <v>0</v>
      </c>
      <c r="AI28" s="87">
        <v>0</v>
      </c>
      <c r="AJ28" s="87">
        <f t="shared" si="11"/>
        <v>14</v>
      </c>
      <c r="AK28" s="87">
        <v>0</v>
      </c>
      <c r="AL28" s="87">
        <v>8</v>
      </c>
      <c r="AM28" s="87">
        <v>1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5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8</v>
      </c>
      <c r="BA28" s="87">
        <v>8</v>
      </c>
      <c r="BB28" s="87">
        <v>0</v>
      </c>
      <c r="BC28" s="87">
        <v>0</v>
      </c>
    </row>
    <row r="29" spans="1:55" ht="13.5" customHeight="1" x14ac:dyDescent="0.15">
      <c r="A29" s="98" t="s">
        <v>11</v>
      </c>
      <c r="B29" s="96" t="s">
        <v>303</v>
      </c>
      <c r="C29" s="85" t="s">
        <v>304</v>
      </c>
      <c r="D29" s="87">
        <f t="shared" si="0"/>
        <v>2077</v>
      </c>
      <c r="E29" s="87">
        <f t="shared" si="1"/>
        <v>0</v>
      </c>
      <c r="F29" s="87">
        <v>0</v>
      </c>
      <c r="G29" s="87">
        <v>0</v>
      </c>
      <c r="H29" s="87">
        <f t="shared" si="2"/>
        <v>0</v>
      </c>
      <c r="I29" s="87">
        <v>0</v>
      </c>
      <c r="J29" s="87">
        <v>0</v>
      </c>
      <c r="K29" s="87">
        <f t="shared" si="3"/>
        <v>2077</v>
      </c>
      <c r="L29" s="87">
        <v>441</v>
      </c>
      <c r="M29" s="87">
        <v>1636</v>
      </c>
      <c r="N29" s="87">
        <f t="shared" si="4"/>
        <v>2077</v>
      </c>
      <c r="O29" s="87">
        <f t="shared" si="5"/>
        <v>441</v>
      </c>
      <c r="P29" s="87">
        <v>441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1636</v>
      </c>
      <c r="W29" s="87">
        <v>1636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62</v>
      </c>
      <c r="AG29" s="87">
        <v>62</v>
      </c>
      <c r="AH29" s="87">
        <v>0</v>
      </c>
      <c r="AI29" s="87">
        <v>0</v>
      </c>
      <c r="AJ29" s="87">
        <f t="shared" si="11"/>
        <v>62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58</v>
      </c>
      <c r="AR29" s="87">
        <v>0</v>
      </c>
      <c r="AS29" s="87">
        <v>4</v>
      </c>
      <c r="AT29" s="87">
        <f t="shared" si="13"/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11</v>
      </c>
      <c r="B30" s="96" t="s">
        <v>305</v>
      </c>
      <c r="C30" s="85" t="s">
        <v>306</v>
      </c>
      <c r="D30" s="87">
        <f t="shared" si="0"/>
        <v>3895</v>
      </c>
      <c r="E30" s="87">
        <f t="shared" si="1"/>
        <v>0</v>
      </c>
      <c r="F30" s="87">
        <v>0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3895</v>
      </c>
      <c r="L30" s="87">
        <v>1087</v>
      </c>
      <c r="M30" s="87">
        <v>2808</v>
      </c>
      <c r="N30" s="87">
        <f t="shared" si="4"/>
        <v>3895</v>
      </c>
      <c r="O30" s="87">
        <f t="shared" si="5"/>
        <v>1087</v>
      </c>
      <c r="P30" s="87">
        <v>1087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2808</v>
      </c>
      <c r="W30" s="87">
        <v>2808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117</v>
      </c>
      <c r="AG30" s="87">
        <v>117</v>
      </c>
      <c r="AH30" s="87">
        <v>0</v>
      </c>
      <c r="AI30" s="87">
        <v>0</v>
      </c>
      <c r="AJ30" s="87">
        <f t="shared" si="11"/>
        <v>117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109</v>
      </c>
      <c r="AR30" s="87">
        <v>0</v>
      </c>
      <c r="AS30" s="87">
        <v>8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117</v>
      </c>
      <c r="BA30" s="87">
        <v>117</v>
      </c>
      <c r="BB30" s="87">
        <v>0</v>
      </c>
      <c r="BC30" s="87">
        <v>0</v>
      </c>
    </row>
    <row r="31" spans="1:55" ht="13.5" customHeight="1" x14ac:dyDescent="0.15">
      <c r="A31" s="98" t="s">
        <v>11</v>
      </c>
      <c r="B31" s="96" t="s">
        <v>307</v>
      </c>
      <c r="C31" s="85" t="s">
        <v>308</v>
      </c>
      <c r="D31" s="87">
        <f t="shared" si="0"/>
        <v>706</v>
      </c>
      <c r="E31" s="87">
        <f t="shared" si="1"/>
        <v>0</v>
      </c>
      <c r="F31" s="87">
        <v>0</v>
      </c>
      <c r="G31" s="87">
        <v>0</v>
      </c>
      <c r="H31" s="87">
        <f t="shared" si="2"/>
        <v>0</v>
      </c>
      <c r="I31" s="87">
        <v>0</v>
      </c>
      <c r="J31" s="87">
        <v>0</v>
      </c>
      <c r="K31" s="87">
        <f t="shared" si="3"/>
        <v>706</v>
      </c>
      <c r="L31" s="87">
        <v>132</v>
      </c>
      <c r="M31" s="87">
        <v>574</v>
      </c>
      <c r="N31" s="87">
        <f t="shared" si="4"/>
        <v>706</v>
      </c>
      <c r="O31" s="87">
        <f t="shared" si="5"/>
        <v>132</v>
      </c>
      <c r="P31" s="87">
        <v>132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574</v>
      </c>
      <c r="W31" s="87">
        <v>574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5</v>
      </c>
      <c r="AG31" s="87">
        <v>5</v>
      </c>
      <c r="AH31" s="87">
        <v>0</v>
      </c>
      <c r="AI31" s="87">
        <v>0</v>
      </c>
      <c r="AJ31" s="87">
        <f t="shared" si="11"/>
        <v>4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4</v>
      </c>
      <c r="AR31" s="87">
        <v>0</v>
      </c>
      <c r="AS31" s="87">
        <v>0</v>
      </c>
      <c r="AT31" s="87">
        <f t="shared" si="13"/>
        <v>1</v>
      </c>
      <c r="AU31" s="87">
        <v>1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0</v>
      </c>
      <c r="BA31" s="87">
        <v>0</v>
      </c>
      <c r="BB31" s="87">
        <v>0</v>
      </c>
      <c r="BC31" s="87">
        <v>0</v>
      </c>
    </row>
    <row r="32" spans="1:55" ht="13.5" customHeight="1" x14ac:dyDescent="0.15">
      <c r="A32" s="98" t="s">
        <v>11</v>
      </c>
      <c r="B32" s="96" t="s">
        <v>309</v>
      </c>
      <c r="C32" s="85" t="s">
        <v>310</v>
      </c>
      <c r="D32" s="87">
        <f t="shared" si="0"/>
        <v>4229</v>
      </c>
      <c r="E32" s="87">
        <f t="shared" si="1"/>
        <v>0</v>
      </c>
      <c r="F32" s="87">
        <v>0</v>
      </c>
      <c r="G32" s="87">
        <v>0</v>
      </c>
      <c r="H32" s="87">
        <f t="shared" si="2"/>
        <v>0</v>
      </c>
      <c r="I32" s="87">
        <v>0</v>
      </c>
      <c r="J32" s="87">
        <v>0</v>
      </c>
      <c r="K32" s="87">
        <f t="shared" si="3"/>
        <v>4229</v>
      </c>
      <c r="L32" s="87">
        <v>1301</v>
      </c>
      <c r="M32" s="87">
        <v>2928</v>
      </c>
      <c r="N32" s="87">
        <f t="shared" si="4"/>
        <v>4229</v>
      </c>
      <c r="O32" s="87">
        <f t="shared" si="5"/>
        <v>1301</v>
      </c>
      <c r="P32" s="87">
        <v>1301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2928</v>
      </c>
      <c r="W32" s="87">
        <v>2928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55</v>
      </c>
      <c r="AG32" s="87">
        <v>55</v>
      </c>
      <c r="AH32" s="87">
        <v>0</v>
      </c>
      <c r="AI32" s="87">
        <v>0</v>
      </c>
      <c r="AJ32" s="87">
        <f t="shared" si="11"/>
        <v>49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47</v>
      </c>
      <c r="AR32" s="87">
        <v>2</v>
      </c>
      <c r="AS32" s="87">
        <v>0</v>
      </c>
      <c r="AT32" s="87">
        <f t="shared" si="13"/>
        <v>6</v>
      </c>
      <c r="AU32" s="87">
        <v>6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11</v>
      </c>
      <c r="B33" s="96" t="s">
        <v>311</v>
      </c>
      <c r="C33" s="85" t="s">
        <v>312</v>
      </c>
      <c r="D33" s="87">
        <f t="shared" si="0"/>
        <v>3662</v>
      </c>
      <c r="E33" s="87">
        <f t="shared" si="1"/>
        <v>0</v>
      </c>
      <c r="F33" s="87">
        <v>0</v>
      </c>
      <c r="G33" s="87">
        <v>0</v>
      </c>
      <c r="H33" s="87">
        <f t="shared" si="2"/>
        <v>0</v>
      </c>
      <c r="I33" s="87">
        <v>0</v>
      </c>
      <c r="J33" s="87">
        <v>0</v>
      </c>
      <c r="K33" s="87">
        <f t="shared" si="3"/>
        <v>3662</v>
      </c>
      <c r="L33" s="87">
        <v>213</v>
      </c>
      <c r="M33" s="87">
        <v>3449</v>
      </c>
      <c r="N33" s="87">
        <f t="shared" si="4"/>
        <v>3662</v>
      </c>
      <c r="O33" s="87">
        <f t="shared" si="5"/>
        <v>213</v>
      </c>
      <c r="P33" s="87">
        <v>210</v>
      </c>
      <c r="Q33" s="87">
        <v>0</v>
      </c>
      <c r="R33" s="87">
        <v>0</v>
      </c>
      <c r="S33" s="87">
        <v>0</v>
      </c>
      <c r="T33" s="87">
        <v>0</v>
      </c>
      <c r="U33" s="87">
        <v>3</v>
      </c>
      <c r="V33" s="87">
        <f t="shared" si="7"/>
        <v>3449</v>
      </c>
      <c r="W33" s="87">
        <v>3449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23</v>
      </c>
      <c r="AG33" s="87">
        <v>23</v>
      </c>
      <c r="AH33" s="87">
        <v>0</v>
      </c>
      <c r="AI33" s="87">
        <v>0</v>
      </c>
      <c r="AJ33" s="87">
        <f t="shared" si="11"/>
        <v>23</v>
      </c>
      <c r="AK33" s="87">
        <v>0</v>
      </c>
      <c r="AL33" s="87">
        <v>0</v>
      </c>
      <c r="AM33" s="87">
        <v>2</v>
      </c>
      <c r="AN33" s="87">
        <v>0</v>
      </c>
      <c r="AO33" s="87">
        <v>0</v>
      </c>
      <c r="AP33" s="87">
        <v>0</v>
      </c>
      <c r="AQ33" s="87">
        <v>21</v>
      </c>
      <c r="AR33" s="87">
        <v>0</v>
      </c>
      <c r="AS33" s="87">
        <v>0</v>
      </c>
      <c r="AT33" s="87">
        <f t="shared" si="13"/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 t="shared" si="14"/>
        <v>0</v>
      </c>
      <c r="BA33" s="87">
        <v>0</v>
      </c>
      <c r="BB33" s="87">
        <v>0</v>
      </c>
      <c r="BC33" s="87">
        <v>0</v>
      </c>
    </row>
    <row r="34" spans="1:55" ht="13.5" customHeight="1" x14ac:dyDescent="0.15">
      <c r="A34" s="98" t="s">
        <v>11</v>
      </c>
      <c r="B34" s="96" t="s">
        <v>313</v>
      </c>
      <c r="C34" s="85" t="s">
        <v>314</v>
      </c>
      <c r="D34" s="87">
        <f t="shared" si="0"/>
        <v>8027</v>
      </c>
      <c r="E34" s="87">
        <f t="shared" si="1"/>
        <v>0</v>
      </c>
      <c r="F34" s="87">
        <v>0</v>
      </c>
      <c r="G34" s="87">
        <v>0</v>
      </c>
      <c r="H34" s="87">
        <f t="shared" si="2"/>
        <v>0</v>
      </c>
      <c r="I34" s="87">
        <v>0</v>
      </c>
      <c r="J34" s="87">
        <v>0</v>
      </c>
      <c r="K34" s="87">
        <f t="shared" si="3"/>
        <v>8027</v>
      </c>
      <c r="L34" s="87">
        <v>1010</v>
      </c>
      <c r="M34" s="87">
        <v>7017</v>
      </c>
      <c r="N34" s="87">
        <f t="shared" si="4"/>
        <v>8027</v>
      </c>
      <c r="O34" s="87">
        <f t="shared" si="5"/>
        <v>1010</v>
      </c>
      <c r="P34" s="87">
        <v>1010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 t="shared" si="7"/>
        <v>7017</v>
      </c>
      <c r="W34" s="87">
        <v>7017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55</v>
      </c>
      <c r="AG34" s="87">
        <v>55</v>
      </c>
      <c r="AH34" s="87">
        <v>0</v>
      </c>
      <c r="AI34" s="87">
        <v>0</v>
      </c>
      <c r="AJ34" s="87">
        <f t="shared" si="11"/>
        <v>49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47</v>
      </c>
      <c r="AR34" s="87">
        <v>2</v>
      </c>
      <c r="AS34" s="87">
        <v>0</v>
      </c>
      <c r="AT34" s="87">
        <f t="shared" si="13"/>
        <v>6</v>
      </c>
      <c r="AU34" s="87">
        <v>6</v>
      </c>
      <c r="AV34" s="87">
        <v>0</v>
      </c>
      <c r="AW34" s="87">
        <v>0</v>
      </c>
      <c r="AX34" s="87">
        <v>0</v>
      </c>
      <c r="AY34" s="87">
        <v>0</v>
      </c>
      <c r="AZ34" s="87">
        <f t="shared" si="14"/>
        <v>0</v>
      </c>
      <c r="BA34" s="87">
        <v>0</v>
      </c>
      <c r="BB34" s="87">
        <v>0</v>
      </c>
      <c r="BC34" s="87">
        <v>0</v>
      </c>
    </row>
    <row r="35" spans="1:55" ht="13.5" customHeight="1" x14ac:dyDescent="0.15">
      <c r="A35" s="98" t="s">
        <v>11</v>
      </c>
      <c r="B35" s="96" t="s">
        <v>315</v>
      </c>
      <c r="C35" s="85" t="s">
        <v>316</v>
      </c>
      <c r="D35" s="87">
        <f t="shared" si="0"/>
        <v>6700</v>
      </c>
      <c r="E35" s="87">
        <f t="shared" si="1"/>
        <v>0</v>
      </c>
      <c r="F35" s="87">
        <v>0</v>
      </c>
      <c r="G35" s="87">
        <v>0</v>
      </c>
      <c r="H35" s="87">
        <f t="shared" si="2"/>
        <v>0</v>
      </c>
      <c r="I35" s="87">
        <v>0</v>
      </c>
      <c r="J35" s="87">
        <v>0</v>
      </c>
      <c r="K35" s="87">
        <f t="shared" si="3"/>
        <v>6700</v>
      </c>
      <c r="L35" s="87">
        <v>2556</v>
      </c>
      <c r="M35" s="87">
        <v>4144</v>
      </c>
      <c r="N35" s="87">
        <f t="shared" si="4"/>
        <v>6700</v>
      </c>
      <c r="O35" s="87">
        <f t="shared" si="5"/>
        <v>2556</v>
      </c>
      <c r="P35" s="87">
        <v>2556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 t="shared" si="7"/>
        <v>4144</v>
      </c>
      <c r="W35" s="87">
        <v>4144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230</v>
      </c>
      <c r="AG35" s="87">
        <v>230</v>
      </c>
      <c r="AH35" s="87">
        <v>0</v>
      </c>
      <c r="AI35" s="87">
        <v>0</v>
      </c>
      <c r="AJ35" s="87">
        <f t="shared" si="11"/>
        <v>230</v>
      </c>
      <c r="AK35" s="87">
        <v>0</v>
      </c>
      <c r="AL35" s="87">
        <v>0</v>
      </c>
      <c r="AM35" s="87">
        <v>179</v>
      </c>
      <c r="AN35" s="87">
        <v>51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 t="shared" si="13"/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 t="shared" si="14"/>
        <v>0</v>
      </c>
      <c r="BA35" s="87">
        <v>0</v>
      </c>
      <c r="BB35" s="87">
        <v>0</v>
      </c>
      <c r="BC35" s="87">
        <v>0</v>
      </c>
    </row>
    <row r="36" spans="1:55" ht="13.5" customHeight="1" x14ac:dyDescent="0.15">
      <c r="A36" s="98" t="s">
        <v>11</v>
      </c>
      <c r="B36" s="96" t="s">
        <v>317</v>
      </c>
      <c r="C36" s="85" t="s">
        <v>318</v>
      </c>
      <c r="D36" s="87">
        <f t="shared" si="0"/>
        <v>2315</v>
      </c>
      <c r="E36" s="87">
        <f t="shared" si="1"/>
        <v>0</v>
      </c>
      <c r="F36" s="87">
        <v>0</v>
      </c>
      <c r="G36" s="87">
        <v>0</v>
      </c>
      <c r="H36" s="87">
        <f t="shared" si="2"/>
        <v>0</v>
      </c>
      <c r="I36" s="87">
        <v>0</v>
      </c>
      <c r="J36" s="87">
        <v>0</v>
      </c>
      <c r="K36" s="87">
        <f t="shared" si="3"/>
        <v>2315</v>
      </c>
      <c r="L36" s="87">
        <v>860</v>
      </c>
      <c r="M36" s="87">
        <v>1455</v>
      </c>
      <c r="N36" s="87">
        <f t="shared" si="4"/>
        <v>2315</v>
      </c>
      <c r="O36" s="87">
        <f t="shared" si="5"/>
        <v>860</v>
      </c>
      <c r="P36" s="87">
        <v>860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 t="shared" si="7"/>
        <v>1455</v>
      </c>
      <c r="W36" s="87">
        <v>1455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 t="shared" si="9"/>
        <v>0</v>
      </c>
      <c r="AD36" s="87">
        <v>0</v>
      </c>
      <c r="AE36" s="87">
        <v>0</v>
      </c>
      <c r="AF36" s="87">
        <f t="shared" si="10"/>
        <v>79</v>
      </c>
      <c r="AG36" s="87">
        <v>79</v>
      </c>
      <c r="AH36" s="87">
        <v>0</v>
      </c>
      <c r="AI36" s="87">
        <v>0</v>
      </c>
      <c r="AJ36" s="87">
        <f t="shared" si="11"/>
        <v>79</v>
      </c>
      <c r="AK36" s="87">
        <v>0</v>
      </c>
      <c r="AL36" s="87">
        <v>0</v>
      </c>
      <c r="AM36" s="87">
        <v>62</v>
      </c>
      <c r="AN36" s="87">
        <v>17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 t="shared" si="13"/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 t="shared" si="14"/>
        <v>0</v>
      </c>
      <c r="BA36" s="87">
        <v>0</v>
      </c>
      <c r="BB36" s="87">
        <v>0</v>
      </c>
      <c r="BC36" s="87">
        <v>0</v>
      </c>
    </row>
    <row r="37" spans="1:55" ht="13.5" customHeight="1" x14ac:dyDescent="0.15">
      <c r="A37" s="98" t="s">
        <v>11</v>
      </c>
      <c r="B37" s="96" t="s">
        <v>319</v>
      </c>
      <c r="C37" s="85" t="s">
        <v>320</v>
      </c>
      <c r="D37" s="87">
        <f t="shared" si="0"/>
        <v>3438</v>
      </c>
      <c r="E37" s="87">
        <f t="shared" si="1"/>
        <v>0</v>
      </c>
      <c r="F37" s="87">
        <v>0</v>
      </c>
      <c r="G37" s="87">
        <v>0</v>
      </c>
      <c r="H37" s="87">
        <f t="shared" si="2"/>
        <v>0</v>
      </c>
      <c r="I37" s="87">
        <v>0</v>
      </c>
      <c r="J37" s="87">
        <v>0</v>
      </c>
      <c r="K37" s="87">
        <f t="shared" si="3"/>
        <v>3438</v>
      </c>
      <c r="L37" s="87">
        <v>659</v>
      </c>
      <c r="M37" s="87">
        <v>2779</v>
      </c>
      <c r="N37" s="87">
        <f t="shared" si="4"/>
        <v>3438</v>
      </c>
      <c r="O37" s="87">
        <f t="shared" si="5"/>
        <v>659</v>
      </c>
      <c r="P37" s="87">
        <v>659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 t="shared" si="7"/>
        <v>2779</v>
      </c>
      <c r="W37" s="87">
        <v>2779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 t="shared" si="9"/>
        <v>0</v>
      </c>
      <c r="AD37" s="87">
        <v>0</v>
      </c>
      <c r="AE37" s="87">
        <v>0</v>
      </c>
      <c r="AF37" s="87">
        <f t="shared" si="10"/>
        <v>106</v>
      </c>
      <c r="AG37" s="87">
        <v>106</v>
      </c>
      <c r="AH37" s="87">
        <v>0</v>
      </c>
      <c r="AI37" s="87">
        <v>0</v>
      </c>
      <c r="AJ37" s="87">
        <f t="shared" si="11"/>
        <v>106</v>
      </c>
      <c r="AK37" s="87">
        <v>0</v>
      </c>
      <c r="AL37" s="87">
        <v>0</v>
      </c>
      <c r="AM37" s="87">
        <v>92</v>
      </c>
      <c r="AN37" s="87">
        <v>0</v>
      </c>
      <c r="AO37" s="87">
        <v>0</v>
      </c>
      <c r="AP37" s="87">
        <v>0</v>
      </c>
      <c r="AQ37" s="87">
        <v>14</v>
      </c>
      <c r="AR37" s="87">
        <v>0</v>
      </c>
      <c r="AS37" s="87">
        <v>0</v>
      </c>
      <c r="AT37" s="87">
        <f t="shared" si="13"/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 t="shared" si="14"/>
        <v>0</v>
      </c>
      <c r="BA37" s="87">
        <v>0</v>
      </c>
      <c r="BB37" s="87">
        <v>0</v>
      </c>
      <c r="BC37" s="87">
        <v>0</v>
      </c>
    </row>
    <row r="38" spans="1:55" ht="13.5" customHeight="1" x14ac:dyDescent="0.15">
      <c r="A38" s="98" t="s">
        <v>11</v>
      </c>
      <c r="B38" s="96" t="s">
        <v>321</v>
      </c>
      <c r="C38" s="85" t="s">
        <v>322</v>
      </c>
      <c r="D38" s="87">
        <f t="shared" si="0"/>
        <v>6021</v>
      </c>
      <c r="E38" s="87">
        <f t="shared" si="1"/>
        <v>0</v>
      </c>
      <c r="F38" s="87">
        <v>0</v>
      </c>
      <c r="G38" s="87">
        <v>0</v>
      </c>
      <c r="H38" s="87">
        <f t="shared" si="2"/>
        <v>0</v>
      </c>
      <c r="I38" s="87">
        <v>0</v>
      </c>
      <c r="J38" s="87">
        <v>0</v>
      </c>
      <c r="K38" s="87">
        <f t="shared" si="3"/>
        <v>6021</v>
      </c>
      <c r="L38" s="87">
        <v>1119</v>
      </c>
      <c r="M38" s="87">
        <v>4902</v>
      </c>
      <c r="N38" s="87">
        <f t="shared" si="4"/>
        <v>6021</v>
      </c>
      <c r="O38" s="87">
        <f t="shared" si="5"/>
        <v>1119</v>
      </c>
      <c r="P38" s="87">
        <v>1119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 t="shared" si="7"/>
        <v>4902</v>
      </c>
      <c r="W38" s="87">
        <v>4902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 t="shared" si="9"/>
        <v>0</v>
      </c>
      <c r="AD38" s="87">
        <v>0</v>
      </c>
      <c r="AE38" s="87">
        <v>0</v>
      </c>
      <c r="AF38" s="87">
        <f t="shared" si="10"/>
        <v>207</v>
      </c>
      <c r="AG38" s="87">
        <v>207</v>
      </c>
      <c r="AH38" s="87">
        <v>0</v>
      </c>
      <c r="AI38" s="87">
        <v>0</v>
      </c>
      <c r="AJ38" s="87">
        <f t="shared" si="11"/>
        <v>207</v>
      </c>
      <c r="AK38" s="87">
        <v>0</v>
      </c>
      <c r="AL38" s="87">
        <v>0</v>
      </c>
      <c r="AM38" s="87">
        <v>161</v>
      </c>
      <c r="AN38" s="87">
        <v>46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 t="shared" si="13"/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 t="shared" si="14"/>
        <v>0</v>
      </c>
      <c r="BA38" s="87">
        <v>0</v>
      </c>
      <c r="BB38" s="87">
        <v>0</v>
      </c>
      <c r="BC38" s="87">
        <v>0</v>
      </c>
    </row>
    <row r="39" spans="1:55" ht="13.5" customHeight="1" x14ac:dyDescent="0.15">
      <c r="A39" s="98" t="s">
        <v>11</v>
      </c>
      <c r="B39" s="96" t="s">
        <v>323</v>
      </c>
      <c r="C39" s="85" t="s">
        <v>324</v>
      </c>
      <c r="D39" s="87">
        <f t="shared" si="0"/>
        <v>14636</v>
      </c>
      <c r="E39" s="87">
        <f t="shared" si="1"/>
        <v>0</v>
      </c>
      <c r="F39" s="87">
        <v>0</v>
      </c>
      <c r="G39" s="87">
        <v>0</v>
      </c>
      <c r="H39" s="87">
        <f t="shared" si="2"/>
        <v>0</v>
      </c>
      <c r="I39" s="87">
        <v>0</v>
      </c>
      <c r="J39" s="87">
        <v>0</v>
      </c>
      <c r="K39" s="87">
        <f t="shared" si="3"/>
        <v>14636</v>
      </c>
      <c r="L39" s="87">
        <v>3298</v>
      </c>
      <c r="M39" s="87">
        <v>11338</v>
      </c>
      <c r="N39" s="87">
        <f t="shared" si="4"/>
        <v>14636</v>
      </c>
      <c r="O39" s="87">
        <f t="shared" si="5"/>
        <v>3298</v>
      </c>
      <c r="P39" s="87">
        <v>3298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 t="shared" si="7"/>
        <v>11338</v>
      </c>
      <c r="W39" s="87">
        <v>11338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 t="shared" si="9"/>
        <v>0</v>
      </c>
      <c r="AD39" s="87">
        <v>0</v>
      </c>
      <c r="AE39" s="87">
        <v>0</v>
      </c>
      <c r="AF39" s="87">
        <f t="shared" si="10"/>
        <v>329</v>
      </c>
      <c r="AG39" s="87">
        <v>329</v>
      </c>
      <c r="AH39" s="87">
        <v>0</v>
      </c>
      <c r="AI39" s="87">
        <v>0</v>
      </c>
      <c r="AJ39" s="87">
        <f t="shared" si="11"/>
        <v>329</v>
      </c>
      <c r="AK39" s="87">
        <v>0</v>
      </c>
      <c r="AL39" s="87">
        <v>0</v>
      </c>
      <c r="AM39" s="87">
        <v>329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 t="shared" si="13"/>
        <v>47</v>
      </c>
      <c r="AU39" s="87">
        <v>0</v>
      </c>
      <c r="AV39" s="87">
        <v>0</v>
      </c>
      <c r="AW39" s="87">
        <v>47</v>
      </c>
      <c r="AX39" s="87">
        <v>0</v>
      </c>
      <c r="AY39" s="87">
        <v>0</v>
      </c>
      <c r="AZ39" s="87">
        <f t="shared" si="14"/>
        <v>0</v>
      </c>
      <c r="BA39" s="87">
        <v>0</v>
      </c>
      <c r="BB39" s="87">
        <v>0</v>
      </c>
      <c r="BC39" s="87">
        <v>0</v>
      </c>
    </row>
    <row r="40" spans="1:55" ht="13.5" customHeight="1" x14ac:dyDescent="0.15">
      <c r="A40" s="98" t="s">
        <v>11</v>
      </c>
      <c r="B40" s="96" t="s">
        <v>325</v>
      </c>
      <c r="C40" s="85" t="s">
        <v>326</v>
      </c>
      <c r="D40" s="87">
        <f t="shared" si="0"/>
        <v>1453</v>
      </c>
      <c r="E40" s="87">
        <f t="shared" si="1"/>
        <v>0</v>
      </c>
      <c r="F40" s="87">
        <v>0</v>
      </c>
      <c r="G40" s="87">
        <v>0</v>
      </c>
      <c r="H40" s="87">
        <f t="shared" si="2"/>
        <v>0</v>
      </c>
      <c r="I40" s="87">
        <v>0</v>
      </c>
      <c r="J40" s="87">
        <v>0</v>
      </c>
      <c r="K40" s="87">
        <f t="shared" si="3"/>
        <v>1453</v>
      </c>
      <c r="L40" s="87">
        <v>603</v>
      </c>
      <c r="M40" s="87">
        <v>850</v>
      </c>
      <c r="N40" s="87">
        <f t="shared" si="4"/>
        <v>1453</v>
      </c>
      <c r="O40" s="87">
        <f t="shared" si="5"/>
        <v>603</v>
      </c>
      <c r="P40" s="87">
        <v>603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 t="shared" si="7"/>
        <v>850</v>
      </c>
      <c r="W40" s="87">
        <v>850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 t="shared" si="9"/>
        <v>0</v>
      </c>
      <c r="AD40" s="87">
        <v>0</v>
      </c>
      <c r="AE40" s="87">
        <v>0</v>
      </c>
      <c r="AF40" s="87">
        <f t="shared" si="10"/>
        <v>40</v>
      </c>
      <c r="AG40" s="87">
        <v>40</v>
      </c>
      <c r="AH40" s="87">
        <v>0</v>
      </c>
      <c r="AI40" s="87">
        <v>0</v>
      </c>
      <c r="AJ40" s="87">
        <f t="shared" si="11"/>
        <v>40</v>
      </c>
      <c r="AK40" s="87">
        <v>0</v>
      </c>
      <c r="AL40" s="87">
        <v>0</v>
      </c>
      <c r="AM40" s="87">
        <v>18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22</v>
      </c>
      <c r="AT40" s="87">
        <f t="shared" si="13"/>
        <v>3</v>
      </c>
      <c r="AU40" s="87">
        <v>0</v>
      </c>
      <c r="AV40" s="87">
        <v>0</v>
      </c>
      <c r="AW40" s="87">
        <v>3</v>
      </c>
      <c r="AX40" s="87">
        <v>0</v>
      </c>
      <c r="AY40" s="87">
        <v>0</v>
      </c>
      <c r="AZ40" s="87">
        <f t="shared" si="14"/>
        <v>0</v>
      </c>
      <c r="BA40" s="87">
        <v>0</v>
      </c>
      <c r="BB40" s="87">
        <v>0</v>
      </c>
      <c r="BC40" s="87">
        <v>0</v>
      </c>
    </row>
    <row r="41" spans="1:55" ht="13.5" customHeight="1" x14ac:dyDescent="0.15">
      <c r="A41" s="98" t="s">
        <v>11</v>
      </c>
      <c r="B41" s="96" t="s">
        <v>327</v>
      </c>
      <c r="C41" s="85" t="s">
        <v>328</v>
      </c>
      <c r="D41" s="87">
        <f t="shared" si="0"/>
        <v>12902</v>
      </c>
      <c r="E41" s="87">
        <f t="shared" si="1"/>
        <v>0</v>
      </c>
      <c r="F41" s="87">
        <v>0</v>
      </c>
      <c r="G41" s="87">
        <v>0</v>
      </c>
      <c r="H41" s="87">
        <f t="shared" si="2"/>
        <v>1028</v>
      </c>
      <c r="I41" s="87">
        <v>0</v>
      </c>
      <c r="J41" s="87">
        <v>1028</v>
      </c>
      <c r="K41" s="87">
        <f t="shared" si="3"/>
        <v>11874</v>
      </c>
      <c r="L41" s="87">
        <v>1386</v>
      </c>
      <c r="M41" s="87">
        <v>10488</v>
      </c>
      <c r="N41" s="87">
        <f t="shared" si="4"/>
        <v>12904</v>
      </c>
      <c r="O41" s="87">
        <f t="shared" si="5"/>
        <v>1386</v>
      </c>
      <c r="P41" s="87">
        <v>1386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 t="shared" si="7"/>
        <v>11516</v>
      </c>
      <c r="W41" s="87">
        <v>10488</v>
      </c>
      <c r="X41" s="87">
        <v>1028</v>
      </c>
      <c r="Y41" s="87">
        <v>0</v>
      </c>
      <c r="Z41" s="87">
        <v>0</v>
      </c>
      <c r="AA41" s="87">
        <v>0</v>
      </c>
      <c r="AB41" s="87">
        <v>0</v>
      </c>
      <c r="AC41" s="87">
        <f t="shared" si="9"/>
        <v>2</v>
      </c>
      <c r="AD41" s="87">
        <v>2</v>
      </c>
      <c r="AE41" s="87">
        <v>0</v>
      </c>
      <c r="AF41" s="87">
        <f t="shared" si="10"/>
        <v>4</v>
      </c>
      <c r="AG41" s="87">
        <v>0</v>
      </c>
      <c r="AH41" s="87">
        <v>4</v>
      </c>
      <c r="AI41" s="87">
        <v>0</v>
      </c>
      <c r="AJ41" s="87">
        <f t="shared" si="11"/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 t="shared" si="13"/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 t="shared" si="14"/>
        <v>0</v>
      </c>
      <c r="BA41" s="87">
        <v>0</v>
      </c>
      <c r="BB41" s="87">
        <v>0</v>
      </c>
      <c r="BC41" s="87">
        <v>0</v>
      </c>
    </row>
    <row r="42" spans="1:55" ht="13.5" customHeight="1" x14ac:dyDescent="0.15">
      <c r="A42" s="98" t="s">
        <v>11</v>
      </c>
      <c r="B42" s="96" t="s">
        <v>329</v>
      </c>
      <c r="C42" s="85" t="s">
        <v>330</v>
      </c>
      <c r="D42" s="87">
        <f t="shared" si="0"/>
        <v>3661</v>
      </c>
      <c r="E42" s="87">
        <f t="shared" si="1"/>
        <v>0</v>
      </c>
      <c r="F42" s="87">
        <v>0</v>
      </c>
      <c r="G42" s="87">
        <v>0</v>
      </c>
      <c r="H42" s="87">
        <f t="shared" si="2"/>
        <v>0</v>
      </c>
      <c r="I42" s="87">
        <v>0</v>
      </c>
      <c r="J42" s="87">
        <v>0</v>
      </c>
      <c r="K42" s="87">
        <f t="shared" si="3"/>
        <v>3661</v>
      </c>
      <c r="L42" s="87">
        <v>598</v>
      </c>
      <c r="M42" s="87">
        <v>3063</v>
      </c>
      <c r="N42" s="87">
        <f t="shared" si="4"/>
        <v>3661</v>
      </c>
      <c r="O42" s="87">
        <f t="shared" si="5"/>
        <v>598</v>
      </c>
      <c r="P42" s="87">
        <v>598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 t="shared" si="7"/>
        <v>3063</v>
      </c>
      <c r="W42" s="87">
        <v>3063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 t="shared" si="9"/>
        <v>0</v>
      </c>
      <c r="AD42" s="87">
        <v>0</v>
      </c>
      <c r="AE42" s="87">
        <v>0</v>
      </c>
      <c r="AF42" s="87">
        <f t="shared" si="10"/>
        <v>0</v>
      </c>
      <c r="AG42" s="87">
        <v>0</v>
      </c>
      <c r="AH42" s="87">
        <v>0</v>
      </c>
      <c r="AI42" s="87">
        <v>0</v>
      </c>
      <c r="AJ42" s="87">
        <f t="shared" si="11"/>
        <v>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 t="shared" si="13"/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 t="shared" si="14"/>
        <v>0</v>
      </c>
      <c r="BA42" s="87">
        <v>0</v>
      </c>
      <c r="BB42" s="87">
        <v>0</v>
      </c>
      <c r="BC42" s="87">
        <v>0</v>
      </c>
    </row>
    <row r="43" spans="1:55" ht="13.5" customHeight="1" x14ac:dyDescent="0.15">
      <c r="A43" s="98" t="s">
        <v>11</v>
      </c>
      <c r="B43" s="96" t="s">
        <v>331</v>
      </c>
      <c r="C43" s="85" t="s">
        <v>332</v>
      </c>
      <c r="D43" s="87">
        <f t="shared" si="0"/>
        <v>7122</v>
      </c>
      <c r="E43" s="87">
        <f t="shared" si="1"/>
        <v>0</v>
      </c>
      <c r="F43" s="87">
        <v>0</v>
      </c>
      <c r="G43" s="87">
        <v>0</v>
      </c>
      <c r="H43" s="87">
        <f t="shared" si="2"/>
        <v>0</v>
      </c>
      <c r="I43" s="87">
        <v>0</v>
      </c>
      <c r="J43" s="87">
        <v>0</v>
      </c>
      <c r="K43" s="87">
        <f t="shared" si="3"/>
        <v>7122</v>
      </c>
      <c r="L43" s="87">
        <v>2122</v>
      </c>
      <c r="M43" s="87">
        <v>5000</v>
      </c>
      <c r="N43" s="87">
        <f t="shared" si="4"/>
        <v>7122</v>
      </c>
      <c r="O43" s="87">
        <f t="shared" si="5"/>
        <v>2122</v>
      </c>
      <c r="P43" s="87">
        <v>2122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 t="shared" si="7"/>
        <v>5000</v>
      </c>
      <c r="W43" s="87">
        <v>5000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 t="shared" si="9"/>
        <v>0</v>
      </c>
      <c r="AD43" s="87">
        <v>0</v>
      </c>
      <c r="AE43" s="87">
        <v>0</v>
      </c>
      <c r="AF43" s="87">
        <f t="shared" si="10"/>
        <v>4</v>
      </c>
      <c r="AG43" s="87">
        <v>4</v>
      </c>
      <c r="AH43" s="87">
        <v>0</v>
      </c>
      <c r="AI43" s="87">
        <v>0</v>
      </c>
      <c r="AJ43" s="87">
        <f t="shared" si="11"/>
        <v>4</v>
      </c>
      <c r="AK43" s="87">
        <v>0</v>
      </c>
      <c r="AL43" s="87">
        <v>0</v>
      </c>
      <c r="AM43" s="87">
        <v>3</v>
      </c>
      <c r="AN43" s="87">
        <v>0</v>
      </c>
      <c r="AO43" s="87">
        <v>0</v>
      </c>
      <c r="AP43" s="87">
        <v>0</v>
      </c>
      <c r="AQ43" s="87">
        <v>0</v>
      </c>
      <c r="AR43" s="87">
        <v>1</v>
      </c>
      <c r="AS43" s="87">
        <v>0</v>
      </c>
      <c r="AT43" s="87">
        <f t="shared" si="13"/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 t="shared" si="14"/>
        <v>35</v>
      </c>
      <c r="BA43" s="87">
        <v>35</v>
      </c>
      <c r="BB43" s="87">
        <v>0</v>
      </c>
      <c r="BC43" s="87">
        <v>0</v>
      </c>
    </row>
    <row r="44" spans="1:55" ht="13.5" customHeight="1" x14ac:dyDescent="0.15">
      <c r="A44" s="98" t="s">
        <v>11</v>
      </c>
      <c r="B44" s="96" t="s">
        <v>333</v>
      </c>
      <c r="C44" s="85" t="s">
        <v>334</v>
      </c>
      <c r="D44" s="87">
        <f t="shared" si="0"/>
        <v>3886</v>
      </c>
      <c r="E44" s="87">
        <f t="shared" si="1"/>
        <v>0</v>
      </c>
      <c r="F44" s="87">
        <v>0</v>
      </c>
      <c r="G44" s="87">
        <v>0</v>
      </c>
      <c r="H44" s="87">
        <f t="shared" si="2"/>
        <v>0</v>
      </c>
      <c r="I44" s="87">
        <v>0</v>
      </c>
      <c r="J44" s="87">
        <v>0</v>
      </c>
      <c r="K44" s="87">
        <f t="shared" si="3"/>
        <v>3886</v>
      </c>
      <c r="L44" s="87">
        <v>1253</v>
      </c>
      <c r="M44" s="87">
        <v>2633</v>
      </c>
      <c r="N44" s="87">
        <f t="shared" si="4"/>
        <v>3886</v>
      </c>
      <c r="O44" s="87">
        <f t="shared" si="5"/>
        <v>1253</v>
      </c>
      <c r="P44" s="87">
        <v>1253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 t="shared" si="7"/>
        <v>2633</v>
      </c>
      <c r="W44" s="87">
        <v>2633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 t="shared" si="9"/>
        <v>0</v>
      </c>
      <c r="AD44" s="87">
        <v>0</v>
      </c>
      <c r="AE44" s="87">
        <v>0</v>
      </c>
      <c r="AF44" s="87">
        <f t="shared" si="10"/>
        <v>1</v>
      </c>
      <c r="AG44" s="87">
        <v>1</v>
      </c>
      <c r="AH44" s="87">
        <v>0</v>
      </c>
      <c r="AI44" s="87">
        <v>0</v>
      </c>
      <c r="AJ44" s="87">
        <f t="shared" si="11"/>
        <v>20</v>
      </c>
      <c r="AK44" s="87">
        <v>0</v>
      </c>
      <c r="AL44" s="87">
        <v>19</v>
      </c>
      <c r="AM44" s="87">
        <v>1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f t="shared" si="13"/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 t="shared" si="14"/>
        <v>19</v>
      </c>
      <c r="BA44" s="87">
        <v>19</v>
      </c>
      <c r="BB44" s="87">
        <v>0</v>
      </c>
      <c r="BC44" s="87">
        <v>0</v>
      </c>
    </row>
    <row r="45" spans="1:55" ht="13.5" customHeight="1" x14ac:dyDescent="0.15">
      <c r="A45" s="98" t="s">
        <v>11</v>
      </c>
      <c r="B45" s="96" t="s">
        <v>335</v>
      </c>
      <c r="C45" s="85" t="s">
        <v>336</v>
      </c>
      <c r="D45" s="87">
        <f t="shared" si="0"/>
        <v>1005</v>
      </c>
      <c r="E45" s="87">
        <f t="shared" si="1"/>
        <v>0</v>
      </c>
      <c r="F45" s="87">
        <v>0</v>
      </c>
      <c r="G45" s="87">
        <v>0</v>
      </c>
      <c r="H45" s="87">
        <f t="shared" si="2"/>
        <v>0</v>
      </c>
      <c r="I45" s="87">
        <v>0</v>
      </c>
      <c r="J45" s="87">
        <v>0</v>
      </c>
      <c r="K45" s="87">
        <f t="shared" si="3"/>
        <v>1005</v>
      </c>
      <c r="L45" s="87">
        <v>328</v>
      </c>
      <c r="M45" s="87">
        <v>677</v>
      </c>
      <c r="N45" s="87">
        <f t="shared" si="4"/>
        <v>1005</v>
      </c>
      <c r="O45" s="87">
        <f t="shared" si="5"/>
        <v>328</v>
      </c>
      <c r="P45" s="87">
        <v>328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 t="shared" si="7"/>
        <v>677</v>
      </c>
      <c r="W45" s="87">
        <v>677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 t="shared" si="9"/>
        <v>0</v>
      </c>
      <c r="AD45" s="87">
        <v>0</v>
      </c>
      <c r="AE45" s="87">
        <v>0</v>
      </c>
      <c r="AF45" s="87">
        <f t="shared" si="10"/>
        <v>1</v>
      </c>
      <c r="AG45" s="87">
        <v>1</v>
      </c>
      <c r="AH45" s="87">
        <v>0</v>
      </c>
      <c r="AI45" s="87">
        <v>0</v>
      </c>
      <c r="AJ45" s="87">
        <f t="shared" si="11"/>
        <v>1</v>
      </c>
      <c r="AK45" s="87">
        <v>1</v>
      </c>
      <c r="AL45" s="87">
        <v>0</v>
      </c>
      <c r="AM45" s="87">
        <v>0</v>
      </c>
      <c r="AN45" s="87">
        <v>0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f t="shared" si="13"/>
        <v>1</v>
      </c>
      <c r="AU45" s="87">
        <v>1</v>
      </c>
      <c r="AV45" s="87">
        <v>0</v>
      </c>
      <c r="AW45" s="87">
        <v>0</v>
      </c>
      <c r="AX45" s="87">
        <v>0</v>
      </c>
      <c r="AY45" s="87">
        <v>0</v>
      </c>
      <c r="AZ45" s="87">
        <f t="shared" si="14"/>
        <v>4</v>
      </c>
      <c r="BA45" s="87">
        <v>4</v>
      </c>
      <c r="BB45" s="87">
        <v>0</v>
      </c>
      <c r="BC45" s="87">
        <v>0</v>
      </c>
    </row>
    <row r="46" spans="1:55" ht="13.5" customHeight="1" x14ac:dyDescent="0.15">
      <c r="A46" s="98" t="s">
        <v>11</v>
      </c>
      <c r="B46" s="96" t="s">
        <v>337</v>
      </c>
      <c r="C46" s="85" t="s">
        <v>338</v>
      </c>
      <c r="D46" s="87">
        <f t="shared" si="0"/>
        <v>566</v>
      </c>
      <c r="E46" s="87">
        <f t="shared" si="1"/>
        <v>0</v>
      </c>
      <c r="F46" s="87">
        <v>0</v>
      </c>
      <c r="G46" s="87">
        <v>0</v>
      </c>
      <c r="H46" s="87">
        <f t="shared" si="2"/>
        <v>0</v>
      </c>
      <c r="I46" s="87">
        <v>0</v>
      </c>
      <c r="J46" s="87">
        <v>0</v>
      </c>
      <c r="K46" s="87">
        <f t="shared" si="3"/>
        <v>566</v>
      </c>
      <c r="L46" s="87">
        <v>145</v>
      </c>
      <c r="M46" s="87">
        <v>421</v>
      </c>
      <c r="N46" s="87">
        <f t="shared" si="4"/>
        <v>577</v>
      </c>
      <c r="O46" s="87">
        <f t="shared" si="5"/>
        <v>145</v>
      </c>
      <c r="P46" s="87">
        <v>145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 t="shared" si="7"/>
        <v>421</v>
      </c>
      <c r="W46" s="87">
        <v>421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 t="shared" si="9"/>
        <v>11</v>
      </c>
      <c r="AD46" s="87">
        <v>11</v>
      </c>
      <c r="AE46" s="87">
        <v>0</v>
      </c>
      <c r="AF46" s="87">
        <f t="shared" si="10"/>
        <v>0</v>
      </c>
      <c r="AG46" s="87">
        <v>0</v>
      </c>
      <c r="AH46" s="87">
        <v>0</v>
      </c>
      <c r="AI46" s="87">
        <v>0</v>
      </c>
      <c r="AJ46" s="87">
        <f t="shared" si="11"/>
        <v>0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f t="shared" si="13"/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 t="shared" si="14"/>
        <v>0</v>
      </c>
      <c r="BA46" s="87">
        <v>0</v>
      </c>
      <c r="BB46" s="87">
        <v>0</v>
      </c>
      <c r="BC46" s="87">
        <v>0</v>
      </c>
    </row>
    <row r="47" spans="1:55" ht="13.5" customHeight="1" x14ac:dyDescent="0.15">
      <c r="A47" s="98" t="s">
        <v>11</v>
      </c>
      <c r="B47" s="96" t="s">
        <v>339</v>
      </c>
      <c r="C47" s="85" t="s">
        <v>340</v>
      </c>
      <c r="D47" s="87">
        <f t="shared" si="0"/>
        <v>1428</v>
      </c>
      <c r="E47" s="87">
        <f t="shared" si="1"/>
        <v>0</v>
      </c>
      <c r="F47" s="87">
        <v>0</v>
      </c>
      <c r="G47" s="87">
        <v>0</v>
      </c>
      <c r="H47" s="87">
        <f t="shared" si="2"/>
        <v>0</v>
      </c>
      <c r="I47" s="87">
        <v>0</v>
      </c>
      <c r="J47" s="87">
        <v>0</v>
      </c>
      <c r="K47" s="87">
        <f t="shared" si="3"/>
        <v>1428</v>
      </c>
      <c r="L47" s="87">
        <v>682</v>
      </c>
      <c r="M47" s="87">
        <v>746</v>
      </c>
      <c r="N47" s="87">
        <f t="shared" si="4"/>
        <v>1428</v>
      </c>
      <c r="O47" s="87">
        <f t="shared" si="5"/>
        <v>682</v>
      </c>
      <c r="P47" s="87">
        <v>682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 t="shared" si="7"/>
        <v>746</v>
      </c>
      <c r="W47" s="87">
        <v>746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 t="shared" si="9"/>
        <v>0</v>
      </c>
      <c r="AD47" s="87">
        <v>0</v>
      </c>
      <c r="AE47" s="87">
        <v>0</v>
      </c>
      <c r="AF47" s="87">
        <f t="shared" si="10"/>
        <v>1</v>
      </c>
      <c r="AG47" s="87">
        <v>1</v>
      </c>
      <c r="AH47" s="87">
        <v>0</v>
      </c>
      <c r="AI47" s="87">
        <v>0</v>
      </c>
      <c r="AJ47" s="87">
        <f t="shared" si="11"/>
        <v>1</v>
      </c>
      <c r="AK47" s="87">
        <v>0</v>
      </c>
      <c r="AL47" s="87">
        <v>0</v>
      </c>
      <c r="AM47" s="87">
        <v>1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 t="shared" si="13"/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 t="shared" si="14"/>
        <v>17</v>
      </c>
      <c r="BA47" s="87">
        <v>17</v>
      </c>
      <c r="BB47" s="87">
        <v>0</v>
      </c>
      <c r="BC47" s="87">
        <v>0</v>
      </c>
    </row>
    <row r="48" spans="1:55" ht="13.5" customHeight="1" x14ac:dyDescent="0.15">
      <c r="A48" s="98" t="s">
        <v>11</v>
      </c>
      <c r="B48" s="96" t="s">
        <v>341</v>
      </c>
      <c r="C48" s="85" t="s">
        <v>342</v>
      </c>
      <c r="D48" s="87">
        <f t="shared" si="0"/>
        <v>1115</v>
      </c>
      <c r="E48" s="87">
        <f t="shared" si="1"/>
        <v>0</v>
      </c>
      <c r="F48" s="87">
        <v>0</v>
      </c>
      <c r="G48" s="87">
        <v>0</v>
      </c>
      <c r="H48" s="87">
        <f t="shared" si="2"/>
        <v>0</v>
      </c>
      <c r="I48" s="87">
        <v>0</v>
      </c>
      <c r="J48" s="87">
        <v>0</v>
      </c>
      <c r="K48" s="87">
        <f t="shared" si="3"/>
        <v>1115</v>
      </c>
      <c r="L48" s="87">
        <v>78</v>
      </c>
      <c r="M48" s="87">
        <v>1037</v>
      </c>
      <c r="N48" s="87">
        <f t="shared" si="4"/>
        <v>1117</v>
      </c>
      <c r="O48" s="87">
        <f t="shared" si="5"/>
        <v>78</v>
      </c>
      <c r="P48" s="87">
        <v>78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 t="shared" si="7"/>
        <v>1037</v>
      </c>
      <c r="W48" s="87">
        <v>1037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 t="shared" si="9"/>
        <v>2</v>
      </c>
      <c r="AD48" s="87">
        <v>0</v>
      </c>
      <c r="AE48" s="87">
        <v>2</v>
      </c>
      <c r="AF48" s="87">
        <f t="shared" si="10"/>
        <v>0</v>
      </c>
      <c r="AG48" s="87">
        <v>0</v>
      </c>
      <c r="AH48" s="87">
        <v>0</v>
      </c>
      <c r="AI48" s="87">
        <v>0</v>
      </c>
      <c r="AJ48" s="87">
        <f t="shared" si="11"/>
        <v>0</v>
      </c>
      <c r="AK48" s="87">
        <v>0</v>
      </c>
      <c r="AL48" s="87">
        <v>0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f t="shared" si="13"/>
        <v>0</v>
      </c>
      <c r="AU48" s="87">
        <v>0</v>
      </c>
      <c r="AV48" s="87">
        <v>0</v>
      </c>
      <c r="AW48" s="87">
        <v>0</v>
      </c>
      <c r="AX48" s="87">
        <v>0</v>
      </c>
      <c r="AY48" s="87">
        <v>0</v>
      </c>
      <c r="AZ48" s="87">
        <f t="shared" si="14"/>
        <v>6</v>
      </c>
      <c r="BA48" s="87">
        <v>6</v>
      </c>
      <c r="BB48" s="87">
        <v>0</v>
      </c>
      <c r="BC48" s="87">
        <v>0</v>
      </c>
    </row>
    <row r="49" spans="1:55" ht="13.5" customHeight="1" x14ac:dyDescent="0.15">
      <c r="A49" s="98" t="s">
        <v>11</v>
      </c>
      <c r="B49" s="96" t="s">
        <v>343</v>
      </c>
      <c r="C49" s="85" t="s">
        <v>344</v>
      </c>
      <c r="D49" s="87">
        <f t="shared" si="0"/>
        <v>1023</v>
      </c>
      <c r="E49" s="87">
        <f t="shared" si="1"/>
        <v>0</v>
      </c>
      <c r="F49" s="87">
        <v>0</v>
      </c>
      <c r="G49" s="87">
        <v>0</v>
      </c>
      <c r="H49" s="87">
        <f t="shared" si="2"/>
        <v>0</v>
      </c>
      <c r="I49" s="87">
        <v>0</v>
      </c>
      <c r="J49" s="87">
        <v>0</v>
      </c>
      <c r="K49" s="87">
        <f t="shared" si="3"/>
        <v>1023</v>
      </c>
      <c r="L49" s="87">
        <v>233</v>
      </c>
      <c r="M49" s="87">
        <v>790</v>
      </c>
      <c r="N49" s="87">
        <f t="shared" si="4"/>
        <v>1023</v>
      </c>
      <c r="O49" s="87">
        <f t="shared" si="5"/>
        <v>233</v>
      </c>
      <c r="P49" s="87">
        <v>233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f t="shared" si="7"/>
        <v>790</v>
      </c>
      <c r="W49" s="87">
        <v>790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f t="shared" si="9"/>
        <v>0</v>
      </c>
      <c r="AD49" s="87">
        <v>0</v>
      </c>
      <c r="AE49" s="87">
        <v>0</v>
      </c>
      <c r="AF49" s="87">
        <f t="shared" si="10"/>
        <v>25</v>
      </c>
      <c r="AG49" s="87">
        <v>25</v>
      </c>
      <c r="AH49" s="87">
        <v>0</v>
      </c>
      <c r="AI49" s="87">
        <v>0</v>
      </c>
      <c r="AJ49" s="87">
        <f t="shared" si="11"/>
        <v>25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25</v>
      </c>
      <c r="AT49" s="87">
        <f t="shared" si="13"/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f t="shared" si="14"/>
        <v>5</v>
      </c>
      <c r="BA49" s="87">
        <v>5</v>
      </c>
      <c r="BB49" s="87">
        <v>0</v>
      </c>
      <c r="BC49" s="87">
        <v>0</v>
      </c>
    </row>
    <row r="50" spans="1:55" ht="13.5" customHeight="1" x14ac:dyDescent="0.15">
      <c r="A50" s="98" t="s">
        <v>11</v>
      </c>
      <c r="B50" s="96" t="s">
        <v>345</v>
      </c>
      <c r="C50" s="85" t="s">
        <v>346</v>
      </c>
      <c r="D50" s="87">
        <f t="shared" si="0"/>
        <v>2451</v>
      </c>
      <c r="E50" s="87">
        <f t="shared" si="1"/>
        <v>0</v>
      </c>
      <c r="F50" s="87">
        <v>0</v>
      </c>
      <c r="G50" s="87">
        <v>0</v>
      </c>
      <c r="H50" s="87">
        <f t="shared" si="2"/>
        <v>0</v>
      </c>
      <c r="I50" s="87">
        <v>0</v>
      </c>
      <c r="J50" s="87">
        <v>0</v>
      </c>
      <c r="K50" s="87">
        <f t="shared" si="3"/>
        <v>2451</v>
      </c>
      <c r="L50" s="87">
        <v>698</v>
      </c>
      <c r="M50" s="87">
        <v>1753</v>
      </c>
      <c r="N50" s="87">
        <f t="shared" si="4"/>
        <v>2541</v>
      </c>
      <c r="O50" s="87">
        <f t="shared" si="5"/>
        <v>698</v>
      </c>
      <c r="P50" s="87">
        <v>698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f t="shared" si="7"/>
        <v>1753</v>
      </c>
      <c r="W50" s="87">
        <v>1753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f t="shared" si="9"/>
        <v>90</v>
      </c>
      <c r="AD50" s="87">
        <v>90</v>
      </c>
      <c r="AE50" s="87">
        <v>0</v>
      </c>
      <c r="AF50" s="87">
        <f t="shared" si="10"/>
        <v>1</v>
      </c>
      <c r="AG50" s="87">
        <v>1</v>
      </c>
      <c r="AH50" s="87">
        <v>0</v>
      </c>
      <c r="AI50" s="87">
        <v>0</v>
      </c>
      <c r="AJ50" s="87">
        <f t="shared" si="11"/>
        <v>1</v>
      </c>
      <c r="AK50" s="87">
        <v>0</v>
      </c>
      <c r="AL50" s="87">
        <v>0</v>
      </c>
      <c r="AM50" s="87">
        <v>1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0</v>
      </c>
      <c r="AT50" s="87">
        <f t="shared" si="13"/>
        <v>0</v>
      </c>
      <c r="AU50" s="87">
        <v>0</v>
      </c>
      <c r="AV50" s="87">
        <v>0</v>
      </c>
      <c r="AW50" s="87">
        <v>0</v>
      </c>
      <c r="AX50" s="87">
        <v>0</v>
      </c>
      <c r="AY50" s="87">
        <v>0</v>
      </c>
      <c r="AZ50" s="87">
        <f t="shared" si="14"/>
        <v>12</v>
      </c>
      <c r="BA50" s="87">
        <v>12</v>
      </c>
      <c r="BB50" s="87">
        <v>0</v>
      </c>
      <c r="BC50" s="87">
        <v>0</v>
      </c>
    </row>
    <row r="51" spans="1:55" ht="13.5" customHeight="1" x14ac:dyDescent="0.15">
      <c r="A51" s="98" t="s">
        <v>11</v>
      </c>
      <c r="B51" s="96" t="s">
        <v>347</v>
      </c>
      <c r="C51" s="85" t="s">
        <v>348</v>
      </c>
      <c r="D51" s="87">
        <f t="shared" si="0"/>
        <v>3583</v>
      </c>
      <c r="E51" s="87">
        <f t="shared" si="1"/>
        <v>0</v>
      </c>
      <c r="F51" s="87">
        <v>0</v>
      </c>
      <c r="G51" s="87">
        <v>0</v>
      </c>
      <c r="H51" s="87">
        <f t="shared" si="2"/>
        <v>0</v>
      </c>
      <c r="I51" s="87">
        <v>0</v>
      </c>
      <c r="J51" s="87">
        <v>0</v>
      </c>
      <c r="K51" s="87">
        <f t="shared" si="3"/>
        <v>3583</v>
      </c>
      <c r="L51" s="87">
        <v>1093</v>
      </c>
      <c r="M51" s="87">
        <v>2490</v>
      </c>
      <c r="N51" s="87">
        <f t="shared" si="4"/>
        <v>3583</v>
      </c>
      <c r="O51" s="87">
        <f t="shared" si="5"/>
        <v>1093</v>
      </c>
      <c r="P51" s="87">
        <v>1093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f t="shared" si="7"/>
        <v>2490</v>
      </c>
      <c r="W51" s="87">
        <v>2490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f t="shared" si="9"/>
        <v>0</v>
      </c>
      <c r="AD51" s="87">
        <v>0</v>
      </c>
      <c r="AE51" s="87">
        <v>0</v>
      </c>
      <c r="AF51" s="87">
        <f t="shared" si="10"/>
        <v>1</v>
      </c>
      <c r="AG51" s="87">
        <v>1</v>
      </c>
      <c r="AH51" s="87">
        <v>0</v>
      </c>
      <c r="AI51" s="87">
        <v>0</v>
      </c>
      <c r="AJ51" s="87">
        <f t="shared" si="11"/>
        <v>1</v>
      </c>
      <c r="AK51" s="87">
        <v>0</v>
      </c>
      <c r="AL51" s="87">
        <v>0</v>
      </c>
      <c r="AM51" s="87">
        <v>1</v>
      </c>
      <c r="AN51" s="87">
        <v>0</v>
      </c>
      <c r="AO51" s="87">
        <v>0</v>
      </c>
      <c r="AP51" s="87">
        <v>0</v>
      </c>
      <c r="AQ51" s="87">
        <v>0</v>
      </c>
      <c r="AR51" s="87">
        <v>0</v>
      </c>
      <c r="AS51" s="87">
        <v>0</v>
      </c>
      <c r="AT51" s="87">
        <f t="shared" si="13"/>
        <v>0</v>
      </c>
      <c r="AU51" s="87">
        <v>0</v>
      </c>
      <c r="AV51" s="87">
        <v>0</v>
      </c>
      <c r="AW51" s="87">
        <v>0</v>
      </c>
      <c r="AX51" s="87">
        <v>0</v>
      </c>
      <c r="AY51" s="87">
        <v>0</v>
      </c>
      <c r="AZ51" s="87">
        <f t="shared" si="14"/>
        <v>18</v>
      </c>
      <c r="BA51" s="87">
        <v>18</v>
      </c>
      <c r="BB51" s="87">
        <v>0</v>
      </c>
      <c r="BC51" s="87">
        <v>0</v>
      </c>
    </row>
    <row r="52" spans="1:55" ht="13.5" customHeight="1" x14ac:dyDescent="0.15">
      <c r="A52" s="98" t="s">
        <v>11</v>
      </c>
      <c r="B52" s="96" t="s">
        <v>349</v>
      </c>
      <c r="C52" s="85" t="s">
        <v>350</v>
      </c>
      <c r="D52" s="87">
        <f t="shared" si="0"/>
        <v>1699</v>
      </c>
      <c r="E52" s="87">
        <f t="shared" si="1"/>
        <v>0</v>
      </c>
      <c r="F52" s="87">
        <v>0</v>
      </c>
      <c r="G52" s="87">
        <v>0</v>
      </c>
      <c r="H52" s="87">
        <f t="shared" si="2"/>
        <v>0</v>
      </c>
      <c r="I52" s="87">
        <v>0</v>
      </c>
      <c r="J52" s="87">
        <v>0</v>
      </c>
      <c r="K52" s="87">
        <f t="shared" si="3"/>
        <v>1699</v>
      </c>
      <c r="L52" s="87">
        <v>255</v>
      </c>
      <c r="M52" s="87">
        <v>1444</v>
      </c>
      <c r="N52" s="87">
        <f t="shared" si="4"/>
        <v>1699</v>
      </c>
      <c r="O52" s="87">
        <f t="shared" si="5"/>
        <v>255</v>
      </c>
      <c r="P52" s="87">
        <v>0</v>
      </c>
      <c r="Q52" s="87">
        <v>0</v>
      </c>
      <c r="R52" s="87">
        <v>0</v>
      </c>
      <c r="S52" s="87">
        <v>255</v>
      </c>
      <c r="T52" s="87">
        <v>0</v>
      </c>
      <c r="U52" s="87">
        <v>0</v>
      </c>
      <c r="V52" s="87">
        <f t="shared" si="7"/>
        <v>1444</v>
      </c>
      <c r="W52" s="87">
        <v>0</v>
      </c>
      <c r="X52" s="87">
        <v>0</v>
      </c>
      <c r="Y52" s="87">
        <v>0</v>
      </c>
      <c r="Z52" s="87">
        <v>1444</v>
      </c>
      <c r="AA52" s="87">
        <v>0</v>
      </c>
      <c r="AB52" s="87">
        <v>0</v>
      </c>
      <c r="AC52" s="87">
        <f t="shared" si="9"/>
        <v>0</v>
      </c>
      <c r="AD52" s="87">
        <v>0</v>
      </c>
      <c r="AE52" s="87">
        <v>0</v>
      </c>
      <c r="AF52" s="87">
        <f t="shared" si="10"/>
        <v>0</v>
      </c>
      <c r="AG52" s="87">
        <v>0</v>
      </c>
      <c r="AH52" s="87">
        <v>0</v>
      </c>
      <c r="AI52" s="87">
        <v>0</v>
      </c>
      <c r="AJ52" s="87">
        <f t="shared" si="11"/>
        <v>0</v>
      </c>
      <c r="AK52" s="87">
        <v>0</v>
      </c>
      <c r="AL52" s="87">
        <v>0</v>
      </c>
      <c r="AM52" s="87">
        <v>0</v>
      </c>
      <c r="AN52" s="87">
        <v>0</v>
      </c>
      <c r="AO52" s="87">
        <v>0</v>
      </c>
      <c r="AP52" s="87">
        <v>0</v>
      </c>
      <c r="AQ52" s="87">
        <v>0</v>
      </c>
      <c r="AR52" s="87">
        <v>0</v>
      </c>
      <c r="AS52" s="87">
        <v>0</v>
      </c>
      <c r="AT52" s="87">
        <f t="shared" si="13"/>
        <v>0</v>
      </c>
      <c r="AU52" s="87">
        <v>0</v>
      </c>
      <c r="AV52" s="87">
        <v>0</v>
      </c>
      <c r="AW52" s="87">
        <v>0</v>
      </c>
      <c r="AX52" s="87">
        <v>0</v>
      </c>
      <c r="AY52" s="87">
        <v>0</v>
      </c>
      <c r="AZ52" s="87">
        <f t="shared" si="14"/>
        <v>0</v>
      </c>
      <c r="BA52" s="87">
        <v>0</v>
      </c>
      <c r="BB52" s="87">
        <v>0</v>
      </c>
      <c r="BC52" s="87">
        <v>0</v>
      </c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52">
    <sortCondition ref="A8:A52"/>
    <sortCondition ref="B8:B52"/>
    <sortCondition ref="C8:C5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51" man="1"/>
    <brk id="31" min="1" max="51" man="1"/>
    <brk id="45" min="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43000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43100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43202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43203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43204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43205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43206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43208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43210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43211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43212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43213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43214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43215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43216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43348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43364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43367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43368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43369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43403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43404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43423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43424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43425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43428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43432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43433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43441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43442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43443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43444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43447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43468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43482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43484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43501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43505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43506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43507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43510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43511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43512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 t="str">
        <f>+水洗化人口等!B50</f>
        <v>43513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 t="str">
        <f>+水洗化人口等!B51</f>
        <v>43514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 t="str">
        <f>+水洗化人口等!B52</f>
        <v>43531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2025-01-10T06:53:37Z</dcterms:modified>
</cp:coreProperties>
</file>