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5山口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'災害廃棄物事業経費（市町村）'!$2:$22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H26" i="4"/>
  <c r="BU26" i="4"/>
  <c r="BN26" i="4"/>
  <c r="CG26" i="4"/>
  <c r="BZ26" i="4"/>
  <c r="BM26" i="4"/>
  <c r="CE26" i="4"/>
  <c r="CD26" i="4"/>
  <c r="CC26" i="4"/>
  <c r="CB26" i="4"/>
  <c r="BY26" i="4"/>
  <c r="BX26" i="4"/>
  <c r="BW26" i="4"/>
  <c r="BV26" i="4"/>
  <c r="BS26" i="4"/>
  <c r="BL26" i="4"/>
  <c r="BK26" i="4"/>
  <c r="BJ26" i="4"/>
  <c r="DF11" i="2"/>
  <c r="DE11" i="2"/>
  <c r="CZ11" i="2"/>
  <c r="CY11" i="2"/>
  <c r="CT11" i="2"/>
  <c r="CS11" i="2"/>
  <c r="CM11" i="2"/>
  <c r="CL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AX11" i="2"/>
  <c r="AS11" i="2"/>
  <c r="AN11" i="2"/>
  <c r="AF11" i="2"/>
  <c r="AE11" i="2" s="1"/>
  <c r="N11" i="2"/>
  <c r="E10" i="6"/>
  <c r="D10" i="6"/>
  <c r="J25" i="3" s="1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V25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CC24" i="4"/>
  <c r="CB24" i="4"/>
  <c r="BV24" i="4"/>
  <c r="DH9" i="2"/>
  <c r="DF9" i="2"/>
  <c r="DA9" i="2"/>
  <c r="CZ9" i="2"/>
  <c r="CU9" i="2"/>
  <c r="CT9" i="2"/>
  <c r="CN9" i="2"/>
  <c r="CM9" i="2"/>
  <c r="DI9" i="2"/>
  <c r="DE9" i="2"/>
  <c r="DD9" i="2"/>
  <c r="DC9" i="2"/>
  <c r="BZ9" i="2"/>
  <c r="CY9" i="2"/>
  <c r="CX9" i="2"/>
  <c r="BU9" i="2"/>
  <c r="CV9" i="2"/>
  <c r="CS9" i="2"/>
  <c r="CO9" i="2"/>
  <c r="CL9" i="2"/>
  <c r="CK9" i="2"/>
  <c r="BH9" i="2"/>
  <c r="BG9" i="2" s="1"/>
  <c r="AX9" i="2"/>
  <c r="AS9" i="2"/>
  <c r="AN9" i="2"/>
  <c r="AF9" i="2"/>
  <c r="AE9" i="2" s="1"/>
  <c r="N9" i="2"/>
  <c r="E9" i="2"/>
  <c r="E8" i="6"/>
  <c r="D8" i="6"/>
  <c r="J8" i="2" s="1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CB23" i="4"/>
  <c r="BV23" i="4"/>
  <c r="DH8" i="2"/>
  <c r="DF8" i="2"/>
  <c r="DA8" i="2"/>
  <c r="CZ8" i="2"/>
  <c r="CU8" i="2"/>
  <c r="CT8" i="2"/>
  <c r="CN8" i="2"/>
  <c r="CM8" i="2"/>
  <c r="DI8" i="2"/>
  <c r="DE8" i="2"/>
  <c r="DD8" i="2"/>
  <c r="DC8" i="2"/>
  <c r="BZ8" i="2"/>
  <c r="CY8" i="2"/>
  <c r="CX8" i="2"/>
  <c r="BU8" i="2"/>
  <c r="BP8" i="2"/>
  <c r="CS8" i="2"/>
  <c r="CO8" i="2"/>
  <c r="CL8" i="2"/>
  <c r="CK8" i="2"/>
  <c r="BH8" i="2"/>
  <c r="BG8" i="2" s="1"/>
  <c r="AX8" i="2"/>
  <c r="AS8" i="2"/>
  <c r="AN8" i="2"/>
  <c r="AF8" i="2"/>
  <c r="AE8" i="2" s="1"/>
  <c r="N8" i="2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F22" i="1"/>
  <c r="DA22" i="1"/>
  <c r="CZ22" i="1"/>
  <c r="CU22" i="1"/>
  <c r="CT22" i="1"/>
  <c r="CO22" i="1"/>
  <c r="CN22" i="1"/>
  <c r="DE22" i="1"/>
  <c r="DD22" i="1"/>
  <c r="CY22" i="1"/>
  <c r="CX22" i="1"/>
  <c r="BP22" i="1"/>
  <c r="CM22" i="1"/>
  <c r="CL22" i="1"/>
  <c r="DI22" i="1"/>
  <c r="DH22" i="1"/>
  <c r="AX22" i="1"/>
  <c r="AS22" i="1"/>
  <c r="AN22" i="1"/>
  <c r="AF22" i="1"/>
  <c r="AE22" i="1" s="1"/>
  <c r="E22" i="1"/>
  <c r="BE21" i="5"/>
  <c r="BB21" i="5"/>
  <c r="AW21" i="5"/>
  <c r="AT21" i="5"/>
  <c r="AO21" i="5"/>
  <c r="AL21" i="5"/>
  <c r="AG21" i="5"/>
  <c r="E21" i="5"/>
  <c r="H21" i="5"/>
  <c r="Q21" i="5"/>
  <c r="N21" i="5"/>
  <c r="D21" i="5"/>
  <c r="CH21" i="4"/>
  <c r="CG21" i="4"/>
  <c r="CB21" i="4"/>
  <c r="BU21" i="4"/>
  <c r="BJ21" i="4"/>
  <c r="CE21" i="4"/>
  <c r="CD21" i="4"/>
  <c r="CC21" i="4"/>
  <c r="CA21" i="4"/>
  <c r="BZ21" i="4"/>
  <c r="BY21" i="4"/>
  <c r="BX21" i="4"/>
  <c r="BT21" i="4"/>
  <c r="BS21" i="4"/>
  <c r="BR21" i="4"/>
  <c r="BN21" i="4"/>
  <c r="BM21" i="4"/>
  <c r="BL21" i="4"/>
  <c r="BK21" i="4"/>
  <c r="DA21" i="1"/>
  <c r="CU21" i="1"/>
  <c r="CO21" i="1"/>
  <c r="DF21" i="1"/>
  <c r="DE21" i="1"/>
  <c r="BZ21" i="1"/>
  <c r="CZ21" i="1"/>
  <c r="CY21" i="1"/>
  <c r="CX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E21" i="1"/>
  <c r="BE20" i="5"/>
  <c r="BB20" i="5"/>
  <c r="AW20" i="5"/>
  <c r="AT20" i="5"/>
  <c r="AO20" i="5"/>
  <c r="AL20" i="5"/>
  <c r="AG20" i="5"/>
  <c r="Q20" i="5"/>
  <c r="E20" i="5"/>
  <c r="D20" i="5"/>
  <c r="G20" i="5"/>
  <c r="CG20" i="4"/>
  <c r="BZ20" i="4"/>
  <c r="BU20" i="4"/>
  <c r="BT20" i="4"/>
  <c r="BN20" i="4"/>
  <c r="CE20" i="4"/>
  <c r="BY20" i="4"/>
  <c r="BS20" i="4"/>
  <c r="BM20" i="4"/>
  <c r="CH20" i="4"/>
  <c r="CD20" i="4"/>
  <c r="CC20" i="4"/>
  <c r="CB20" i="4"/>
  <c r="BX20" i="4"/>
  <c r="BW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BC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CG18" i="4"/>
  <c r="BZ18" i="4"/>
  <c r="BU18" i="4"/>
  <c r="BT18" i="4"/>
  <c r="BN18" i="4"/>
  <c r="CH18" i="4"/>
  <c r="CE18" i="4"/>
  <c r="CD18" i="4"/>
  <c r="CC18" i="4"/>
  <c r="CB18" i="4"/>
  <c r="BY18" i="4"/>
  <c r="BX18" i="4"/>
  <c r="BW18" i="4"/>
  <c r="BV18" i="4"/>
  <c r="BS18" i="4"/>
  <c r="BR18" i="4"/>
  <c r="BM18" i="4"/>
  <c r="BL18" i="4"/>
  <c r="BK18" i="4"/>
  <c r="BJ18" i="4"/>
  <c r="DH18" i="1"/>
  <c r="CV18" i="1"/>
  <c r="DF18" i="1"/>
  <c r="BZ18" i="1"/>
  <c r="DA18" i="1"/>
  <c r="CZ18" i="1"/>
  <c r="CY18" i="1"/>
  <c r="CU18" i="1"/>
  <c r="CT18" i="1"/>
  <c r="BP18" i="1"/>
  <c r="CO18" i="1"/>
  <c r="CN18" i="1"/>
  <c r="BH18" i="1"/>
  <c r="DI18" i="1"/>
  <c r="DD18" i="1"/>
  <c r="DC18" i="1"/>
  <c r="CX18" i="1"/>
  <c r="AN18" i="1"/>
  <c r="CL18" i="1"/>
  <c r="CK18" i="1"/>
  <c r="N18" i="1"/>
  <c r="E18" i="1"/>
  <c r="BE17" i="5"/>
  <c r="BB17" i="5"/>
  <c r="AW17" i="5"/>
  <c r="AT17" i="5"/>
  <c r="AO17" i="5"/>
  <c r="AL17" i="5"/>
  <c r="AG17" i="5"/>
  <c r="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CZ17" i="1"/>
  <c r="CT17" i="1"/>
  <c r="CN17" i="1"/>
  <c r="DH17" i="1"/>
  <c r="DE17" i="1"/>
  <c r="DD17" i="1"/>
  <c r="DA17" i="1"/>
  <c r="CY17" i="1"/>
  <c r="CX17" i="1"/>
  <c r="CV17" i="1"/>
  <c r="CU17" i="1"/>
  <c r="CS17" i="1"/>
  <c r="BP17" i="1"/>
  <c r="CO17" i="1"/>
  <c r="CM17" i="1"/>
  <c r="CL17" i="1"/>
  <c r="DI17" i="1"/>
  <c r="DC17" i="1"/>
  <c r="AX17" i="1"/>
  <c r="AS17" i="1"/>
  <c r="AN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BI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D15" i="5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H13" i="4"/>
  <c r="CG13" i="4"/>
  <c r="CB13" i="4"/>
  <c r="BU13" i="4"/>
  <c r="BJ13" i="4"/>
  <c r="CE13" i="4"/>
  <c r="CD13" i="4"/>
  <c r="BZ13" i="4"/>
  <c r="BY13" i="4"/>
  <c r="BX13" i="4"/>
  <c r="BT13" i="4"/>
  <c r="BS13" i="4"/>
  <c r="BR13" i="4"/>
  <c r="BN13" i="4"/>
  <c r="BM13" i="4"/>
  <c r="BL13" i="4"/>
  <c r="BK13" i="4"/>
  <c r="D13" i="3"/>
  <c r="DI13" i="1"/>
  <c r="DH13" i="1"/>
  <c r="DC13" i="1"/>
  <c r="CV13" i="1"/>
  <c r="CK13" i="1"/>
  <c r="BZ13" i="1"/>
  <c r="DE13" i="1"/>
  <c r="DA13" i="1"/>
  <c r="CZ13" i="1"/>
  <c r="CY13" i="1"/>
  <c r="CU13" i="1"/>
  <c r="CT13" i="1"/>
  <c r="BP13" i="1"/>
  <c r="CO13" i="1"/>
  <c r="BH13" i="1"/>
  <c r="CM13" i="1"/>
  <c r="DD13" i="1"/>
  <c r="AX13" i="1"/>
  <c r="CX13" i="1"/>
  <c r="AN13" i="1"/>
  <c r="CL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E9" i="5"/>
  <c r="H9" i="5"/>
  <c r="CE9" i="1" s="1"/>
  <c r="G9" i="5"/>
  <c r="AM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M11" i="4" l="1"/>
  <c r="S26" i="3"/>
  <c r="S11" i="2"/>
  <c r="J26" i="3"/>
  <c r="AB26" i="3" s="1"/>
  <c r="J11" i="2"/>
  <c r="BP26" i="4"/>
  <c r="BQ26" i="4"/>
  <c r="BI26" i="4"/>
  <c r="CA26" i="4"/>
  <c r="BR26" i="4"/>
  <c r="BT26" i="4"/>
  <c r="M26" i="3"/>
  <c r="DB11" i="2"/>
  <c r="M11" i="2"/>
  <c r="AM11" i="2"/>
  <c r="BF11" i="2" s="1"/>
  <c r="CW11" i="2"/>
  <c r="BO11" i="2"/>
  <c r="CR11" i="2"/>
  <c r="BH11" i="2"/>
  <c r="CU11" i="2"/>
  <c r="E11" i="2"/>
  <c r="J10" i="2"/>
  <c r="S25" i="3"/>
  <c r="AB25" i="3" s="1"/>
  <c r="S10" i="2"/>
  <c r="BT25" i="4"/>
  <c r="CA25" i="4"/>
  <c r="BJ25" i="4"/>
  <c r="BQ25" i="4"/>
  <c r="BW25" i="4"/>
  <c r="D25" i="3"/>
  <c r="M25" i="3"/>
  <c r="CI10" i="2"/>
  <c r="CJ10" i="2"/>
  <c r="D10" i="2"/>
  <c r="CW10" i="2"/>
  <c r="M10" i="2"/>
  <c r="AM10" i="2"/>
  <c r="BF10" i="2" s="1"/>
  <c r="DB10" i="2"/>
  <c r="BP10" i="2"/>
  <c r="S24" i="3"/>
  <c r="S9" i="2"/>
  <c r="J24" i="3"/>
  <c r="J9" i="2"/>
  <c r="BI24" i="4"/>
  <c r="BM24" i="4"/>
  <c r="BT24" i="4"/>
  <c r="CA24" i="4"/>
  <c r="BJ24" i="4"/>
  <c r="BQ24" i="4"/>
  <c r="BW24" i="4"/>
  <c r="D24" i="3"/>
  <c r="M24" i="3"/>
  <c r="DB9" i="2"/>
  <c r="D9" i="2"/>
  <c r="CJ9" i="2"/>
  <c r="M9" i="2"/>
  <c r="AM9" i="2"/>
  <c r="BF9" i="2" s="1"/>
  <c r="CW9" i="2"/>
  <c r="CI9" i="2"/>
  <c r="BP9" i="2"/>
  <c r="S8" i="2"/>
  <c r="S23" i="3"/>
  <c r="AB8" i="2"/>
  <c r="J23" i="3"/>
  <c r="BP23" i="4"/>
  <c r="BT23" i="4"/>
  <c r="CA23" i="4"/>
  <c r="BJ23" i="4"/>
  <c r="BQ23" i="4"/>
  <c r="BW23" i="4"/>
  <c r="D23" i="3"/>
  <c r="M23" i="3"/>
  <c r="DB8" i="2"/>
  <c r="AM8" i="2"/>
  <c r="BF8" i="2" s="1"/>
  <c r="BO8" i="2"/>
  <c r="CR8" i="2"/>
  <c r="CJ8" i="2"/>
  <c r="M8" i="2"/>
  <c r="CW8" i="2"/>
  <c r="CI8" i="2"/>
  <c r="E8" i="2"/>
  <c r="CV8" i="2"/>
  <c r="BD22" i="4"/>
  <c r="CF22" i="4" s="1"/>
  <c r="CE22" i="1"/>
  <c r="AL22" i="1"/>
  <c r="K22" i="4"/>
  <c r="F22" i="5"/>
  <c r="G22" i="5"/>
  <c r="BC22" i="1"/>
  <c r="BH22" i="4"/>
  <c r="BI22" i="4"/>
  <c r="M22" i="3"/>
  <c r="AM22" i="1"/>
  <c r="BF22" i="1"/>
  <c r="CR22" i="1"/>
  <c r="N22" i="1"/>
  <c r="M22" i="1" s="1"/>
  <c r="CV22" i="1"/>
  <c r="CK22" i="1"/>
  <c r="DC22" i="1"/>
  <c r="D22" i="1"/>
  <c r="BU22" i="1"/>
  <c r="CW22" i="1" s="1"/>
  <c r="CS22" i="1"/>
  <c r="BH22" i="1"/>
  <c r="BZ22" i="1"/>
  <c r="DB22" i="1" s="1"/>
  <c r="AL21" i="1"/>
  <c r="F21" i="5"/>
  <c r="K21" i="4"/>
  <c r="BC21" i="1"/>
  <c r="AB21" i="4"/>
  <c r="BD21" i="4"/>
  <c r="CE21" i="1"/>
  <c r="G21" i="5"/>
  <c r="BV21" i="4"/>
  <c r="BI21" i="4"/>
  <c r="BP21" i="4"/>
  <c r="BQ21" i="4"/>
  <c r="BW21" i="4"/>
  <c r="D21" i="3"/>
  <c r="M21" i="3"/>
  <c r="DB21" i="1"/>
  <c r="AM21" i="1"/>
  <c r="BF21" i="1" s="1"/>
  <c r="D21" i="1"/>
  <c r="CR21" i="1"/>
  <c r="BO21" i="1"/>
  <c r="CK21" i="1"/>
  <c r="DC21" i="1"/>
  <c r="DD21" i="1"/>
  <c r="BU21" i="1"/>
  <c r="CW21" i="1" s="1"/>
  <c r="CS21" i="1"/>
  <c r="N21" i="1"/>
  <c r="M21" i="1" s="1"/>
  <c r="BH21" i="1"/>
  <c r="F20" i="5"/>
  <c r="K20" i="4"/>
  <c r="AL20" i="1"/>
  <c r="AB20" i="4"/>
  <c r="BC20" i="1"/>
  <c r="H20" i="5"/>
  <c r="N20" i="5"/>
  <c r="BN20" i="1"/>
  <c r="AM20" i="4"/>
  <c r="BV20" i="4"/>
  <c r="BQ20" i="4"/>
  <c r="D20" i="3"/>
  <c r="CW20" i="1"/>
  <c r="D20" i="1"/>
  <c r="AN20" i="1"/>
  <c r="AM20" i="1" s="1"/>
  <c r="BF20" i="1" s="1"/>
  <c r="BH20" i="1"/>
  <c r="BZ20" i="1"/>
  <c r="DB20" i="1" s="1"/>
  <c r="CX20" i="1"/>
  <c r="CE19" i="1"/>
  <c r="DG19" i="1" s="1"/>
  <c r="BD19" i="4"/>
  <c r="F19" i="5"/>
  <c r="K19" i="4"/>
  <c r="AL19" i="1"/>
  <c r="I19" i="5"/>
  <c r="AM19" i="4"/>
  <c r="BN19" i="1"/>
  <c r="AB19" i="4"/>
  <c r="CF19" i="4" s="1"/>
  <c r="BI19" i="4"/>
  <c r="CA19" i="4"/>
  <c r="BP19" i="4"/>
  <c r="BV19" i="4"/>
  <c r="BJ19" i="4"/>
  <c r="CB19" i="4"/>
  <c r="M19" i="3"/>
  <c r="CW19" i="1"/>
  <c r="AM19" i="1"/>
  <c r="BF19" i="1" s="1"/>
  <c r="D19" i="1"/>
  <c r="CR19" i="1"/>
  <c r="CK19" i="1"/>
  <c r="DC19" i="1"/>
  <c r="BH19" i="1"/>
  <c r="CX19" i="1"/>
  <c r="CS19" i="1"/>
  <c r="BZ19" i="1"/>
  <c r="DB19" i="1" s="1"/>
  <c r="I18" i="5"/>
  <c r="AB18" i="4"/>
  <c r="BC18" i="1"/>
  <c r="DG18" i="1" s="1"/>
  <c r="BD18" i="4"/>
  <c r="N18" i="5"/>
  <c r="D18" i="5"/>
  <c r="BN18" i="1"/>
  <c r="AM18" i="4"/>
  <c r="BQ18" i="4"/>
  <c r="D18" i="3"/>
  <c r="M18" i="3"/>
  <c r="D18" i="1"/>
  <c r="CR18" i="1"/>
  <c r="BG18" i="1"/>
  <c r="CI18" i="1" s="1"/>
  <c r="BU18" i="1"/>
  <c r="CM18" i="1"/>
  <c r="CS18" i="1"/>
  <c r="DE18" i="1"/>
  <c r="AF18" i="1"/>
  <c r="AE18" i="1" s="1"/>
  <c r="AX18" i="1"/>
  <c r="DB18" i="1" s="1"/>
  <c r="M18" i="1"/>
  <c r="AS18" i="1"/>
  <c r="BD17" i="4"/>
  <c r="CE17" i="1"/>
  <c r="K17" i="4"/>
  <c r="BO17" i="4" s="1"/>
  <c r="AL17" i="1"/>
  <c r="I17" i="5"/>
  <c r="BN17" i="1"/>
  <c r="AM17" i="4"/>
  <c r="E17" i="5"/>
  <c r="BH17" i="4"/>
  <c r="BI17" i="4"/>
  <c r="M17" i="3"/>
  <c r="AM17" i="1"/>
  <c r="BF17" i="1" s="1"/>
  <c r="CR17" i="1"/>
  <c r="D17" i="1"/>
  <c r="BU17" i="1"/>
  <c r="CW17" i="1" s="1"/>
  <c r="BH17" i="1"/>
  <c r="BZ17" i="1"/>
  <c r="DB17" i="1" s="1"/>
  <c r="CE16" i="1"/>
  <c r="DG16" i="1" s="1"/>
  <c r="BD16" i="4"/>
  <c r="AL16" i="1"/>
  <c r="F16" i="5"/>
  <c r="K16" i="4"/>
  <c r="G16" i="5"/>
  <c r="AB16" i="4"/>
  <c r="CA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AB15" i="4"/>
  <c r="BC15" i="1"/>
  <c r="F15" i="5"/>
  <c r="K15" i="4"/>
  <c r="BO15" i="4" s="1"/>
  <c r="AL15" i="1"/>
  <c r="H15" i="5"/>
  <c r="I15" i="5" s="1"/>
  <c r="N15" i="5"/>
  <c r="BN15" i="1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BD14" i="4"/>
  <c r="CF14" i="4" s="1"/>
  <c r="CE14" i="1"/>
  <c r="F14" i="5"/>
  <c r="K14" i="4"/>
  <c r="AL14" i="1"/>
  <c r="G14" i="5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S14" i="1"/>
  <c r="BD13" i="4"/>
  <c r="CE13" i="1"/>
  <c r="DG13" i="1" s="1"/>
  <c r="F13" i="5"/>
  <c r="K13" i="4"/>
  <c r="AL13" i="1"/>
  <c r="G13" i="5"/>
  <c r="AB13" i="4"/>
  <c r="CF13" i="4" s="1"/>
  <c r="CA13" i="4"/>
  <c r="BV13" i="4"/>
  <c r="BQ13" i="4"/>
  <c r="CC13" i="4"/>
  <c r="BW13" i="4"/>
  <c r="M13" i="3"/>
  <c r="CJ13" i="1"/>
  <c r="M13" i="1"/>
  <c r="DB13" i="1"/>
  <c r="D13" i="1"/>
  <c r="CR13" i="1"/>
  <c r="BO13" i="1"/>
  <c r="BU13" i="1"/>
  <c r="CS13" i="1"/>
  <c r="BG13" i="1"/>
  <c r="CI13" i="1" s="1"/>
  <c r="CN13" i="1"/>
  <c r="DF13" i="1"/>
  <c r="AS13" i="1"/>
  <c r="AM13" i="1" s="1"/>
  <c r="BF13" i="1" s="1"/>
  <c r="I12" i="5"/>
  <c r="AM12" i="4"/>
  <c r="AB12" i="4"/>
  <c r="BC12" i="1"/>
  <c r="BD12" i="4"/>
  <c r="CE12" i="1"/>
  <c r="F12" i="5"/>
  <c r="K12" i="4"/>
  <c r="BO12" i="4" s="1"/>
  <c r="AL12" i="1"/>
  <c r="BN12" i="1"/>
  <c r="N12" i="5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R12" i="1"/>
  <c r="CX12" i="1"/>
  <c r="K11" i="4"/>
  <c r="BO11" i="4" s="1"/>
  <c r="AL11" i="1"/>
  <c r="CP11" i="1" s="1"/>
  <c r="F11" i="5"/>
  <c r="BD11" i="4"/>
  <c r="CE11" i="1"/>
  <c r="AB11" i="4"/>
  <c r="BC11" i="1"/>
  <c r="N11" i="5"/>
  <c r="I11" i="5"/>
  <c r="BI11" i="4"/>
  <c r="BQ11" i="4"/>
  <c r="BP11" i="4"/>
  <c r="CA11" i="4"/>
  <c r="BJ11" i="4"/>
  <c r="CB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K10" i="4"/>
  <c r="F10" i="5"/>
  <c r="AL10" i="1"/>
  <c r="CE10" i="1"/>
  <c r="DG10" i="1" s="1"/>
  <c r="BD10" i="4"/>
  <c r="G10" i="5"/>
  <c r="AB10" i="4"/>
  <c r="BH10" i="4"/>
  <c r="BI10" i="4"/>
  <c r="D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BC9" i="1"/>
  <c r="DG9" i="1" s="1"/>
  <c r="AB9" i="4"/>
  <c r="N9" i="5"/>
  <c r="BN9" i="1"/>
  <c r="I9" i="5"/>
  <c r="D9" i="5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CE8" i="1"/>
  <c r="BD8" i="4"/>
  <c r="F8" i="5"/>
  <c r="K8" i="4"/>
  <c r="AL8" i="1"/>
  <c r="G8" i="5"/>
  <c r="AB8" i="4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J7" i="2" l="1"/>
  <c r="AB23" i="3"/>
  <c r="J7" i="3"/>
  <c r="AB7" i="2"/>
  <c r="S7" i="3"/>
  <c r="S7" i="2"/>
  <c r="AB10" i="2"/>
  <c r="AB11" i="2"/>
  <c r="BD7" i="4"/>
  <c r="AB7" i="4"/>
  <c r="DG8" i="1"/>
  <c r="CF9" i="4"/>
  <c r="BO19" i="4"/>
  <c r="AB24" i="3"/>
  <c r="AB9" i="2"/>
  <c r="BO16" i="1"/>
  <c r="CP17" i="1"/>
  <c r="AM18" i="1"/>
  <c r="BF18" i="1" s="1"/>
  <c r="DG11" i="1"/>
  <c r="DG14" i="1"/>
  <c r="BH26" i="4"/>
  <c r="D26" i="3"/>
  <c r="CQ11" i="2"/>
  <c r="D11" i="2"/>
  <c r="CJ11" i="2"/>
  <c r="BG11" i="2"/>
  <c r="CI11" i="2" s="1"/>
  <c r="BP25" i="4"/>
  <c r="CI25" i="4"/>
  <c r="BH25" i="4"/>
  <c r="BI25" i="4"/>
  <c r="BO10" i="2"/>
  <c r="CR10" i="2"/>
  <c r="BH24" i="4"/>
  <c r="BP24" i="4"/>
  <c r="CR9" i="2"/>
  <c r="BO9" i="2"/>
  <c r="CI23" i="4"/>
  <c r="BH23" i="4"/>
  <c r="BI23" i="4"/>
  <c r="D8" i="2"/>
  <c r="CQ8" i="2"/>
  <c r="CH8" i="2"/>
  <c r="DJ8" i="2" s="1"/>
  <c r="DG22" i="1"/>
  <c r="I22" i="5"/>
  <c r="AM22" i="4"/>
  <c r="BO22" i="4" s="1"/>
  <c r="BN22" i="1"/>
  <c r="CP22" i="1"/>
  <c r="BQ22" i="4"/>
  <c r="BO22" i="1"/>
  <c r="CH22" i="1" s="1"/>
  <c r="DJ22" i="1" s="1"/>
  <c r="CJ22" i="1"/>
  <c r="BG22" i="1"/>
  <c r="CI22" i="1" s="1"/>
  <c r="CF21" i="4"/>
  <c r="I21" i="5"/>
  <c r="AM21" i="4"/>
  <c r="BO21" i="4" s="1"/>
  <c r="BN21" i="1"/>
  <c r="CP21" i="1"/>
  <c r="DG21" i="1"/>
  <c r="CI21" i="4"/>
  <c r="BH21" i="4"/>
  <c r="CQ21" i="1"/>
  <c r="CJ21" i="1"/>
  <c r="BG21" i="1"/>
  <c r="CI21" i="1" s="1"/>
  <c r="BO20" i="4"/>
  <c r="CP20" i="1"/>
  <c r="CE20" i="1"/>
  <c r="DG20" i="1" s="1"/>
  <c r="BD20" i="4"/>
  <c r="CF20" i="4" s="1"/>
  <c r="I20" i="5"/>
  <c r="BI20" i="4"/>
  <c r="CA20" i="4"/>
  <c r="BP20" i="4"/>
  <c r="BG20" i="1"/>
  <c r="CI20" i="1" s="1"/>
  <c r="CJ20" i="1"/>
  <c r="BO20" i="1"/>
  <c r="CR20" i="1"/>
  <c r="CP19" i="1"/>
  <c r="CI19" i="4"/>
  <c r="BH19" i="4"/>
  <c r="BO19" i="1"/>
  <c r="CH19" i="1" s="1"/>
  <c r="DJ19" i="1" s="1"/>
  <c r="CJ19" i="1"/>
  <c r="BG19" i="1"/>
  <c r="CI19" i="1" s="1"/>
  <c r="CF18" i="4"/>
  <c r="AL18" i="1"/>
  <c r="CP18" i="1" s="1"/>
  <c r="F18" i="5"/>
  <c r="K18" i="4"/>
  <c r="BO18" i="4" s="1"/>
  <c r="CA18" i="4"/>
  <c r="BP18" i="4"/>
  <c r="BI18" i="4"/>
  <c r="CW18" i="1"/>
  <c r="BO18" i="1"/>
  <c r="CJ18" i="1"/>
  <c r="AB17" i="4"/>
  <c r="CF17" i="4" s="1"/>
  <c r="BC17" i="1"/>
  <c r="DG17" i="1" s="1"/>
  <c r="F17" i="5"/>
  <c r="BQ17" i="4"/>
  <c r="BO17" i="1"/>
  <c r="BG17" i="1"/>
  <c r="CI17" i="1" s="1"/>
  <c r="CJ17" i="1"/>
  <c r="CQ17" i="1"/>
  <c r="CF16" i="4"/>
  <c r="I16" i="5"/>
  <c r="BN16" i="1"/>
  <c r="CP16" i="1" s="1"/>
  <c r="AM16" i="4"/>
  <c r="BO16" i="4" s="1"/>
  <c r="BQ16" i="4"/>
  <c r="BP16" i="4"/>
  <c r="CI16" i="4"/>
  <c r="BH16" i="4"/>
  <c r="CR16" i="1"/>
  <c r="CQ16" i="1"/>
  <c r="BG16" i="1"/>
  <c r="CI16" i="1" s="1"/>
  <c r="CJ16" i="1"/>
  <c r="BD15" i="4"/>
  <c r="CF15" i="4" s="1"/>
  <c r="CE15" i="1"/>
  <c r="DG15" i="1" s="1"/>
  <c r="CP15" i="1"/>
  <c r="BQ15" i="4"/>
  <c r="CR15" i="1"/>
  <c r="BG15" i="1"/>
  <c r="CI15" i="1" s="1"/>
  <c r="CJ15" i="1"/>
  <c r="BO15" i="1"/>
  <c r="AM14" i="4"/>
  <c r="BN14" i="1"/>
  <c r="CP14" i="1" s="1"/>
  <c r="I14" i="5"/>
  <c r="BO14" i="4"/>
  <c r="BQ14" i="4"/>
  <c r="CR14" i="1"/>
  <c r="BG14" i="1"/>
  <c r="CI14" i="1" s="1"/>
  <c r="CJ14" i="1"/>
  <c r="BO14" i="1"/>
  <c r="I13" i="5"/>
  <c r="AM13" i="4"/>
  <c r="BO13" i="4" s="1"/>
  <c r="BN13" i="1"/>
  <c r="CP13" i="1" s="1"/>
  <c r="BI13" i="4"/>
  <c r="BP13" i="4"/>
  <c r="CQ13" i="1"/>
  <c r="CH13" i="1"/>
  <c r="DJ13" i="1" s="1"/>
  <c r="CW13" i="1"/>
  <c r="CF12" i="4"/>
  <c r="CP12" i="1"/>
  <c r="DG12" i="1"/>
  <c r="BQ12" i="4"/>
  <c r="BG12" i="1"/>
  <c r="CI12" i="1" s="1"/>
  <c r="CJ12" i="1"/>
  <c r="BO12" i="1"/>
  <c r="CF11" i="4"/>
  <c r="CI11" i="4"/>
  <c r="BH11" i="4"/>
  <c r="CR11" i="1"/>
  <c r="BG11" i="1"/>
  <c r="CI11" i="1" s="1"/>
  <c r="CJ11" i="1"/>
  <c r="BO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F9" i="5"/>
  <c r="K9" i="4"/>
  <c r="BO9" i="4" s="1"/>
  <c r="AL9" i="1"/>
  <c r="CP9" i="1" s="1"/>
  <c r="BQ9" i="4"/>
  <c r="CR9" i="1"/>
  <c r="CQ9" i="1"/>
  <c r="BG9" i="1"/>
  <c r="CI9" i="1" s="1"/>
  <c r="CJ9" i="1"/>
  <c r="CF8" i="4"/>
  <c r="I8" i="5"/>
  <c r="BN8" i="1"/>
  <c r="AM8" i="4"/>
  <c r="BQ8" i="4"/>
  <c r="BG8" i="1"/>
  <c r="CI8" i="1" s="1"/>
  <c r="CJ8" i="1"/>
  <c r="CQ8" i="1"/>
  <c r="CH8" i="1"/>
  <c r="DJ8" i="1" s="1"/>
  <c r="CR8" i="1"/>
  <c r="AB7" i="3" l="1"/>
  <c r="BO8" i="4"/>
  <c r="BO7" i="4" s="1"/>
  <c r="AM7" i="4"/>
  <c r="DG7" i="1"/>
  <c r="CP8" i="1"/>
  <c r="CP7" i="1" s="1"/>
  <c r="BN7" i="1"/>
  <c r="CF7" i="4"/>
  <c r="AL7" i="1"/>
  <c r="K7" i="4"/>
  <c r="BC7" i="1"/>
  <c r="CE7" i="1"/>
  <c r="CQ19" i="1"/>
  <c r="CQ22" i="1"/>
  <c r="CI26" i="4"/>
  <c r="CH11" i="2"/>
  <c r="DJ11" i="2" s="1"/>
  <c r="CQ10" i="2"/>
  <c r="CH10" i="2"/>
  <c r="DJ10" i="2" s="1"/>
  <c r="CI24" i="4"/>
  <c r="CQ9" i="2"/>
  <c r="CH9" i="2"/>
  <c r="DJ9" i="2" s="1"/>
  <c r="BP22" i="4"/>
  <c r="CI22" i="4"/>
  <c r="CH21" i="1"/>
  <c r="DJ21" i="1" s="1"/>
  <c r="CI20" i="4"/>
  <c r="BH20" i="4"/>
  <c r="CQ20" i="1"/>
  <c r="CH20" i="1"/>
  <c r="DJ20" i="1" s="1"/>
  <c r="CI18" i="4"/>
  <c r="BH18" i="4"/>
  <c r="CQ18" i="1"/>
  <c r="CH18" i="1"/>
  <c r="DJ18" i="1" s="1"/>
  <c r="BP17" i="4"/>
  <c r="CI17" i="4"/>
  <c r="CH17" i="1"/>
  <c r="DJ17" i="1" s="1"/>
  <c r="CH16" i="1"/>
  <c r="DJ16" i="1" s="1"/>
  <c r="BP15" i="4"/>
  <c r="CI15" i="4"/>
  <c r="CH15" i="1"/>
  <c r="DJ15" i="1" s="1"/>
  <c r="CQ15" i="1"/>
  <c r="BP14" i="4"/>
  <c r="CI14" i="4"/>
  <c r="CH14" i="1"/>
  <c r="DJ14" i="1" s="1"/>
  <c r="CQ14" i="1"/>
  <c r="BH13" i="4"/>
  <c r="CI13" i="4"/>
  <c r="BP12" i="4"/>
  <c r="CI12" i="4"/>
  <c r="CQ12" i="1"/>
  <c r="CH12" i="1"/>
  <c r="DJ12" i="1" s="1"/>
  <c r="CH11" i="1"/>
  <c r="DJ11" i="1" s="1"/>
  <c r="CQ11" i="1"/>
  <c r="BP10" i="4"/>
  <c r="CI10" i="4"/>
  <c r="CH10" i="1"/>
  <c r="DJ10" i="1" s="1"/>
  <c r="BP9" i="4"/>
  <c r="CI9" i="4"/>
  <c r="CH9" i="1"/>
  <c r="DJ9" i="1" s="1"/>
  <c r="BP8" i="4"/>
  <c r="CI8" i="4"/>
</calcChain>
</file>

<file path=xl/sharedStrings.xml><?xml version="1.0" encoding="utf-8"?>
<sst xmlns="http://schemas.openxmlformats.org/spreadsheetml/2006/main" count="1846" uniqueCount="296">
  <si>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</si>
  <si>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</si>
  <si>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</si>
  <si>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</si>
  <si>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</si>
  <si>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</si>
  <si>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</si>
  <si>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</si>
  <si>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</si>
  <si>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</si>
  <si>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</si>
  <si>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</si>
  <si>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</si>
  <si>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</si>
  <si>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</si>
  <si>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</si>
  <si>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</si>
  <si>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</si>
  <si>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</si>
  <si>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</si>
  <si>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</si>
  <si>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</si>
  <si>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</si>
  <si>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</si>
  <si>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</si>
  <si>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</si>
  <si>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</si>
  <si>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</si>
  <si>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</si>
  <si>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</si>
  <si>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</si>
  <si>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</si>
  <si>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</si>
  <si>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</si>
  <si>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</si>
  <si>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</si>
  <si>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</si>
  <si>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</si>
  <si>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</si>
  <si>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</si>
  <si>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</si>
  <si>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</si>
  <si>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</si>
  <si>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</si>
  <si>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</si>
  <si>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</si>
  <si>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</si>
  <si>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</si>
  <si>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</si>
  <si>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</si>
  <si>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</si>
  <si>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</si>
  <si>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</si>
  <si>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</si>
  <si>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</si>
  <si>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</si>
  <si>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</si>
  <si>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</si>
  <si>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</si>
  <si>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</si>
  <si>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</si>
  <si>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</si>
  <si>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</si>
  <si>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</si>
  <si>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</si>
  <si>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</si>
  <si>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</si>
  <si>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</si>
  <si>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</si>
  <si>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</si>
  <si>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</si>
  <si>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</si>
  <si>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</si>
  <si>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</si>
  <si>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</si>
  <si>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</si>
  <si>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</si>
  <si>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</si>
  <si>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</si>
  <si>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</si>
  <si>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</si>
  <si>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</si>
  <si>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</si>
  <si>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</si>
  <si>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</si>
  <si>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</si>
  <si>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</si>
  <si>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</si>
  <si>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</si>
  <si>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</si>
  <si>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</si>
  <si>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</si>
  <si>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</si>
  <si>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</si>
  <si>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</si>
  <si>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</si>
  <si>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</si>
  <si>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</si>
  <si>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</si>
  <si>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</si>
  <si>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</si>
  <si>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</si>
  <si>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</si>
  <si>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</si>
  <si>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</si>
  <si>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</si>
  <si>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</si>
  <si>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</si>
  <si>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</si>
  <si>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</si>
  <si>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</si>
  <si>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</si>
  <si>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</si>
  <si>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</si>
  <si>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</si>
  <si>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</si>
  <si>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</si>
  <si>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</si>
  <si>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</si>
  <si>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</si>
  <si>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</si>
  <si>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</si>
  <si>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</si>
  <si>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</si>
  <si>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</si>
  <si>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</si>
  <si>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</si>
  <si>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</si>
  <si>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</si>
  <si>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</si>
  <si>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</si>
  <si>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</si>
  <si>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</si>
  <si>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</si>
  <si>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</si>
  <si>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</si>
  <si>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</si>
  <si>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</si>
  <si>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</si>
  <si>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</si>
  <si>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</si>
  <si>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</si>
  <si>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</si>
  <si>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</si>
  <si>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</si>
  <si>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</si>
  <si>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</si>
  <si>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</si>
  <si>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</si>
  <si>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</si>
  <si>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</si>
  <si>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</si>
  <si>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</si>
  <si>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</si>
  <si>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</si>
  <si>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</si>
  <si>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</si>
  <si>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</si>
  <si>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</si>
  <si>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</si>
  <si>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</si>
  <si>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</si>
  <si>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</si>
  <si>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</si>
  <si>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</si>
  <si>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</si>
  <si>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</si>
  <si>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</si>
  <si>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</si>
  <si>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</si>
  <si>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</si>
  <si>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</si>
  <si>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</si>
  <si>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</si>
  <si>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</si>
  <si>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</si>
  <si>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</si>
  <si>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</si>
  <si>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</si>
  <si>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</si>
  <si>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</si>
  <si>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</si>
  <si>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</si>
  <si>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</si>
  <si>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</si>
  <si>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</si>
  <si>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</si>
  <si>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</si>
  <si>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</si>
  <si>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</si>
  <si>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</si>
  <si>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</si>
  <si>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</si>
  <si>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</si>
  <si>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</si>
  <si>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</si>
  <si>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</si>
  <si>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</si>
  <si>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</si>
  <si>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山口県</t>
    <phoneticPr fontId="3"/>
  </si>
  <si>
    <t>35201</t>
    <phoneticPr fontId="3"/>
  </si>
  <si>
    <t>下関市</t>
    <phoneticPr fontId="3"/>
  </si>
  <si>
    <t/>
  </si>
  <si>
    <t>山口県</t>
    <phoneticPr fontId="3"/>
  </si>
  <si>
    <t>35201</t>
    <phoneticPr fontId="3"/>
  </si>
  <si>
    <t>下関市</t>
    <phoneticPr fontId="3"/>
  </si>
  <si>
    <t>山口県</t>
    <phoneticPr fontId="3"/>
  </si>
  <si>
    <t>35203</t>
    <phoneticPr fontId="3"/>
  </si>
  <si>
    <t>山口市</t>
    <phoneticPr fontId="3"/>
  </si>
  <si>
    <t>35203</t>
    <phoneticPr fontId="3"/>
  </si>
  <si>
    <t>山口市</t>
    <phoneticPr fontId="3"/>
  </si>
  <si>
    <t>35204</t>
    <phoneticPr fontId="3"/>
  </si>
  <si>
    <t>萩市</t>
    <phoneticPr fontId="3"/>
  </si>
  <si>
    <t>萩市</t>
    <phoneticPr fontId="3"/>
  </si>
  <si>
    <t>35204</t>
    <phoneticPr fontId="3"/>
  </si>
  <si>
    <t>萩市</t>
    <phoneticPr fontId="3"/>
  </si>
  <si>
    <t>35204</t>
    <phoneticPr fontId="3"/>
  </si>
  <si>
    <t>萩市</t>
    <phoneticPr fontId="3"/>
  </si>
  <si>
    <t>35206</t>
    <phoneticPr fontId="3"/>
  </si>
  <si>
    <t>防府市</t>
    <phoneticPr fontId="3"/>
  </si>
  <si>
    <t>山口県</t>
    <phoneticPr fontId="3"/>
  </si>
  <si>
    <t>35206</t>
    <phoneticPr fontId="3"/>
  </si>
  <si>
    <t>防府市</t>
    <phoneticPr fontId="3"/>
  </si>
  <si>
    <t>35208</t>
    <phoneticPr fontId="3"/>
  </si>
  <si>
    <t>岩国市</t>
    <phoneticPr fontId="3"/>
  </si>
  <si>
    <t>岩国市</t>
    <phoneticPr fontId="3"/>
  </si>
  <si>
    <t>35208</t>
    <phoneticPr fontId="3"/>
  </si>
  <si>
    <t>35210</t>
    <phoneticPr fontId="3"/>
  </si>
  <si>
    <t>光市</t>
    <phoneticPr fontId="3"/>
  </si>
  <si>
    <t>35210</t>
    <phoneticPr fontId="3"/>
  </si>
  <si>
    <t>光市</t>
    <phoneticPr fontId="3"/>
  </si>
  <si>
    <t>35211</t>
    <phoneticPr fontId="3"/>
  </si>
  <si>
    <t>長門市</t>
    <phoneticPr fontId="3"/>
  </si>
  <si>
    <t>35211</t>
    <phoneticPr fontId="3"/>
  </si>
  <si>
    <t>長門市</t>
    <phoneticPr fontId="3"/>
  </si>
  <si>
    <t>35213</t>
    <phoneticPr fontId="3"/>
  </si>
  <si>
    <t>美祢市</t>
    <phoneticPr fontId="3"/>
  </si>
  <si>
    <t>美祢市</t>
    <phoneticPr fontId="3"/>
  </si>
  <si>
    <t>35213</t>
    <phoneticPr fontId="3"/>
  </si>
  <si>
    <t>35215</t>
    <phoneticPr fontId="3"/>
  </si>
  <si>
    <t>周南市</t>
    <phoneticPr fontId="3"/>
  </si>
  <si>
    <t>35215</t>
    <phoneticPr fontId="3"/>
  </si>
  <si>
    <t>周南市</t>
    <phoneticPr fontId="3"/>
  </si>
  <si>
    <t>35216</t>
    <phoneticPr fontId="3"/>
  </si>
  <si>
    <t>山陽小野田市</t>
    <phoneticPr fontId="3"/>
  </si>
  <si>
    <t>35216</t>
    <phoneticPr fontId="3"/>
  </si>
  <si>
    <t>山陽小野田市</t>
    <phoneticPr fontId="3"/>
  </si>
  <si>
    <t>35305</t>
    <phoneticPr fontId="3"/>
  </si>
  <si>
    <t>周防大島町</t>
    <phoneticPr fontId="3"/>
  </si>
  <si>
    <t>35305</t>
    <phoneticPr fontId="3"/>
  </si>
  <si>
    <t>周防大島町</t>
    <phoneticPr fontId="3"/>
  </si>
  <si>
    <t>35321</t>
    <phoneticPr fontId="3"/>
  </si>
  <si>
    <t>和木町</t>
    <phoneticPr fontId="3"/>
  </si>
  <si>
    <t>35321</t>
    <phoneticPr fontId="3"/>
  </si>
  <si>
    <t>和木町</t>
    <phoneticPr fontId="3"/>
  </si>
  <si>
    <t>35343</t>
    <phoneticPr fontId="3"/>
  </si>
  <si>
    <t>田布施町</t>
    <phoneticPr fontId="3"/>
  </si>
  <si>
    <t>35343</t>
    <phoneticPr fontId="3"/>
  </si>
  <si>
    <t>田布施町</t>
    <phoneticPr fontId="3"/>
  </si>
  <si>
    <t>35344</t>
    <phoneticPr fontId="3"/>
  </si>
  <si>
    <t>平生町</t>
    <phoneticPr fontId="3"/>
  </si>
  <si>
    <t>35344</t>
    <phoneticPr fontId="3"/>
  </si>
  <si>
    <t>平生町</t>
    <phoneticPr fontId="3"/>
  </si>
  <si>
    <t>35502</t>
    <phoneticPr fontId="3"/>
  </si>
  <si>
    <t>阿武町</t>
    <phoneticPr fontId="3"/>
  </si>
  <si>
    <t>35502</t>
    <phoneticPr fontId="3"/>
  </si>
  <si>
    <t>35502</t>
    <phoneticPr fontId="3"/>
  </si>
  <si>
    <t>35502</t>
    <phoneticPr fontId="3"/>
  </si>
  <si>
    <t>35830</t>
    <phoneticPr fontId="3"/>
  </si>
  <si>
    <t>周東環境衛生組合</t>
    <phoneticPr fontId="3"/>
  </si>
  <si>
    <t>35830</t>
    <phoneticPr fontId="3"/>
  </si>
  <si>
    <t>周東環境衛生組合</t>
    <phoneticPr fontId="3"/>
  </si>
  <si>
    <t>35834</t>
    <phoneticPr fontId="3"/>
  </si>
  <si>
    <t>熊南総合事務組合</t>
    <phoneticPr fontId="3"/>
  </si>
  <si>
    <t>熊南総合事務組合</t>
    <phoneticPr fontId="3"/>
  </si>
  <si>
    <t>山口県</t>
    <phoneticPr fontId="3"/>
  </si>
  <si>
    <t>35834</t>
    <phoneticPr fontId="3"/>
  </si>
  <si>
    <t>熊南総合事務組合</t>
    <phoneticPr fontId="3"/>
  </si>
  <si>
    <t>35837</t>
    <phoneticPr fontId="3"/>
  </si>
  <si>
    <t>周南地区衛生施設組合</t>
    <phoneticPr fontId="3"/>
  </si>
  <si>
    <t>35837</t>
    <phoneticPr fontId="3"/>
  </si>
  <si>
    <t>周南地区衛生施設組合</t>
    <phoneticPr fontId="3"/>
  </si>
  <si>
    <t>山口県</t>
    <phoneticPr fontId="3"/>
  </si>
  <si>
    <t>35837</t>
    <phoneticPr fontId="3"/>
  </si>
  <si>
    <t>山口県</t>
    <phoneticPr fontId="3"/>
  </si>
  <si>
    <t>35873</t>
    <phoneticPr fontId="3"/>
  </si>
  <si>
    <t>萩・長門清掃一部事務組合</t>
    <phoneticPr fontId="3"/>
  </si>
  <si>
    <t>35873</t>
    <phoneticPr fontId="3"/>
  </si>
  <si>
    <t>35873</t>
    <phoneticPr fontId="3"/>
  </si>
  <si>
    <t>萩・長門清掃一部事務組合</t>
    <phoneticPr fontId="3"/>
  </si>
  <si>
    <t>35873</t>
    <phoneticPr fontId="3"/>
  </si>
  <si>
    <t>萩・長門清掃一部事務組合</t>
    <phoneticPr fontId="3"/>
  </si>
  <si>
    <t>35000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</si>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</sst>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292</v>
      </c>
      <c r="C7" s="76" t="s">
        <v>293</v>
      </c>
      <c r="D7" s="77">
        <f>SUM($D$8:$D$22)</f>
        <v>127479</v>
      </c>
      <c r="E7" s="77">
        <f>SUM($E$8:$E$22)</f>
        <v>106333</v>
      </c>
      <c r="F7" s="77">
        <f>SUM($F$8:$F$22)</f>
        <v>60456</v>
      </c>
      <c r="G7" s="77">
        <f>SUM($G$8:$G$22)</f>
        <v>0</v>
      </c>
      <c r="H7" s="77">
        <f>SUM($H$8:$H$22)</f>
        <v>45081</v>
      </c>
      <c r="I7" s="77">
        <f>SUM($I$8:$I$22)</f>
        <v>0</v>
      </c>
      <c r="J7" s="88" t="s">
        <v>294</v>
      </c>
      <c r="K7" s="77">
        <f>SUM($K$8:$K$22)</f>
        <v>796</v>
      </c>
      <c r="L7" s="77">
        <f>SUM($L$8:$L$22)</f>
        <v>21146</v>
      </c>
      <c r="M7" s="77">
        <f>SUM($M$8:$M$22)</f>
        <v>10410</v>
      </c>
      <c r="N7" s="77">
        <f>SUM($N$8:$N$22)</f>
        <v>4384</v>
      </c>
      <c r="O7" s="77">
        <f>SUM($O$8:$O$22)</f>
        <v>2570</v>
      </c>
      <c r="P7" s="77">
        <f>SUM($P$8:$P$22)</f>
        <v>0</v>
      </c>
      <c r="Q7" s="77">
        <f>SUM($Q$8:$Q$22)</f>
        <v>1814</v>
      </c>
      <c r="R7" s="77">
        <f>SUM($R$8:$R$22)</f>
        <v>0</v>
      </c>
      <c r="S7" s="88" t="s">
        <v>294</v>
      </c>
      <c r="T7" s="77">
        <f>SUM($T$8:$T$22)</f>
        <v>0</v>
      </c>
      <c r="U7" s="77">
        <f>SUM($U$8:$U$22)</f>
        <v>6026</v>
      </c>
      <c r="V7" s="77">
        <f>SUM($V$8:$V$22)</f>
        <v>137889</v>
      </c>
      <c r="W7" s="77">
        <f>SUM($W$8:$W$22)</f>
        <v>110717</v>
      </c>
      <c r="X7" s="77">
        <f>SUM($X$8:$X$22)</f>
        <v>63026</v>
      </c>
      <c r="Y7" s="77">
        <f>SUM($Y$8:$Y$22)</f>
        <v>0</v>
      </c>
      <c r="Z7" s="77">
        <f>SUM($Z$8:$Z$22)</f>
        <v>46895</v>
      </c>
      <c r="AA7" s="77">
        <f>SUM($AA$8:$AA$22)</f>
        <v>0</v>
      </c>
      <c r="AB7" s="88" t="s">
        <v>295</v>
      </c>
      <c r="AC7" s="77">
        <f>SUM($AC$8:$AC$22)</f>
        <v>796</v>
      </c>
      <c r="AD7" s="77">
        <f>SUM($AD$8:$AD$22)</f>
        <v>27172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77">
        <f>SUM($AL$8:$AL$22)</f>
        <v>0</v>
      </c>
      <c r="AM7" s="77">
        <f>SUM($AM$8:$AM$22)</f>
        <v>126216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2103</v>
      </c>
      <c r="AT7" s="77">
        <f>SUM($AT$8:$AT$22)</f>
        <v>1092</v>
      </c>
      <c r="AU7" s="77">
        <f>SUM($AU$8:$AU$22)</f>
        <v>1011</v>
      </c>
      <c r="AV7" s="77">
        <f>SUM($AV$8:$AV$22)</f>
        <v>0</v>
      </c>
      <c r="AW7" s="77">
        <f>SUM($AW$8:$AW$22)</f>
        <v>0</v>
      </c>
      <c r="AX7" s="77">
        <f>SUM($AX$8:$AX$22)</f>
        <v>124113</v>
      </c>
      <c r="AY7" s="77">
        <f>SUM($AY$8:$AY$22)</f>
        <v>28231</v>
      </c>
      <c r="AZ7" s="77">
        <f>SUM($AZ$8:$AZ$22)</f>
        <v>18966</v>
      </c>
      <c r="BA7" s="77">
        <f>SUM($BA$8:$BA$22)</f>
        <v>42888</v>
      </c>
      <c r="BB7" s="77">
        <f>SUM($BB$8:$BB$22)</f>
        <v>34028</v>
      </c>
      <c r="BC7" s="77">
        <f>SUM($BC$8:$BC$22)</f>
        <v>0</v>
      </c>
      <c r="BD7" s="77">
        <f>SUM($BD$8:$BD$22)</f>
        <v>0</v>
      </c>
      <c r="BE7" s="77">
        <f>SUM($BE$8:$BE$22)</f>
        <v>1263</v>
      </c>
      <c r="BF7" s="77">
        <f>SUM($BF$8:$BF$22)</f>
        <v>127479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77">
        <f>SUM($BN$8:$BN$22)</f>
        <v>0</v>
      </c>
      <c r="BO7" s="77">
        <f>SUM($BO$8:$BO$22)</f>
        <v>604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604</v>
      </c>
      <c r="CA7" s="77">
        <f>SUM($CA$8:$CA$22)</f>
        <v>604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77">
        <f>SUM($CE$8:$CE$22)</f>
        <v>0</v>
      </c>
      <c r="CF7" s="77">
        <f>SUM($CF$8:$CF$22)</f>
        <v>0</v>
      </c>
      <c r="CG7" s="77">
        <f>SUM($CG$8:$CG$22)</f>
        <v>9806</v>
      </c>
      <c r="CH7" s="77">
        <f>SUM($CH$8:$CH$22)</f>
        <v>10410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77">
        <f>SUM($CP$8:$CP$22)</f>
        <v>0</v>
      </c>
      <c r="CQ7" s="77">
        <f>SUM($CQ$8:$CQ$22)</f>
        <v>126820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2103</v>
      </c>
      <c r="CX7" s="77">
        <f>SUM($CX$8:$CX$22)</f>
        <v>1092</v>
      </c>
      <c r="CY7" s="77">
        <f>SUM($CY$8:$CY$22)</f>
        <v>1011</v>
      </c>
      <c r="CZ7" s="77">
        <f>SUM($CZ$8:$CZ$22)</f>
        <v>0</v>
      </c>
      <c r="DA7" s="77">
        <f>SUM($DA$8:$DA$22)</f>
        <v>0</v>
      </c>
      <c r="DB7" s="77">
        <f>SUM($DB$8:$DB$22)</f>
        <v>124717</v>
      </c>
      <c r="DC7" s="77">
        <f>SUM($DC$8:$DC$22)</f>
        <v>28835</v>
      </c>
      <c r="DD7" s="77">
        <f>SUM($DD$8:$DD$22)</f>
        <v>18966</v>
      </c>
      <c r="DE7" s="77">
        <f>SUM($DE$8:$DE$22)</f>
        <v>42888</v>
      </c>
      <c r="DF7" s="77">
        <f>SUM($DF$8:$DF$22)</f>
        <v>34028</v>
      </c>
      <c r="DG7" s="77">
        <f>SUM($DG$8:$DG$22)</f>
        <v>0</v>
      </c>
      <c r="DH7" s="77">
        <f>SUM($DH$8:$DH$22)</f>
        <v>0</v>
      </c>
      <c r="DI7" s="77">
        <f>SUM($DI$8:$DI$22)</f>
        <v>11069</v>
      </c>
      <c r="DJ7" s="77">
        <f>SUM($DJ$8:$DJ$22)</f>
        <v>137889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6344</v>
      </c>
      <c r="E8" s="81">
        <f>SUM(F8:I8)+K8</f>
        <v>3171</v>
      </c>
      <c r="F8" s="81">
        <v>3171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3173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6344</v>
      </c>
      <c r="W8" s="81">
        <v>3171</v>
      </c>
      <c r="X8" s="81">
        <v>3171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3173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6344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243</v>
      </c>
      <c r="AT8" s="81">
        <v>243</v>
      </c>
      <c r="AU8" s="81">
        <v>0</v>
      </c>
      <c r="AV8" s="81">
        <v>0</v>
      </c>
      <c r="AW8" s="81">
        <v>0</v>
      </c>
      <c r="AX8" s="81">
        <f>SUM(AY8:BB8)</f>
        <v>6101</v>
      </c>
      <c r="AY8" s="81">
        <v>3635</v>
      </c>
      <c r="AZ8" s="81">
        <v>0</v>
      </c>
      <c r="BA8" s="81">
        <v>1865</v>
      </c>
      <c r="BB8" s="81">
        <v>601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6344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1">
        <f t="shared" ref="CP8:CP22" si="7">SUM(AL8,+BN8)</f>
        <v>0</v>
      </c>
      <c r="CQ8" s="81">
        <f t="shared" ref="CQ8:CQ22" si="8">SUM(AM8,+BO8)</f>
        <v>6344</v>
      </c>
      <c r="CR8" s="81">
        <f t="shared" ref="CR8:CR22" si="9">SUM(AN8,+BP8)</f>
        <v>0</v>
      </c>
      <c r="CS8" s="81">
        <f t="shared" ref="CS8:CS22" si="10">SUM(AO8,+BQ8)</f>
        <v>0</v>
      </c>
      <c r="CT8" s="81">
        <f t="shared" ref="CT8:CT22" si="11">SUM(AP8,+BR8)</f>
        <v>0</v>
      </c>
      <c r="CU8" s="81">
        <f t="shared" ref="CU8:CU22" si="12">SUM(AQ8,+BS8)</f>
        <v>0</v>
      </c>
      <c r="CV8" s="81">
        <f t="shared" ref="CV8:CV22" si="13">SUM(AR8,+BT8)</f>
        <v>0</v>
      </c>
      <c r="CW8" s="81">
        <f t="shared" ref="CW8:CW22" si="14">SUM(AS8,+BU8)</f>
        <v>243</v>
      </c>
      <c r="CX8" s="81">
        <f t="shared" ref="CX8:CX22" si="15">SUM(AT8,+BV8)</f>
        <v>243</v>
      </c>
      <c r="CY8" s="81">
        <f t="shared" ref="CY8:CY22" si="16">SUM(AU8,+BW8)</f>
        <v>0</v>
      </c>
      <c r="CZ8" s="81">
        <f t="shared" ref="CZ8:CZ22" si="17">SUM(AV8,+BX8)</f>
        <v>0</v>
      </c>
      <c r="DA8" s="81">
        <f t="shared" ref="DA8:DA22" si="18">SUM(AW8,+BY8)</f>
        <v>0</v>
      </c>
      <c r="DB8" s="81">
        <f t="shared" ref="DB8:DB22" si="19">SUM(AX8,+BZ8)</f>
        <v>6101</v>
      </c>
      <c r="DC8" s="81">
        <f t="shared" ref="DC8:DC22" si="20">SUM(AY8,+CA8)</f>
        <v>3635</v>
      </c>
      <c r="DD8" s="81">
        <f t="shared" ref="DD8:DD22" si="21">SUM(AZ8,+CB8)</f>
        <v>0</v>
      </c>
      <c r="DE8" s="81">
        <f t="shared" ref="DE8:DE22" si="22">SUM(BA8,+CC8)</f>
        <v>1865</v>
      </c>
      <c r="DF8" s="81">
        <f t="shared" ref="DF8:DF22" si="23">SUM(BB8,+CD8)</f>
        <v>601</v>
      </c>
      <c r="DG8" s="81">
        <f t="shared" ref="DG8:DG22" si="24">SUM(BC8,+CE8)</f>
        <v>0</v>
      </c>
      <c r="DH8" s="81">
        <f t="shared" ref="DH8:DH22" si="25">SUM(BD8,+CF8)</f>
        <v>0</v>
      </c>
      <c r="DI8" s="81">
        <f t="shared" ref="DI8:DI22" si="26">SUM(BE8,+CG8)</f>
        <v>0</v>
      </c>
      <c r="DJ8" s="81">
        <f t="shared" ref="DJ8:DJ22" si="27">SUM(BF8,+CH8)</f>
        <v>6344</v>
      </c>
    </row>
    <row r="9" spans="1:114" s="8" customFormat="1" ht="12" customHeight="1">
      <c r="A9" s="8" t="s">
        <v>203</v>
      </c>
      <c r="B9" s="80" t="s">
        <v>207</v>
      </c>
      <c r="C9" s="8" t="s">
        <v>208</v>
      </c>
      <c r="D9" s="81">
        <f>SUM(E9,+L9)</f>
        <v>4900</v>
      </c>
      <c r="E9" s="81">
        <f>SUM(F9:I9)+K9</f>
        <v>2103</v>
      </c>
      <c r="F9" s="81">
        <v>2103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2797</v>
      </c>
      <c r="M9" s="81">
        <f>SUM(N9,+U9)</f>
        <v>604</v>
      </c>
      <c r="N9" s="81">
        <f>SUM(O9:R9)+T9</f>
        <v>302</v>
      </c>
      <c r="O9" s="81">
        <v>302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302</v>
      </c>
      <c r="V9" s="81">
        <v>5504</v>
      </c>
      <c r="W9" s="81">
        <v>2405</v>
      </c>
      <c r="X9" s="81">
        <v>2405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3099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4900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1860</v>
      </c>
      <c r="AT9" s="81">
        <v>849</v>
      </c>
      <c r="AU9" s="81">
        <v>1011</v>
      </c>
      <c r="AV9" s="81">
        <v>0</v>
      </c>
      <c r="AW9" s="81">
        <v>0</v>
      </c>
      <c r="AX9" s="81">
        <f>SUM(AY9:BB9)</f>
        <v>3040</v>
      </c>
      <c r="AY9" s="81">
        <v>434</v>
      </c>
      <c r="AZ9" s="81">
        <v>2606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4900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604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604</v>
      </c>
      <c r="CA9" s="81">
        <v>604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604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5504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1860</v>
      </c>
      <c r="CX9" s="81">
        <f t="shared" si="15"/>
        <v>849</v>
      </c>
      <c r="CY9" s="81">
        <f t="shared" si="16"/>
        <v>1011</v>
      </c>
      <c r="CZ9" s="81">
        <f t="shared" si="17"/>
        <v>0</v>
      </c>
      <c r="DA9" s="81">
        <f t="shared" si="18"/>
        <v>0</v>
      </c>
      <c r="DB9" s="81">
        <f t="shared" si="19"/>
        <v>3644</v>
      </c>
      <c r="DC9" s="81">
        <f t="shared" si="20"/>
        <v>1038</v>
      </c>
      <c r="DD9" s="81">
        <f t="shared" si="21"/>
        <v>2606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5504</v>
      </c>
    </row>
    <row r="10" spans="1:114" s="8" customFormat="1" ht="12" customHeight="1">
      <c r="A10" s="8" t="s">
        <v>203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218</v>
      </c>
      <c r="C11" s="8" t="s">
        <v>219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223</v>
      </c>
      <c r="C12" s="8" t="s">
        <v>224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231</v>
      </c>
      <c r="C14" s="8" t="s">
        <v>232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235</v>
      </c>
      <c r="C15" s="8" t="s">
        <v>236</v>
      </c>
      <c r="D15" s="81">
        <f>SUM(E15,+L15)</f>
        <v>116235</v>
      </c>
      <c r="E15" s="81">
        <f>SUM(F15:I15)+K15</f>
        <v>101059</v>
      </c>
      <c r="F15" s="81">
        <v>55182</v>
      </c>
      <c r="G15" s="81">
        <v>0</v>
      </c>
      <c r="H15" s="81">
        <v>45081</v>
      </c>
      <c r="I15" s="81">
        <v>0</v>
      </c>
      <c r="J15" s="89" t="s">
        <v>190</v>
      </c>
      <c r="K15" s="81">
        <v>796</v>
      </c>
      <c r="L15" s="81">
        <v>15176</v>
      </c>
      <c r="M15" s="81">
        <f>SUM(N15,+U15)</f>
        <v>9806</v>
      </c>
      <c r="N15" s="81">
        <f>SUM(O15:R15)+T15</f>
        <v>4082</v>
      </c>
      <c r="O15" s="81">
        <v>2268</v>
      </c>
      <c r="P15" s="81">
        <v>0</v>
      </c>
      <c r="Q15" s="81">
        <v>1814</v>
      </c>
      <c r="R15" s="81">
        <v>0</v>
      </c>
      <c r="S15" s="89" t="s">
        <v>190</v>
      </c>
      <c r="T15" s="81">
        <v>0</v>
      </c>
      <c r="U15" s="81">
        <v>5724</v>
      </c>
      <c r="V15" s="81">
        <v>126041</v>
      </c>
      <c r="W15" s="81">
        <v>105141</v>
      </c>
      <c r="X15" s="81">
        <v>57450</v>
      </c>
      <c r="Y15" s="81">
        <v>0</v>
      </c>
      <c r="Z15" s="81">
        <v>46895</v>
      </c>
      <c r="AA15" s="81">
        <v>0</v>
      </c>
      <c r="AB15" s="89" t="s">
        <v>190</v>
      </c>
      <c r="AC15" s="81">
        <v>796</v>
      </c>
      <c r="AD15" s="81">
        <v>20900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114972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114972</v>
      </c>
      <c r="AY15" s="81">
        <v>24162</v>
      </c>
      <c r="AZ15" s="81">
        <v>16360</v>
      </c>
      <c r="BA15" s="81">
        <v>41023</v>
      </c>
      <c r="BB15" s="81">
        <v>33427</v>
      </c>
      <c r="BC15" s="81">
        <f>組合分担金内訳!E15</f>
        <v>0</v>
      </c>
      <c r="BD15" s="81">
        <v>0</v>
      </c>
      <c r="BE15" s="81">
        <v>1263</v>
      </c>
      <c r="BF15" s="81">
        <f>SUM(AE15,+AM15,+BE15)</f>
        <v>116235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9806</v>
      </c>
      <c r="CH15" s="81">
        <f>SUM(BG15,+BO15,+CG15)</f>
        <v>9806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114972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114972</v>
      </c>
      <c r="DC15" s="81">
        <f t="shared" si="20"/>
        <v>24162</v>
      </c>
      <c r="DD15" s="81">
        <f t="shared" si="21"/>
        <v>16360</v>
      </c>
      <c r="DE15" s="81">
        <f t="shared" si="22"/>
        <v>41023</v>
      </c>
      <c r="DF15" s="81">
        <f t="shared" si="23"/>
        <v>33427</v>
      </c>
      <c r="DG15" s="81">
        <f t="shared" si="24"/>
        <v>0</v>
      </c>
      <c r="DH15" s="81">
        <f t="shared" si="25"/>
        <v>0</v>
      </c>
      <c r="DI15" s="81">
        <f t="shared" si="26"/>
        <v>11069</v>
      </c>
      <c r="DJ15" s="81">
        <f t="shared" si="27"/>
        <v>126041</v>
      </c>
    </row>
    <row r="16" spans="1:114" s="8" customFormat="1" ht="12" customHeight="1">
      <c r="A16" s="8" t="s">
        <v>203</v>
      </c>
      <c r="B16" s="80" t="s">
        <v>239</v>
      </c>
      <c r="C16" s="8" t="s">
        <v>240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243</v>
      </c>
      <c r="C17" s="8" t="s">
        <v>244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247</v>
      </c>
      <c r="C18" s="8" t="s">
        <v>248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251</v>
      </c>
      <c r="C19" s="8" t="s">
        <v>252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255</v>
      </c>
      <c r="C20" s="8" t="s">
        <v>256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206</v>
      </c>
      <c r="B21" s="80" t="s">
        <v>259</v>
      </c>
      <c r="C21" s="8" t="s">
        <v>260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206</v>
      </c>
      <c r="B22" s="80" t="s">
        <v>263</v>
      </c>
      <c r="C22" s="8" t="s">
        <v>264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5">
    <cfRule type="expression" dxfId="312" priority="23" stopIfTrue="1">
      <formula>$A27&lt;&gt;""</formula>
    </cfRule>
  </conditionalFormatting>
  <conditionalFormatting sqref="A7:DJ7">
    <cfRule type="expression" dxfId="311" priority="1" stopIfTrue="1">
      <formula>$A7&lt;&gt;""</formula>
    </cfRule>
  </conditionalFormatting>
  <conditionalFormatting sqref="A8:DJ8">
    <cfRule type="expression" dxfId="310" priority="21" stopIfTrue="1">
      <formula>$A8&lt;&gt;""</formula>
    </cfRule>
  </conditionalFormatting>
  <conditionalFormatting sqref="A9:DJ9">
    <cfRule type="expression" dxfId="309" priority="20" stopIfTrue="1">
      <formula>$A9&lt;&gt;""</formula>
    </cfRule>
  </conditionalFormatting>
  <conditionalFormatting sqref="A10:DJ10">
    <cfRule type="expression" dxfId="308" priority="19" stopIfTrue="1">
      <formula>$A10&lt;&gt;""</formula>
    </cfRule>
  </conditionalFormatting>
  <conditionalFormatting sqref="A11:DJ11">
    <cfRule type="expression" dxfId="307" priority="18" stopIfTrue="1">
      <formula>$A11&lt;&gt;""</formula>
    </cfRule>
  </conditionalFormatting>
  <conditionalFormatting sqref="A12:DJ12">
    <cfRule type="expression" dxfId="306" priority="17" stopIfTrue="1">
      <formula>$A12&lt;&gt;""</formula>
    </cfRule>
  </conditionalFormatting>
  <conditionalFormatting sqref="A13:DJ13">
    <cfRule type="expression" dxfId="305" priority="16" stopIfTrue="1">
      <formula>$A13&lt;&gt;""</formula>
    </cfRule>
  </conditionalFormatting>
  <conditionalFormatting sqref="A14:DJ14">
    <cfRule type="expression" dxfId="304" priority="15" stopIfTrue="1">
      <formula>$A14&lt;&gt;""</formula>
    </cfRule>
  </conditionalFormatting>
  <conditionalFormatting sqref="A15:DJ15">
    <cfRule type="expression" dxfId="303" priority="14" stopIfTrue="1">
      <formula>$A15&lt;&gt;""</formula>
    </cfRule>
  </conditionalFormatting>
  <conditionalFormatting sqref="A16:DJ16">
    <cfRule type="expression" dxfId="302" priority="13" stopIfTrue="1">
      <formula>$A16&lt;&gt;""</formula>
    </cfRule>
  </conditionalFormatting>
  <conditionalFormatting sqref="A17:DJ17">
    <cfRule type="expression" dxfId="301" priority="12" stopIfTrue="1">
      <formula>$A17&lt;&gt;""</formula>
    </cfRule>
  </conditionalFormatting>
  <conditionalFormatting sqref="A18:DJ18">
    <cfRule type="expression" dxfId="300" priority="11" stopIfTrue="1">
      <formula>$A18&lt;&gt;""</formula>
    </cfRule>
  </conditionalFormatting>
  <conditionalFormatting sqref="A19:DJ19">
    <cfRule type="expression" dxfId="299" priority="10" stopIfTrue="1">
      <formula>$A19&lt;&gt;""</formula>
    </cfRule>
  </conditionalFormatting>
  <conditionalFormatting sqref="A20:DJ20">
    <cfRule type="expression" dxfId="298" priority="9" stopIfTrue="1">
      <formula>$A20&lt;&gt;""</formula>
    </cfRule>
  </conditionalFormatting>
  <conditionalFormatting sqref="A21:DJ21">
    <cfRule type="expression" dxfId="297" priority="8" stopIfTrue="1">
      <formula>$A21&lt;&gt;""</formula>
    </cfRule>
  </conditionalFormatting>
  <conditionalFormatting sqref="A22:DJ22">
    <cfRule type="expression" dxfId="296" priority="7" stopIfTrue="1">
      <formula>$A22&lt;&gt;""</formula>
    </cfRule>
  </conditionalFormatting>
  <conditionalFormatting sqref="A23:DJ23">
    <cfRule type="expression" dxfId="294" priority="5" stopIfTrue="1">
      <formula>$A23&lt;&gt;""</formula>
    </cfRule>
  </conditionalFormatting>
  <conditionalFormatting sqref="A24:DJ24">
    <cfRule type="expression" dxfId="293" priority="4" stopIfTrue="1">
      <formula>$A24&lt;&gt;""</formula>
    </cfRule>
  </conditionalFormatting>
  <conditionalFormatting sqref="A25:DJ25">
    <cfRule type="expression" dxfId="292" priority="3" stopIfTrue="1">
      <formula>$A25&lt;&gt;""</formula>
    </cfRule>
  </conditionalFormatting>
  <conditionalFormatting sqref="A26:DJ26">
    <cfRule type="expression" dxfId="291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292</v>
      </c>
      <c r="C7" s="76" t="s">
        <v>293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294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294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294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294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294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294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203</v>
      </c>
      <c r="B8" s="80" t="s">
        <v>268</v>
      </c>
      <c r="C8" s="8" t="s">
        <v>269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189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189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199</v>
      </c>
      <c r="B9" s="80" t="s">
        <v>272</v>
      </c>
      <c r="C9" s="8" t="s">
        <v>273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278</v>
      </c>
      <c r="C10" s="8" t="s">
        <v>279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284</v>
      </c>
      <c r="B11" s="80" t="s">
        <v>285</v>
      </c>
      <c r="C11" s="8" t="s">
        <v>286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0">
    <cfRule type="expression" dxfId="289" priority="23" stopIfTrue="1">
      <formula>$A12&lt;&gt;""</formula>
    </cfRule>
  </conditionalFormatting>
  <conditionalFormatting sqref="A11:DJ11">
    <cfRule type="expression" dxfId="288" priority="2" stopIfTrue="1">
      <formula>$A11&lt;&gt;""</formula>
    </cfRule>
  </conditionalFormatting>
  <conditionalFormatting sqref="A7:DJ7">
    <cfRule type="expression" dxfId="272" priority="1" stopIfTrue="1">
      <formula>$A7&lt;&gt;""</formula>
    </cfRule>
  </conditionalFormatting>
  <conditionalFormatting sqref="A8:DJ8">
    <cfRule type="expression" dxfId="271" priority="5" stopIfTrue="1">
      <formula>$A8&lt;&gt;""</formula>
    </cfRule>
  </conditionalFormatting>
  <conditionalFormatting sqref="A9:DJ9">
    <cfRule type="expression" dxfId="270" priority="4" stopIfTrue="1">
      <formula>$A9&lt;&gt;""</formula>
    </cfRule>
  </conditionalFormatting>
  <conditionalFormatting sqref="A10:DJ10">
    <cfRule type="expression" dxfId="269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292</v>
      </c>
      <c r="C7" s="76" t="s">
        <v>293</v>
      </c>
      <c r="D7" s="77">
        <f>SUM($D$8:$D$26)</f>
        <v>127479</v>
      </c>
      <c r="E7" s="77">
        <f>SUM($E$8:$E$26)</f>
        <v>106333</v>
      </c>
      <c r="F7" s="77">
        <f>SUM($F$8:$F$26)</f>
        <v>60456</v>
      </c>
      <c r="G7" s="77">
        <f>SUM($G$8:$G$26)</f>
        <v>0</v>
      </c>
      <c r="H7" s="77">
        <f>SUM($H$8:$H$26)</f>
        <v>45081</v>
      </c>
      <c r="I7" s="77">
        <f>SUM($I$8:$I$26)</f>
        <v>0</v>
      </c>
      <c r="J7" s="77">
        <f>SUM($J$8:$J$26)</f>
        <v>0</v>
      </c>
      <c r="K7" s="77">
        <f>SUM($K$8:$K$26)</f>
        <v>796</v>
      </c>
      <c r="L7" s="77">
        <f>SUM($L$8:$L$26)</f>
        <v>21146</v>
      </c>
      <c r="M7" s="77">
        <f>SUM($M$8:$M$26)</f>
        <v>10410</v>
      </c>
      <c r="N7" s="77">
        <f>SUM($N$8:$N$26)</f>
        <v>4384</v>
      </c>
      <c r="O7" s="77">
        <f>SUM($O$8:$O$26)</f>
        <v>2570</v>
      </c>
      <c r="P7" s="77">
        <f>SUM($P$8:$P$26)</f>
        <v>0</v>
      </c>
      <c r="Q7" s="77">
        <f>SUM($Q$8:$Q$26)</f>
        <v>1814</v>
      </c>
      <c r="R7" s="77">
        <f>SUM($R$8:$R$26)</f>
        <v>0</v>
      </c>
      <c r="S7" s="77">
        <f>SUM($S$8:$S$26)</f>
        <v>0</v>
      </c>
      <c r="T7" s="77">
        <f>SUM($T$8:$T$26)</f>
        <v>0</v>
      </c>
      <c r="U7" s="77">
        <f>SUM($U$8:$U$26)</f>
        <v>6026</v>
      </c>
      <c r="V7" s="77">
        <f>SUM($V$8:$V$26)</f>
        <v>137889</v>
      </c>
      <c r="W7" s="77">
        <f>SUM($W$8:$W$26)</f>
        <v>110717</v>
      </c>
      <c r="X7" s="77">
        <f>SUM($X$8:$X$26)</f>
        <v>63026</v>
      </c>
      <c r="Y7" s="77">
        <f>SUM($Y$8:$Y$26)</f>
        <v>0</v>
      </c>
      <c r="Z7" s="77">
        <f>SUM($Z$8:$Z$26)</f>
        <v>46895</v>
      </c>
      <c r="AA7" s="77">
        <f>SUM($AA$8:$AA$26)</f>
        <v>0</v>
      </c>
      <c r="AB7" s="77">
        <f>SUM($AB$8:$AB$26)</f>
        <v>0</v>
      </c>
      <c r="AC7" s="77">
        <f>SUM($AC$8:$AC$26)</f>
        <v>796</v>
      </c>
      <c r="AD7" s="77">
        <f>SUM($AD$8:$AD$26)</f>
        <v>27172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6344</v>
      </c>
      <c r="E8" s="81">
        <v>3171</v>
      </c>
      <c r="F8" s="81">
        <v>3171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3173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6344</v>
      </c>
      <c r="W8" s="81">
        <v>3171</v>
      </c>
      <c r="X8" s="81">
        <v>3171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3173</v>
      </c>
    </row>
    <row r="9" spans="1:30" s="8" customFormat="1" ht="12" customHeight="1">
      <c r="A9" s="8" t="s">
        <v>203</v>
      </c>
      <c r="B9" s="80" t="s">
        <v>207</v>
      </c>
      <c r="C9" s="8" t="s">
        <v>208</v>
      </c>
      <c r="D9" s="81">
        <f>SUM(E9,+L9)</f>
        <v>4900</v>
      </c>
      <c r="E9" s="81">
        <v>2103</v>
      </c>
      <c r="F9" s="81">
        <v>2103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2797</v>
      </c>
      <c r="M9" s="81">
        <f>SUM(N9,+U9)</f>
        <v>604</v>
      </c>
      <c r="N9" s="81">
        <v>302</v>
      </c>
      <c r="O9" s="81">
        <v>302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302</v>
      </c>
      <c r="V9" s="81">
        <v>5504</v>
      </c>
      <c r="W9" s="81">
        <v>2405</v>
      </c>
      <c r="X9" s="81">
        <v>2405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3099</v>
      </c>
    </row>
    <row r="10" spans="1:30" s="8" customFormat="1" ht="12" customHeight="1">
      <c r="A10" s="8" t="s">
        <v>203</v>
      </c>
      <c r="B10" s="80" t="s">
        <v>211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220</v>
      </c>
      <c r="B11" s="80" t="s">
        <v>221</v>
      </c>
      <c r="C11" s="8" t="s">
        <v>222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223</v>
      </c>
      <c r="C12" s="8" t="s">
        <v>225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227</v>
      </c>
      <c r="C13" s="8" t="s">
        <v>228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231</v>
      </c>
      <c r="C14" s="8" t="s">
        <v>232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235</v>
      </c>
      <c r="C15" s="8" t="s">
        <v>236</v>
      </c>
      <c r="D15" s="81">
        <f>SUM(E15,+L15)</f>
        <v>116235</v>
      </c>
      <c r="E15" s="81">
        <v>101059</v>
      </c>
      <c r="F15" s="81">
        <v>55182</v>
      </c>
      <c r="G15" s="81">
        <v>0</v>
      </c>
      <c r="H15" s="81">
        <v>45081</v>
      </c>
      <c r="I15" s="81">
        <v>0</v>
      </c>
      <c r="J15" s="89">
        <v>0</v>
      </c>
      <c r="K15" s="81">
        <v>796</v>
      </c>
      <c r="L15" s="81">
        <v>15176</v>
      </c>
      <c r="M15" s="81">
        <f>SUM(N15,+U15)</f>
        <v>9806</v>
      </c>
      <c r="N15" s="81">
        <v>4082</v>
      </c>
      <c r="O15" s="81">
        <v>2268</v>
      </c>
      <c r="P15" s="81">
        <v>0</v>
      </c>
      <c r="Q15" s="81">
        <v>1814</v>
      </c>
      <c r="R15" s="81">
        <v>0</v>
      </c>
      <c r="S15" s="89">
        <v>0</v>
      </c>
      <c r="T15" s="81">
        <v>0</v>
      </c>
      <c r="U15" s="81">
        <v>5724</v>
      </c>
      <c r="V15" s="81">
        <v>126041</v>
      </c>
      <c r="W15" s="81">
        <v>105141</v>
      </c>
      <c r="X15" s="81">
        <v>57450</v>
      </c>
      <c r="Y15" s="81">
        <v>0</v>
      </c>
      <c r="Z15" s="81">
        <v>46895</v>
      </c>
      <c r="AA15" s="81">
        <v>0</v>
      </c>
      <c r="AB15" s="89">
        <v>0</v>
      </c>
      <c r="AC15" s="81">
        <v>796</v>
      </c>
      <c r="AD15" s="81">
        <v>20900</v>
      </c>
    </row>
    <row r="16" spans="1:30" s="8" customFormat="1" ht="12" customHeight="1">
      <c r="A16" s="8" t="s">
        <v>199</v>
      </c>
      <c r="B16" s="80" t="s">
        <v>239</v>
      </c>
      <c r="C16" s="8" t="s">
        <v>240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243</v>
      </c>
      <c r="C17" s="8" t="s">
        <v>244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249</v>
      </c>
      <c r="C18" s="8" t="s">
        <v>248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251</v>
      </c>
      <c r="C19" s="8" t="s">
        <v>252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257</v>
      </c>
      <c r="C20" s="8" t="s">
        <v>258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259</v>
      </c>
      <c r="C21" s="8" t="s">
        <v>260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265</v>
      </c>
      <c r="C22" s="8" t="s">
        <v>264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268</v>
      </c>
      <c r="C23" s="8" t="s">
        <v>269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市町村分担金内訳!D8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市町村分担金内訳!E8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272</v>
      </c>
      <c r="C24" s="8" t="s">
        <v>274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市町村分担金内訳!D9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市町村分担金内訳!E9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280</v>
      </c>
      <c r="C25" s="8" t="s">
        <v>281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市町村分担金内訳!D10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市町村分担金内訳!E10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287</v>
      </c>
      <c r="C26" s="8" t="s">
        <v>286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市町村分担金内訳!D11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市町村分担金内訳!E11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7:AD995">
    <cfRule type="expression" dxfId="266" priority="23" stopIfTrue="1">
      <formula>$A27&lt;&gt;""</formula>
    </cfRule>
  </conditionalFormatting>
  <conditionalFormatting sqref="A26:AD26">
    <cfRule type="expression" dxfId="265" priority="2" stopIfTrue="1">
      <formula>$A26&lt;&gt;""</formula>
    </cfRule>
  </conditionalFormatting>
  <conditionalFormatting sqref="A8:AD8">
    <cfRule type="expression" dxfId="264" priority="21" stopIfTrue="1">
      <formula>$A8&lt;&gt;""</formula>
    </cfRule>
  </conditionalFormatting>
  <conditionalFormatting sqref="A9:AD9">
    <cfRule type="expression" dxfId="263" priority="20" stopIfTrue="1">
      <formula>$A9&lt;&gt;""</formula>
    </cfRule>
  </conditionalFormatting>
  <conditionalFormatting sqref="A10:AD10">
    <cfRule type="expression" dxfId="262" priority="19" stopIfTrue="1">
      <formula>$A10&lt;&gt;""</formula>
    </cfRule>
  </conditionalFormatting>
  <conditionalFormatting sqref="A11:AD11">
    <cfRule type="expression" dxfId="261" priority="18" stopIfTrue="1">
      <formula>$A11&lt;&gt;""</formula>
    </cfRule>
  </conditionalFormatting>
  <conditionalFormatting sqref="A12:AD12">
    <cfRule type="expression" dxfId="260" priority="17" stopIfTrue="1">
      <formula>$A12&lt;&gt;""</formula>
    </cfRule>
  </conditionalFormatting>
  <conditionalFormatting sqref="A13:AD13">
    <cfRule type="expression" dxfId="259" priority="16" stopIfTrue="1">
      <formula>$A13&lt;&gt;""</formula>
    </cfRule>
  </conditionalFormatting>
  <conditionalFormatting sqref="A14:AD14">
    <cfRule type="expression" dxfId="258" priority="15" stopIfTrue="1">
      <formula>$A14&lt;&gt;""</formula>
    </cfRule>
  </conditionalFormatting>
  <conditionalFormatting sqref="A15:AD15">
    <cfRule type="expression" dxfId="257" priority="14" stopIfTrue="1">
      <formula>$A15&lt;&gt;""</formula>
    </cfRule>
  </conditionalFormatting>
  <conditionalFormatting sqref="A16:AD16">
    <cfRule type="expression" dxfId="256" priority="13" stopIfTrue="1">
      <formula>$A16&lt;&gt;""</formula>
    </cfRule>
  </conditionalFormatting>
  <conditionalFormatting sqref="A17:AD17">
    <cfRule type="expression" dxfId="255" priority="12" stopIfTrue="1">
      <formula>$A17&lt;&gt;""</formula>
    </cfRule>
  </conditionalFormatting>
  <conditionalFormatting sqref="A18:AD18">
    <cfRule type="expression" dxfId="254" priority="11" stopIfTrue="1">
      <formula>$A18&lt;&gt;""</formula>
    </cfRule>
  </conditionalFormatting>
  <conditionalFormatting sqref="A19:AD19">
    <cfRule type="expression" dxfId="253" priority="10" stopIfTrue="1">
      <formula>$A19&lt;&gt;""</formula>
    </cfRule>
  </conditionalFormatting>
  <conditionalFormatting sqref="A20:AD20">
    <cfRule type="expression" dxfId="252" priority="9" stopIfTrue="1">
      <formula>$A20&lt;&gt;""</formula>
    </cfRule>
  </conditionalFormatting>
  <conditionalFormatting sqref="A21:AD21">
    <cfRule type="expression" dxfId="251" priority="8" stopIfTrue="1">
      <formula>$A21&lt;&gt;""</formula>
    </cfRule>
  </conditionalFormatting>
  <conditionalFormatting sqref="A22:AD22">
    <cfRule type="expression" dxfId="250" priority="7" stopIfTrue="1">
      <formula>$A22&lt;&gt;""</formula>
    </cfRule>
  </conditionalFormatting>
  <conditionalFormatting sqref="A7:AD7">
    <cfRule type="expression" dxfId="249" priority="1" stopIfTrue="1">
      <formula>$A7&lt;&gt;""</formula>
    </cfRule>
  </conditionalFormatting>
  <conditionalFormatting sqref="A23:AD23">
    <cfRule type="expression" dxfId="248" priority="5" stopIfTrue="1">
      <formula>$A23&lt;&gt;""</formula>
    </cfRule>
  </conditionalFormatting>
  <conditionalFormatting sqref="A24:AD24">
    <cfRule type="expression" dxfId="247" priority="4" stopIfTrue="1">
      <formula>$A24&lt;&gt;""</formula>
    </cfRule>
  </conditionalFormatting>
  <conditionalFormatting sqref="A25:AD25">
    <cfRule type="expression" dxfId="246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292</v>
      </c>
      <c r="C7" s="76" t="s">
        <v>293</v>
      </c>
      <c r="D7" s="77">
        <f>SUM($D$8:$D$26)</f>
        <v>0</v>
      </c>
      <c r="E7" s="77">
        <f>SUM($E$8:$E$26)</f>
        <v>0</v>
      </c>
      <c r="F7" s="77">
        <f>SUM($F$8:$F$26)</f>
        <v>0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77">
        <f>SUM($J$8:$J$26)</f>
        <v>0</v>
      </c>
      <c r="K7" s="77">
        <f>SUM($K$8:$K$26)</f>
        <v>0</v>
      </c>
      <c r="L7" s="77">
        <f>SUM($L$8:$L$26)</f>
        <v>126216</v>
      </c>
      <c r="M7" s="77">
        <f>SUM($M$8:$M$26)</f>
        <v>0</v>
      </c>
      <c r="N7" s="77">
        <f>SUM($N$8:$N$26)</f>
        <v>0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2103</v>
      </c>
      <c r="S7" s="77">
        <f>SUM($S$8:$S$26)</f>
        <v>1092</v>
      </c>
      <c r="T7" s="77">
        <f>SUM($T$8:$T$26)</f>
        <v>1011</v>
      </c>
      <c r="U7" s="77">
        <f>SUM($U$8:$U$26)</f>
        <v>0</v>
      </c>
      <c r="V7" s="77">
        <f>SUM($V$8:$V$26)</f>
        <v>0</v>
      </c>
      <c r="W7" s="77">
        <f>SUM($W$8:$W$26)</f>
        <v>124113</v>
      </c>
      <c r="X7" s="77">
        <f>SUM($X$8:$X$26)</f>
        <v>28231</v>
      </c>
      <c r="Y7" s="77">
        <f>SUM($Y$8:$Y$26)</f>
        <v>18966</v>
      </c>
      <c r="Z7" s="77">
        <f>SUM($Z$8:$Z$26)</f>
        <v>42888</v>
      </c>
      <c r="AA7" s="77">
        <f>SUM($AA$8:$AA$26)</f>
        <v>34028</v>
      </c>
      <c r="AB7" s="77">
        <f>SUM($AB$8:$AB$26)</f>
        <v>0</v>
      </c>
      <c r="AC7" s="77">
        <f>SUM($AC$8:$AC$26)</f>
        <v>0</v>
      </c>
      <c r="AD7" s="77">
        <f>SUM($AD$8:$AD$26)</f>
        <v>1263</v>
      </c>
      <c r="AE7" s="77">
        <f>SUM($AE$8:$AE$26)</f>
        <v>127479</v>
      </c>
      <c r="AF7" s="77">
        <f>SUM($AF$8:$AF$26)</f>
        <v>0</v>
      </c>
      <c r="AG7" s="77">
        <f>SUM($AG$8:$AG$26)</f>
        <v>0</v>
      </c>
      <c r="AH7" s="77">
        <f>SUM($AH$8:$AH$26)</f>
        <v>0</v>
      </c>
      <c r="AI7" s="77">
        <f>SUM($AI$8:$AI$26)</f>
        <v>0</v>
      </c>
      <c r="AJ7" s="77">
        <f>SUM($AJ$8:$AJ$26)</f>
        <v>0</v>
      </c>
      <c r="AK7" s="77">
        <f>SUM($AK$8:$AK$26)</f>
        <v>0</v>
      </c>
      <c r="AL7" s="77">
        <f>SUM($AL$8:$AL$26)</f>
        <v>0</v>
      </c>
      <c r="AM7" s="77">
        <f>SUM($AM$8:$AM$26)</f>
        <v>0</v>
      </c>
      <c r="AN7" s="77">
        <f>SUM($AN$8:$AN$26)</f>
        <v>604</v>
      </c>
      <c r="AO7" s="77">
        <f>SUM($AO$8:$AO$26)</f>
        <v>0</v>
      </c>
      <c r="AP7" s="77">
        <f>SUM($AP$8:$AP$26)</f>
        <v>0</v>
      </c>
      <c r="AQ7" s="77">
        <f>SUM($AQ$8:$AQ$26)</f>
        <v>0</v>
      </c>
      <c r="AR7" s="77">
        <f>SUM($AR$8:$AR$26)</f>
        <v>0</v>
      </c>
      <c r="AS7" s="77">
        <f>SUM($AS$8:$AS$26)</f>
        <v>0</v>
      </c>
      <c r="AT7" s="77">
        <f>SUM($AT$8:$AT$26)</f>
        <v>0</v>
      </c>
      <c r="AU7" s="77">
        <f>SUM($AU$8:$AU$26)</f>
        <v>0</v>
      </c>
      <c r="AV7" s="77">
        <f>SUM($AV$8:$AV$26)</f>
        <v>0</v>
      </c>
      <c r="AW7" s="77">
        <f>SUM($AW$8:$AW$26)</f>
        <v>0</v>
      </c>
      <c r="AX7" s="77">
        <f>SUM($AX$8:$AX$26)</f>
        <v>0</v>
      </c>
      <c r="AY7" s="77">
        <f>SUM($AY$8:$AY$26)</f>
        <v>604</v>
      </c>
      <c r="AZ7" s="77">
        <f>SUM($AZ$8:$AZ$26)</f>
        <v>604</v>
      </c>
      <c r="BA7" s="77">
        <f>SUM($BA$8:$BA$26)</f>
        <v>0</v>
      </c>
      <c r="BB7" s="77">
        <f>SUM($BB$8:$BB$26)</f>
        <v>0</v>
      </c>
      <c r="BC7" s="77">
        <f>SUM($BC$8:$BC$26)</f>
        <v>0</v>
      </c>
      <c r="BD7" s="77">
        <f>SUM($BD$8:$BD$26)</f>
        <v>0</v>
      </c>
      <c r="BE7" s="77">
        <f>SUM($BE$8:$BE$26)</f>
        <v>0</v>
      </c>
      <c r="BF7" s="77">
        <f>SUM($BF$8:$BF$26)</f>
        <v>9806</v>
      </c>
      <c r="BG7" s="77">
        <f>SUM($BG$8:$BG$26)</f>
        <v>10410</v>
      </c>
      <c r="BH7" s="77">
        <f>SUM($BH$8:$BH$26)</f>
        <v>0</v>
      </c>
      <c r="BI7" s="77">
        <f>SUM($BI$8:$BI$26)</f>
        <v>0</v>
      </c>
      <c r="BJ7" s="77">
        <f>SUM($BJ$8:$BJ$26)</f>
        <v>0</v>
      </c>
      <c r="BK7" s="77">
        <f>SUM($BK$8:$BK$26)</f>
        <v>0</v>
      </c>
      <c r="BL7" s="77">
        <f>SUM($BL$8:$BL$26)</f>
        <v>0</v>
      </c>
      <c r="BM7" s="77">
        <f>SUM($BM$8:$BM$26)</f>
        <v>0</v>
      </c>
      <c r="BN7" s="77">
        <f>SUM($BN$8:$BN$26)</f>
        <v>0</v>
      </c>
      <c r="BO7" s="77">
        <f>SUM($BO$8:$BO$26)</f>
        <v>0</v>
      </c>
      <c r="BP7" s="77">
        <f>SUM($BP$8:$BP$26)</f>
        <v>126820</v>
      </c>
      <c r="BQ7" s="77">
        <f>SUM($BQ$8:$BQ$26)</f>
        <v>0</v>
      </c>
      <c r="BR7" s="77">
        <f>SUM($BR$8:$BR$26)</f>
        <v>0</v>
      </c>
      <c r="BS7" s="77">
        <f>SUM($BS$8:$BS$26)</f>
        <v>0</v>
      </c>
      <c r="BT7" s="77">
        <f>SUM($BT$8:$BT$26)</f>
        <v>0</v>
      </c>
      <c r="BU7" s="77">
        <f>SUM($BU$8:$BU$26)</f>
        <v>0</v>
      </c>
      <c r="BV7" s="77">
        <f>SUM($BV$8:$BV$26)</f>
        <v>2103</v>
      </c>
      <c r="BW7" s="77">
        <f>SUM($BW$8:$BW$26)</f>
        <v>1092</v>
      </c>
      <c r="BX7" s="77">
        <f>SUM($BX$8:$BX$26)</f>
        <v>1011</v>
      </c>
      <c r="BY7" s="77">
        <f>SUM($BY$8:$BY$26)</f>
        <v>0</v>
      </c>
      <c r="BZ7" s="77">
        <f>SUM($BZ$8:$BZ$26)</f>
        <v>0</v>
      </c>
      <c r="CA7" s="77">
        <f>SUM($CA$8:$CA$26)</f>
        <v>124717</v>
      </c>
      <c r="CB7" s="77">
        <f>SUM($CB$8:$CB$26)</f>
        <v>28835</v>
      </c>
      <c r="CC7" s="77">
        <f>SUM($CC$8:$CC$26)</f>
        <v>18966</v>
      </c>
      <c r="CD7" s="77">
        <f>SUM($CD$8:$CD$26)</f>
        <v>42888</v>
      </c>
      <c r="CE7" s="77">
        <f>SUM($CE$8:$CE$26)</f>
        <v>34028</v>
      </c>
      <c r="CF7" s="77">
        <f>SUM($CF$8:$CF$26)</f>
        <v>0</v>
      </c>
      <c r="CG7" s="77">
        <f>SUM($CG$8:$CG$26)</f>
        <v>0</v>
      </c>
      <c r="CH7" s="77">
        <f>SUM($CH$8:$CH$26)</f>
        <v>11069</v>
      </c>
      <c r="CI7" s="77">
        <f>SUM($CI$8:$CI$26)</f>
        <v>137889</v>
      </c>
    </row>
    <row r="8" spans="1:87" s="8" customFormat="1" ht="12" customHeight="1">
      <c r="A8" s="8" t="s">
        <v>203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6344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243</v>
      </c>
      <c r="S8" s="81">
        <v>243</v>
      </c>
      <c r="T8" s="81">
        <v>0</v>
      </c>
      <c r="U8" s="81">
        <v>0</v>
      </c>
      <c r="V8" s="81">
        <v>0</v>
      </c>
      <c r="W8" s="81">
        <v>6101</v>
      </c>
      <c r="X8" s="81">
        <v>3635</v>
      </c>
      <c r="Y8" s="81">
        <v>0</v>
      </c>
      <c r="Z8" s="81">
        <v>1865</v>
      </c>
      <c r="AA8" s="81">
        <v>601</v>
      </c>
      <c r="AB8" s="89">
        <f>組合分担金内訳!E8</f>
        <v>0</v>
      </c>
      <c r="AC8" s="81">
        <v>0</v>
      </c>
      <c r="AD8" s="81">
        <v>0</v>
      </c>
      <c r="AE8" s="81">
        <v>6344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6" si="0">SUM(D8,AF8)</f>
        <v>0</v>
      </c>
      <c r="BI8" s="81">
        <f t="shared" ref="BI8:BI26" si="1">SUM(E8,AG8)</f>
        <v>0</v>
      </c>
      <c r="BJ8" s="81">
        <f t="shared" ref="BJ8:BJ26" si="2">SUM(F8,AH8)</f>
        <v>0</v>
      </c>
      <c r="BK8" s="81">
        <f t="shared" ref="BK8:BK26" si="3">SUM(G8,AI8)</f>
        <v>0</v>
      </c>
      <c r="BL8" s="81">
        <f t="shared" ref="BL8:BL26" si="4">SUM(H8,AJ8)</f>
        <v>0</v>
      </c>
      <c r="BM8" s="81">
        <f t="shared" ref="BM8:BM26" si="5">SUM(I8,AK8)</f>
        <v>0</v>
      </c>
      <c r="BN8" s="81">
        <f t="shared" ref="BN8:BN26" si="6">SUM(J8,AL8)</f>
        <v>0</v>
      </c>
      <c r="BO8" s="89">
        <f t="shared" ref="BO8:BO22" si="7">SUM(K8,AM8)</f>
        <v>0</v>
      </c>
      <c r="BP8" s="81">
        <f t="shared" ref="BP8:BP26" si="8">SUM(L8,AN8)</f>
        <v>6344</v>
      </c>
      <c r="BQ8" s="81">
        <f t="shared" ref="BQ8:BQ26" si="9">SUM(M8,AO8)</f>
        <v>0</v>
      </c>
      <c r="BR8" s="81">
        <f t="shared" ref="BR8:BR26" si="10">SUM(N8,AP8)</f>
        <v>0</v>
      </c>
      <c r="BS8" s="81">
        <f t="shared" ref="BS8:BS26" si="11">SUM(O8,AQ8)</f>
        <v>0</v>
      </c>
      <c r="BT8" s="81">
        <f t="shared" ref="BT8:BT26" si="12">SUM(P8,AR8)</f>
        <v>0</v>
      </c>
      <c r="BU8" s="81">
        <f t="shared" ref="BU8:BU26" si="13">SUM(Q8,AS8)</f>
        <v>0</v>
      </c>
      <c r="BV8" s="81">
        <f t="shared" ref="BV8:BV26" si="14">SUM(R8,AT8)</f>
        <v>243</v>
      </c>
      <c r="BW8" s="81">
        <f t="shared" ref="BW8:BW26" si="15">SUM(S8,AU8)</f>
        <v>243</v>
      </c>
      <c r="BX8" s="81">
        <f t="shared" ref="BX8:BX26" si="16">SUM(T8,AV8)</f>
        <v>0</v>
      </c>
      <c r="BY8" s="81">
        <f t="shared" ref="BY8:BY26" si="17">SUM(U8,AW8)</f>
        <v>0</v>
      </c>
      <c r="BZ8" s="81">
        <f t="shared" ref="BZ8:BZ26" si="18">SUM(V8,AX8)</f>
        <v>0</v>
      </c>
      <c r="CA8" s="81">
        <f t="shared" ref="CA8:CA26" si="19">SUM(W8,AY8)</f>
        <v>6101</v>
      </c>
      <c r="CB8" s="81">
        <f t="shared" ref="CB8:CB26" si="20">SUM(X8,AZ8)</f>
        <v>3635</v>
      </c>
      <c r="CC8" s="81">
        <f t="shared" ref="CC8:CC26" si="21">SUM(Y8,BA8)</f>
        <v>0</v>
      </c>
      <c r="CD8" s="81">
        <f t="shared" ref="CD8:CD26" si="22">SUM(Z8,BB8)</f>
        <v>1865</v>
      </c>
      <c r="CE8" s="81">
        <f t="shared" ref="CE8:CE26" si="23">SUM(AA8,BC8)</f>
        <v>601</v>
      </c>
      <c r="CF8" s="89">
        <f t="shared" ref="CF8:CF22" si="24">SUM(AB8,BD8)</f>
        <v>0</v>
      </c>
      <c r="CG8" s="81">
        <f t="shared" ref="CG8:CG26" si="25">SUM(AC8,BE8)</f>
        <v>0</v>
      </c>
      <c r="CH8" s="81">
        <f t="shared" ref="CH8:CH26" si="26">SUM(AD8,BF8)</f>
        <v>0</v>
      </c>
      <c r="CI8" s="81">
        <f t="shared" ref="CI8:CI26" si="27">SUM(AE8,BG8)</f>
        <v>6344</v>
      </c>
    </row>
    <row r="9" spans="1:87" s="8" customFormat="1" ht="12" customHeight="1">
      <c r="A9" s="8" t="s">
        <v>203</v>
      </c>
      <c r="B9" s="80" t="s">
        <v>207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4900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1860</v>
      </c>
      <c r="S9" s="81">
        <v>849</v>
      </c>
      <c r="T9" s="81">
        <v>1011</v>
      </c>
      <c r="U9" s="81">
        <v>0</v>
      </c>
      <c r="V9" s="81">
        <v>0</v>
      </c>
      <c r="W9" s="81">
        <v>3040</v>
      </c>
      <c r="X9" s="81">
        <v>434</v>
      </c>
      <c r="Y9" s="81">
        <v>2606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4900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604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604</v>
      </c>
      <c r="AZ9" s="81">
        <v>604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604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5504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1860</v>
      </c>
      <c r="BW9" s="81">
        <f t="shared" si="15"/>
        <v>849</v>
      </c>
      <c r="BX9" s="81">
        <f t="shared" si="16"/>
        <v>1011</v>
      </c>
      <c r="BY9" s="81">
        <f t="shared" si="17"/>
        <v>0</v>
      </c>
      <c r="BZ9" s="81">
        <f t="shared" si="18"/>
        <v>0</v>
      </c>
      <c r="CA9" s="81">
        <f t="shared" si="19"/>
        <v>3644</v>
      </c>
      <c r="CB9" s="81">
        <f t="shared" si="20"/>
        <v>1038</v>
      </c>
      <c r="CC9" s="81">
        <f t="shared" si="21"/>
        <v>2606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5504</v>
      </c>
    </row>
    <row r="10" spans="1:87" s="8" customFormat="1" ht="12" customHeight="1">
      <c r="A10" s="8" t="s">
        <v>199</v>
      </c>
      <c r="B10" s="80" t="s">
        <v>214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221</v>
      </c>
      <c r="C11" s="8" t="s">
        <v>222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223</v>
      </c>
      <c r="C12" s="8" t="s">
        <v>224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229</v>
      </c>
      <c r="C13" s="8" t="s">
        <v>228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231</v>
      </c>
      <c r="C14" s="8" t="s">
        <v>232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235</v>
      </c>
      <c r="C15" s="8" t="s">
        <v>237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114972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114972</v>
      </c>
      <c r="X15" s="81">
        <v>24162</v>
      </c>
      <c r="Y15" s="81">
        <v>16360</v>
      </c>
      <c r="Z15" s="81">
        <v>41023</v>
      </c>
      <c r="AA15" s="81">
        <v>33427</v>
      </c>
      <c r="AB15" s="89">
        <f>組合分担金内訳!E15</f>
        <v>0</v>
      </c>
      <c r="AC15" s="81">
        <v>0</v>
      </c>
      <c r="AD15" s="81">
        <v>1263</v>
      </c>
      <c r="AE15" s="81">
        <v>116235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9806</v>
      </c>
      <c r="BG15" s="81">
        <v>9806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114972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114972</v>
      </c>
      <c r="CB15" s="81">
        <f t="shared" si="20"/>
        <v>24162</v>
      </c>
      <c r="CC15" s="81">
        <f t="shared" si="21"/>
        <v>16360</v>
      </c>
      <c r="CD15" s="81">
        <f t="shared" si="22"/>
        <v>41023</v>
      </c>
      <c r="CE15" s="81">
        <f t="shared" si="23"/>
        <v>33427</v>
      </c>
      <c r="CF15" s="89">
        <f t="shared" si="24"/>
        <v>0</v>
      </c>
      <c r="CG15" s="81">
        <f t="shared" si="25"/>
        <v>0</v>
      </c>
      <c r="CH15" s="81">
        <f t="shared" si="26"/>
        <v>11069</v>
      </c>
      <c r="CI15" s="81">
        <f t="shared" si="27"/>
        <v>126041</v>
      </c>
    </row>
    <row r="16" spans="1:87" s="8" customFormat="1" ht="12" customHeight="1">
      <c r="A16" s="8" t="s">
        <v>203</v>
      </c>
      <c r="B16" s="80" t="s">
        <v>239</v>
      </c>
      <c r="C16" s="8" t="s">
        <v>240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245</v>
      </c>
      <c r="C17" s="8" t="s">
        <v>244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249</v>
      </c>
      <c r="C18" s="8" t="s">
        <v>248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251</v>
      </c>
      <c r="C19" s="8" t="s">
        <v>252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257</v>
      </c>
      <c r="C20" s="8" t="s">
        <v>258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259</v>
      </c>
      <c r="C21" s="8" t="s">
        <v>260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220</v>
      </c>
      <c r="B22" s="80" t="s">
        <v>266</v>
      </c>
      <c r="C22" s="8" t="s">
        <v>264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268</v>
      </c>
      <c r="C23" s="8" t="s">
        <v>269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272</v>
      </c>
      <c r="C24" s="8" t="s">
        <v>274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206</v>
      </c>
      <c r="B25" s="80" t="s">
        <v>278</v>
      </c>
      <c r="C25" s="8" t="s">
        <v>279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284</v>
      </c>
      <c r="B26" s="80" t="s">
        <v>288</v>
      </c>
      <c r="C26" s="8" t="s">
        <v>289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5">
    <cfRule type="expression" dxfId="243" priority="23" stopIfTrue="1">
      <formula>$A27&lt;&gt;""</formula>
    </cfRule>
  </conditionalFormatting>
  <conditionalFormatting sqref="A26:CI26">
    <cfRule type="expression" dxfId="242" priority="2" stopIfTrue="1">
      <formula>$A26&lt;&gt;""</formula>
    </cfRule>
  </conditionalFormatting>
  <conditionalFormatting sqref="A8:CI8">
    <cfRule type="expression" dxfId="241" priority="21" stopIfTrue="1">
      <formula>$A8&lt;&gt;""</formula>
    </cfRule>
  </conditionalFormatting>
  <conditionalFormatting sqref="A9:CI9">
    <cfRule type="expression" dxfId="240" priority="20" stopIfTrue="1">
      <formula>$A9&lt;&gt;""</formula>
    </cfRule>
  </conditionalFormatting>
  <conditionalFormatting sqref="A10:CI10">
    <cfRule type="expression" dxfId="239" priority="19" stopIfTrue="1">
      <formula>$A10&lt;&gt;""</formula>
    </cfRule>
  </conditionalFormatting>
  <conditionalFormatting sqref="A11:CI11">
    <cfRule type="expression" dxfId="238" priority="18" stopIfTrue="1">
      <formula>$A11&lt;&gt;""</formula>
    </cfRule>
  </conditionalFormatting>
  <conditionalFormatting sqref="A12:CI12">
    <cfRule type="expression" dxfId="237" priority="17" stopIfTrue="1">
      <formula>$A12&lt;&gt;""</formula>
    </cfRule>
  </conditionalFormatting>
  <conditionalFormatting sqref="A13:CI13">
    <cfRule type="expression" dxfId="236" priority="16" stopIfTrue="1">
      <formula>$A13&lt;&gt;""</formula>
    </cfRule>
  </conditionalFormatting>
  <conditionalFormatting sqref="A14:CI14">
    <cfRule type="expression" dxfId="235" priority="15" stopIfTrue="1">
      <formula>$A14&lt;&gt;""</formula>
    </cfRule>
  </conditionalFormatting>
  <conditionalFormatting sqref="A15:CI15">
    <cfRule type="expression" dxfId="234" priority="14" stopIfTrue="1">
      <formula>$A15&lt;&gt;""</formula>
    </cfRule>
  </conditionalFormatting>
  <conditionalFormatting sqref="A16:CI16">
    <cfRule type="expression" dxfId="233" priority="13" stopIfTrue="1">
      <formula>$A16&lt;&gt;""</formula>
    </cfRule>
  </conditionalFormatting>
  <conditionalFormatting sqref="A17:CI17">
    <cfRule type="expression" dxfId="232" priority="12" stopIfTrue="1">
      <formula>$A17&lt;&gt;""</formula>
    </cfRule>
  </conditionalFormatting>
  <conditionalFormatting sqref="A18:CI18">
    <cfRule type="expression" dxfId="231" priority="11" stopIfTrue="1">
      <formula>$A18&lt;&gt;""</formula>
    </cfRule>
  </conditionalFormatting>
  <conditionalFormatting sqref="A19:CI19">
    <cfRule type="expression" dxfId="230" priority="10" stopIfTrue="1">
      <formula>$A19&lt;&gt;""</formula>
    </cfRule>
  </conditionalFormatting>
  <conditionalFormatting sqref="A20:CI20">
    <cfRule type="expression" dxfId="229" priority="9" stopIfTrue="1">
      <formula>$A20&lt;&gt;""</formula>
    </cfRule>
  </conditionalFormatting>
  <conditionalFormatting sqref="A21:CI21">
    <cfRule type="expression" dxfId="228" priority="8" stopIfTrue="1">
      <formula>$A21&lt;&gt;""</formula>
    </cfRule>
  </conditionalFormatting>
  <conditionalFormatting sqref="A22:CI22">
    <cfRule type="expression" dxfId="227" priority="7" stopIfTrue="1">
      <formula>$A22&lt;&gt;""</formula>
    </cfRule>
  </conditionalFormatting>
  <conditionalFormatting sqref="A7:CI7">
    <cfRule type="expression" dxfId="226" priority="1" stopIfTrue="1">
      <formula>$A7&lt;&gt;""</formula>
    </cfRule>
  </conditionalFormatting>
  <conditionalFormatting sqref="A23:CI23">
    <cfRule type="expression" dxfId="225" priority="5" stopIfTrue="1">
      <formula>$A23&lt;&gt;""</formula>
    </cfRule>
  </conditionalFormatting>
  <conditionalFormatting sqref="A24:CI24">
    <cfRule type="expression" dxfId="224" priority="4" stopIfTrue="1">
      <formula>$A24&lt;&gt;""</formula>
    </cfRule>
  </conditionalFormatting>
  <conditionalFormatting sqref="A25:CI25">
    <cfRule type="expression" dxfId="223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292</v>
      </c>
      <c r="C7" s="76" t="s">
        <v>293</v>
      </c>
      <c r="D7" s="96">
        <f>SUM($D$8:$D$22)</f>
        <v>0</v>
      </c>
      <c r="E7" s="96">
        <f>SUM($E$8:$E$22)</f>
        <v>0</v>
      </c>
      <c r="F7" s="96">
        <f>SUM($F$8:$F$22)</f>
        <v>0</v>
      </c>
      <c r="G7" s="96">
        <f>SUM($G$8:$G$22)</f>
        <v>0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0</v>
      </c>
      <c r="K7" s="96">
        <f>COUNTIF($K$8:$K$22,"&lt;&gt;") - COUNTIF($K$8:$K$22,"&lt; &gt;")</f>
        <v>0</v>
      </c>
      <c r="L7" s="96">
        <f>SUM($L$8:$L$22)</f>
        <v>0</v>
      </c>
      <c r="M7" s="96">
        <f>SUM($M$8:$M$22)</f>
        <v>0</v>
      </c>
      <c r="N7" s="96">
        <f>SUM($N$8:$N$22)</f>
        <v>0</v>
      </c>
      <c r="O7" s="96">
        <f>SUM($O$8:$O$22)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SUM($V$8:$V$22)</f>
        <v>0</v>
      </c>
      <c r="W7" s="96">
        <f>SUM($W$8:$W$22)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SUM($AD$8:$AD$22)</f>
        <v>0</v>
      </c>
      <c r="AE7" s="96">
        <f>SUM($AE$8:$AE$22)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SUM($AL$8:$AL$22)</f>
        <v>0</v>
      </c>
      <c r="AM7" s="96">
        <f>SUM($AM$8:$AM$22)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SUM($AT$8:$AT$22)</f>
        <v>0</v>
      </c>
      <c r="AU7" s="96">
        <f>SUM($AU$8:$AU$22)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SUM($BB$8:$BB$22)</f>
        <v>0</v>
      </c>
      <c r="BC7" s="96">
        <f>SUM($BC$8:$BC$22)</f>
        <v>0</v>
      </c>
      <c r="BD7" s="96">
        <f>SUM($BD$8:$BD$22)</f>
        <v>0</v>
      </c>
      <c r="BE7" s="96">
        <f>SUM($BE$8:$BE$22)</f>
        <v>0</v>
      </c>
    </row>
    <row r="8" spans="1:57" s="8" customFormat="1" ht="12" customHeight="1">
      <c r="A8" s="8" t="s">
        <v>199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206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216</v>
      </c>
      <c r="C10" s="8" t="s">
        <v>217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218</v>
      </c>
      <c r="C11" s="8" t="s">
        <v>219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226</v>
      </c>
      <c r="C12" s="8" t="s">
        <v>225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227</v>
      </c>
      <c r="C13" s="8" t="s">
        <v>230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233</v>
      </c>
      <c r="C14" s="8" t="s">
        <v>234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238</v>
      </c>
      <c r="C15" s="8" t="s">
        <v>236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241</v>
      </c>
      <c r="C16" s="8" t="s">
        <v>242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245</v>
      </c>
      <c r="C17" s="8" t="s">
        <v>246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247</v>
      </c>
      <c r="C18" s="8" t="s">
        <v>250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253</v>
      </c>
      <c r="C19" s="8" t="s">
        <v>254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255</v>
      </c>
      <c r="C20" s="8" t="s">
        <v>256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261</v>
      </c>
      <c r="C21" s="8" t="s">
        <v>262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220</v>
      </c>
      <c r="B22" s="80" t="s">
        <v>267</v>
      </c>
      <c r="C22" s="8" t="s">
        <v>264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7:BE995">
    <cfRule type="expression" dxfId="220" priority="23" stopIfTrue="1">
      <formula>$A27&lt;&gt;""</formula>
    </cfRule>
  </conditionalFormatting>
  <conditionalFormatting sqref="A26:BE26">
    <cfRule type="expression" dxfId="219" priority="2" stopIfTrue="1">
      <formula>$A26&lt;&gt;""</formula>
    </cfRule>
  </conditionalFormatting>
  <conditionalFormatting sqref="A8:BE8">
    <cfRule type="expression" dxfId="218" priority="21" stopIfTrue="1">
      <formula>$A8&lt;&gt;""</formula>
    </cfRule>
  </conditionalFormatting>
  <conditionalFormatting sqref="A9:BE9">
    <cfRule type="expression" dxfId="217" priority="20" stopIfTrue="1">
      <formula>$A9&lt;&gt;""</formula>
    </cfRule>
  </conditionalFormatting>
  <conditionalFormatting sqref="A10:BE10">
    <cfRule type="expression" dxfId="216" priority="19" stopIfTrue="1">
      <formula>$A10&lt;&gt;""</formula>
    </cfRule>
  </conditionalFormatting>
  <conditionalFormatting sqref="A11:BE11">
    <cfRule type="expression" dxfId="215" priority="18" stopIfTrue="1">
      <formula>$A11&lt;&gt;""</formula>
    </cfRule>
  </conditionalFormatting>
  <conditionalFormatting sqref="A12:BE12">
    <cfRule type="expression" dxfId="214" priority="17" stopIfTrue="1">
      <formula>$A12&lt;&gt;""</formula>
    </cfRule>
  </conditionalFormatting>
  <conditionalFormatting sqref="A13:BE13">
    <cfRule type="expression" dxfId="213" priority="16" stopIfTrue="1">
      <formula>$A13&lt;&gt;""</formula>
    </cfRule>
  </conditionalFormatting>
  <conditionalFormatting sqref="A14:BE14">
    <cfRule type="expression" dxfId="212" priority="15" stopIfTrue="1">
      <formula>$A14&lt;&gt;""</formula>
    </cfRule>
  </conditionalFormatting>
  <conditionalFormatting sqref="A15:BE15">
    <cfRule type="expression" dxfId="211" priority="14" stopIfTrue="1">
      <formula>$A15&lt;&gt;""</formula>
    </cfRule>
  </conditionalFormatting>
  <conditionalFormatting sqref="A16:BE16">
    <cfRule type="expression" dxfId="210" priority="13" stopIfTrue="1">
      <formula>$A16&lt;&gt;""</formula>
    </cfRule>
  </conditionalFormatting>
  <conditionalFormatting sqref="A17:BE17">
    <cfRule type="expression" dxfId="209" priority="12" stopIfTrue="1">
      <formula>$A17&lt;&gt;""</formula>
    </cfRule>
  </conditionalFormatting>
  <conditionalFormatting sqref="A18:BE18">
    <cfRule type="expression" dxfId="208" priority="11" stopIfTrue="1">
      <formula>$A18&lt;&gt;""</formula>
    </cfRule>
  </conditionalFormatting>
  <conditionalFormatting sqref="A19:BE19">
    <cfRule type="expression" dxfId="207" priority="10" stopIfTrue="1">
      <formula>$A19&lt;&gt;""</formula>
    </cfRule>
  </conditionalFormatting>
  <conditionalFormatting sqref="A20:BE20">
    <cfRule type="expression" dxfId="206" priority="9" stopIfTrue="1">
      <formula>$A20&lt;&gt;""</formula>
    </cfRule>
  </conditionalFormatting>
  <conditionalFormatting sqref="A21:BE21">
    <cfRule type="expression" dxfId="205" priority="8" stopIfTrue="1">
      <formula>$A21&lt;&gt;""</formula>
    </cfRule>
  </conditionalFormatting>
  <conditionalFormatting sqref="A22:BE22">
    <cfRule type="expression" dxfId="204" priority="7" stopIfTrue="1">
      <formula>$A22&lt;&gt;""</formula>
    </cfRule>
  </conditionalFormatting>
  <conditionalFormatting sqref="A7:BE7">
    <cfRule type="expression" dxfId="203" priority="1" stopIfTrue="1">
      <formula>$A7&lt;&gt;""</formula>
    </cfRule>
  </conditionalFormatting>
  <conditionalFormatting sqref="A23:BE23">
    <cfRule type="expression" dxfId="202" priority="5" stopIfTrue="1">
      <formula>$A23&lt;&gt;""</formula>
    </cfRule>
  </conditionalFormatting>
  <conditionalFormatting sqref="A24:BE24">
    <cfRule type="expression" dxfId="201" priority="4" stopIfTrue="1">
      <formula>$A24&lt;&gt;""</formula>
    </cfRule>
  </conditionalFormatting>
  <conditionalFormatting sqref="A25:BE25">
    <cfRule type="expression" dxfId="200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292</v>
      </c>
      <c r="C7" s="76" t="s">
        <v>293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199</v>
      </c>
      <c r="B8" s="80" t="s">
        <v>270</v>
      </c>
      <c r="C8" s="8" t="s">
        <v>271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275</v>
      </c>
      <c r="B9" s="80" t="s">
        <v>276</v>
      </c>
      <c r="C9" s="8" t="s">
        <v>277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282</v>
      </c>
      <c r="B10" s="80" t="s">
        <v>283</v>
      </c>
      <c r="C10" s="8" t="s">
        <v>279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290</v>
      </c>
      <c r="C11" s="8" t="s">
        <v>291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0">
    <cfRule type="expression" dxfId="196" priority="184" stopIfTrue="1">
      <formula>$A12&lt;&gt;""</formula>
    </cfRule>
  </conditionalFormatting>
  <conditionalFormatting sqref="BJ11:BQ11">
    <cfRule type="expression" dxfId="195" priority="16" stopIfTrue="1">
      <formula>$A25&lt;&gt;""</formula>
    </cfRule>
  </conditionalFormatting>
  <conditionalFormatting sqref="A7:DU7">
    <cfRule type="expression" dxfId="166" priority="1" stopIfTrue="1">
      <formula>$A7&lt;&gt;""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2024-10-02T04:28:06Z</dcterms:modified>
</cp:coreProperties>
</file>