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'災害廃棄物事業経費（歳出）'!$2:$44</definedName>
    <definedName name="_xlnm.Print_Area" localSheetId="2">'災害廃棄物事業経費（歳入）'!$2:$44</definedName>
    <definedName name="_xlnm.Print_Area" localSheetId="0">'災害廃棄物事業経費（市町村）'!$2:$30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S44" i="3" s="1"/>
  <c r="D21" i="6"/>
  <c r="J21" i="2" s="1"/>
  <c r="CB44" i="4"/>
  <c r="BT44" i="4"/>
  <c r="BK44" i="4"/>
  <c r="CH44" i="4"/>
  <c r="CG44" i="4"/>
  <c r="CE44" i="4"/>
  <c r="CD44" i="4"/>
  <c r="BZ44" i="4"/>
  <c r="BY44" i="4"/>
  <c r="BX44" i="4"/>
  <c r="BV44" i="4"/>
  <c r="BU44" i="4"/>
  <c r="BS44" i="4"/>
  <c r="BR44" i="4"/>
  <c r="BN44" i="4"/>
  <c r="BM44" i="4"/>
  <c r="BL44" i="4"/>
  <c r="M44" i="3"/>
  <c r="DA21" i="2"/>
  <c r="CT21" i="2"/>
  <c r="CS21" i="2"/>
  <c r="CK21" i="2"/>
  <c r="DI21" i="2"/>
  <c r="DH21" i="2"/>
  <c r="DE21" i="2"/>
  <c r="BZ21" i="2"/>
  <c r="DC21" i="2"/>
  <c r="CZ21" i="2"/>
  <c r="CY21" i="2"/>
  <c r="BU21" i="2"/>
  <c r="BP21" i="2"/>
  <c r="CU21" i="2"/>
  <c r="CN21" i="2"/>
  <c r="CM21" i="2"/>
  <c r="CL21" i="2"/>
  <c r="BH21" i="2"/>
  <c r="DF21" i="2"/>
  <c r="AS21" i="2"/>
  <c r="AN21" i="2"/>
  <c r="CO21" i="2"/>
  <c r="AF21" i="2"/>
  <c r="N21" i="2"/>
  <c r="M21" i="2" s="1"/>
  <c r="E21" i="2"/>
  <c r="D21" i="2" s="1"/>
  <c r="E20" i="6"/>
  <c r="S43" i="3" s="1"/>
  <c r="D20" i="6"/>
  <c r="J20" i="2" s="1"/>
  <c r="CC43" i="4"/>
  <c r="BU43" i="4"/>
  <c r="BL43" i="4"/>
  <c r="CH43" i="4"/>
  <c r="CG43" i="4"/>
  <c r="CE43" i="4"/>
  <c r="CD43" i="4"/>
  <c r="BZ43" i="4"/>
  <c r="BY43" i="4"/>
  <c r="BX43" i="4"/>
  <c r="BV43" i="4"/>
  <c r="BT43" i="4"/>
  <c r="BR43" i="4"/>
  <c r="BN43" i="4"/>
  <c r="BM43" i="4"/>
  <c r="BK43" i="4"/>
  <c r="M43" i="3"/>
  <c r="D43" i="3"/>
  <c r="DF20" i="2"/>
  <c r="DA20" i="2"/>
  <c r="CX20" i="2"/>
  <c r="CS20" i="2"/>
  <c r="CO20" i="2"/>
  <c r="DI20" i="2"/>
  <c r="DH20" i="2"/>
  <c r="DE20" i="2"/>
  <c r="DC20" i="2"/>
  <c r="BZ20" i="2"/>
  <c r="CZ20" i="2"/>
  <c r="CY20" i="2"/>
  <c r="BU20" i="2"/>
  <c r="CU20" i="2"/>
  <c r="CT20" i="2"/>
  <c r="BP20" i="2"/>
  <c r="CN20" i="2"/>
  <c r="CL20" i="2"/>
  <c r="BH20" i="2"/>
  <c r="DD20" i="2"/>
  <c r="AX20" i="2"/>
  <c r="AS20" i="2"/>
  <c r="CV20" i="2"/>
  <c r="AN20" i="2"/>
  <c r="CM20" i="2"/>
  <c r="AF20" i="2"/>
  <c r="AE20" i="2" s="1"/>
  <c r="N20" i="2"/>
  <c r="M20" i="2" s="1"/>
  <c r="E19" i="6"/>
  <c r="S42" i="3" s="1"/>
  <c r="D19" i="6"/>
  <c r="J42" i="3" s="1"/>
  <c r="CH42" i="4"/>
  <c r="CG42" i="4"/>
  <c r="CE42" i="4"/>
  <c r="CD42" i="4"/>
  <c r="CC42" i="4"/>
  <c r="CA42" i="4"/>
  <c r="BZ42" i="4"/>
  <c r="BY42" i="4"/>
  <c r="BW42" i="4"/>
  <c r="BU42" i="4"/>
  <c r="BT42" i="4"/>
  <c r="BS42" i="4"/>
  <c r="BR42" i="4"/>
  <c r="BQ42" i="4"/>
  <c r="BN42" i="4"/>
  <c r="BM42" i="4"/>
  <c r="BL42" i="4"/>
  <c r="BJ42" i="4"/>
  <c r="M42" i="3"/>
  <c r="D42" i="3"/>
  <c r="DF19" i="2"/>
  <c r="BZ19" i="2"/>
  <c r="DA19" i="2"/>
  <c r="CX19" i="2"/>
  <c r="BU19" i="2"/>
  <c r="CT19" i="2"/>
  <c r="CS19" i="2"/>
  <c r="CO19" i="2"/>
  <c r="BH19" i="2"/>
  <c r="CK19" i="2"/>
  <c r="DI19" i="2"/>
  <c r="DH19" i="2"/>
  <c r="DD19" i="2"/>
  <c r="AX19" i="2"/>
  <c r="CZ19" i="2"/>
  <c r="AS19" i="2"/>
  <c r="CV19" i="2"/>
  <c r="AN19" i="2"/>
  <c r="CM19" i="2"/>
  <c r="AF19" i="2"/>
  <c r="AE19" i="2" s="1"/>
  <c r="N19" i="2"/>
  <c r="M19" i="2" s="1"/>
  <c r="E18" i="6"/>
  <c r="S18" i="2" s="1"/>
  <c r="D18" i="6"/>
  <c r="J18" i="2" s="1"/>
  <c r="CH41" i="4"/>
  <c r="CG41" i="4"/>
  <c r="CE41" i="4"/>
  <c r="CD41" i="4"/>
  <c r="CC41" i="4"/>
  <c r="CA41" i="4"/>
  <c r="BZ41" i="4"/>
  <c r="BY41" i="4"/>
  <c r="BV41" i="4"/>
  <c r="BW41" i="4"/>
  <c r="BU41" i="4"/>
  <c r="BS41" i="4"/>
  <c r="BR41" i="4"/>
  <c r="BN41" i="4"/>
  <c r="BM41" i="4"/>
  <c r="BL41" i="4"/>
  <c r="BJ41" i="4"/>
  <c r="M41" i="3"/>
  <c r="DF18" i="2"/>
  <c r="BZ18" i="2"/>
  <c r="DA18" i="2"/>
  <c r="CX18" i="2"/>
  <c r="BU18" i="2"/>
  <c r="CT18" i="2"/>
  <c r="CS18" i="2"/>
  <c r="CO18" i="2"/>
  <c r="BH18" i="2"/>
  <c r="CK18" i="2"/>
  <c r="DI18" i="2"/>
  <c r="DH18" i="2"/>
  <c r="DD18" i="2"/>
  <c r="AX18" i="2"/>
  <c r="CZ18" i="2"/>
  <c r="AS18" i="2"/>
  <c r="CV18" i="2"/>
  <c r="AN18" i="2"/>
  <c r="CM18" i="2"/>
  <c r="AF18" i="2"/>
  <c r="AE18" i="2" s="1"/>
  <c r="N18" i="2"/>
  <c r="M18" i="2" s="1"/>
  <c r="E17" i="6"/>
  <c r="S17" i="2" s="1"/>
  <c r="D17" i="6"/>
  <c r="J17" i="2" s="1"/>
  <c r="CH40" i="4"/>
  <c r="CG40" i="4"/>
  <c r="CE40" i="4"/>
  <c r="CD40" i="4"/>
  <c r="CC40" i="4"/>
  <c r="CA40" i="4"/>
  <c r="BZ40" i="4"/>
  <c r="BY40" i="4"/>
  <c r="BX40" i="4"/>
  <c r="BV40" i="4"/>
  <c r="BU40" i="4"/>
  <c r="BS40" i="4"/>
  <c r="BR40" i="4"/>
  <c r="BN40" i="4"/>
  <c r="BM40" i="4"/>
  <c r="BL40" i="4"/>
  <c r="BK40" i="4"/>
  <c r="M40" i="3"/>
  <c r="DF17" i="2"/>
  <c r="BZ17" i="2"/>
  <c r="DA17" i="2"/>
  <c r="CX17" i="2"/>
  <c r="BU17" i="2"/>
  <c r="CT17" i="2"/>
  <c r="CS17" i="2"/>
  <c r="CO17" i="2"/>
  <c r="BH17" i="2"/>
  <c r="CK17" i="2"/>
  <c r="DI17" i="2"/>
  <c r="DH17" i="2"/>
  <c r="DD17" i="2"/>
  <c r="AX17" i="2"/>
  <c r="CZ17" i="2"/>
  <c r="AS17" i="2"/>
  <c r="CV17" i="2"/>
  <c r="AN17" i="2"/>
  <c r="CM17" i="2"/>
  <c r="AF17" i="2"/>
  <c r="AE17" i="2" s="1"/>
  <c r="N17" i="2"/>
  <c r="M17" i="2" s="1"/>
  <c r="E16" i="6"/>
  <c r="S39" i="3" s="1"/>
  <c r="D16" i="6"/>
  <c r="J39" i="3" s="1"/>
  <c r="CH39" i="4"/>
  <c r="CG39" i="4"/>
  <c r="CE39" i="4"/>
  <c r="CD39" i="4"/>
  <c r="CC39" i="4"/>
  <c r="BZ39" i="4"/>
  <c r="BY39" i="4"/>
  <c r="BW39" i="4"/>
  <c r="BU39" i="4"/>
  <c r="BT39" i="4"/>
  <c r="BS39" i="4"/>
  <c r="BR39" i="4"/>
  <c r="BN39" i="4"/>
  <c r="BM39" i="4"/>
  <c r="BL39" i="4"/>
  <c r="BK39" i="4"/>
  <c r="BJ39" i="4"/>
  <c r="BI39" i="4"/>
  <c r="M39" i="3"/>
  <c r="D39" i="3"/>
  <c r="DF16" i="2"/>
  <c r="BZ16" i="2"/>
  <c r="DA16" i="2"/>
  <c r="CX16" i="2"/>
  <c r="BU16" i="2"/>
  <c r="CT16" i="2"/>
  <c r="CS16" i="2"/>
  <c r="CO16" i="2"/>
  <c r="BH16" i="2"/>
  <c r="CK16" i="2"/>
  <c r="DI16" i="2"/>
  <c r="DH16" i="2"/>
  <c r="DD16" i="2"/>
  <c r="AX16" i="2"/>
  <c r="CZ16" i="2"/>
  <c r="AS16" i="2"/>
  <c r="CV16" i="2"/>
  <c r="AN16" i="2"/>
  <c r="CM16" i="2"/>
  <c r="AF16" i="2"/>
  <c r="AE16" i="2" s="1"/>
  <c r="N16" i="2"/>
  <c r="M16" i="2" s="1"/>
  <c r="E15" i="6"/>
  <c r="S38" i="3" s="1"/>
  <c r="D15" i="6"/>
  <c r="J38" i="3" s="1"/>
  <c r="CH38" i="4"/>
  <c r="CG38" i="4"/>
  <c r="CE38" i="4"/>
  <c r="CD38" i="4"/>
  <c r="CC38" i="4"/>
  <c r="CA38" i="4"/>
  <c r="BZ38" i="4"/>
  <c r="BY38" i="4"/>
  <c r="BW38" i="4"/>
  <c r="BU38" i="4"/>
  <c r="BT38" i="4"/>
  <c r="BS38" i="4"/>
  <c r="BR38" i="4"/>
  <c r="BQ38" i="4"/>
  <c r="BN38" i="4"/>
  <c r="BM38" i="4"/>
  <c r="BL38" i="4"/>
  <c r="BJ38" i="4"/>
  <c r="M38" i="3"/>
  <c r="DF15" i="2"/>
  <c r="BZ15" i="2"/>
  <c r="DA15" i="2"/>
  <c r="CX15" i="2"/>
  <c r="BU15" i="2"/>
  <c r="CT15" i="2"/>
  <c r="CS15" i="2"/>
  <c r="CO15" i="2"/>
  <c r="BH15" i="2"/>
  <c r="CK15" i="2"/>
  <c r="DI15" i="2"/>
  <c r="DH15" i="2"/>
  <c r="DD15" i="2"/>
  <c r="AX15" i="2"/>
  <c r="CZ15" i="2"/>
  <c r="AS15" i="2"/>
  <c r="CV15" i="2"/>
  <c r="AN15" i="2"/>
  <c r="CM15" i="2"/>
  <c r="AF15" i="2"/>
  <c r="AE15" i="2" s="1"/>
  <c r="N15" i="2"/>
  <c r="M15" i="2" s="1"/>
  <c r="E14" i="6"/>
  <c r="S37" i="3" s="1"/>
  <c r="D14" i="6"/>
  <c r="J14" i="2" s="1"/>
  <c r="CH37" i="4"/>
  <c r="CG37" i="4"/>
  <c r="CE37" i="4"/>
  <c r="CD37" i="4"/>
  <c r="CC37" i="4"/>
  <c r="BZ37" i="4"/>
  <c r="BY37" i="4"/>
  <c r="BX37" i="4"/>
  <c r="BV37" i="4"/>
  <c r="BU37" i="4"/>
  <c r="BS37" i="4"/>
  <c r="BR37" i="4"/>
  <c r="BN37" i="4"/>
  <c r="BM37" i="4"/>
  <c r="BL37" i="4"/>
  <c r="BK37" i="4"/>
  <c r="M37" i="3"/>
  <c r="DF14" i="2"/>
  <c r="BZ14" i="2"/>
  <c r="DA14" i="2"/>
  <c r="CX14" i="2"/>
  <c r="BU14" i="2"/>
  <c r="CT14" i="2"/>
  <c r="CS14" i="2"/>
  <c r="CO14" i="2"/>
  <c r="BH14" i="2"/>
  <c r="CK14" i="2"/>
  <c r="DI14" i="2"/>
  <c r="DH14" i="2"/>
  <c r="DD14" i="2"/>
  <c r="AX14" i="2"/>
  <c r="CZ14" i="2"/>
  <c r="AS14" i="2"/>
  <c r="CV14" i="2"/>
  <c r="AN14" i="2"/>
  <c r="CM14" i="2"/>
  <c r="AF14" i="2"/>
  <c r="AE14" i="2" s="1"/>
  <c r="N14" i="2"/>
  <c r="M14" i="2" s="1"/>
  <c r="E13" i="6"/>
  <c r="S36" i="3" s="1"/>
  <c r="D13" i="6"/>
  <c r="J36" i="3" s="1"/>
  <c r="CH36" i="4"/>
  <c r="CG36" i="4"/>
  <c r="CE36" i="4"/>
  <c r="CD36" i="4"/>
  <c r="CC36" i="4"/>
  <c r="BZ36" i="4"/>
  <c r="BY36" i="4"/>
  <c r="BX36" i="4"/>
  <c r="BV36" i="4"/>
  <c r="BU36" i="4"/>
  <c r="BT36" i="4"/>
  <c r="BR36" i="4"/>
  <c r="BN36" i="4"/>
  <c r="BM36" i="4"/>
  <c r="BL36" i="4"/>
  <c r="BK36" i="4"/>
  <c r="M36" i="3"/>
  <c r="D36" i="3"/>
  <c r="DF13" i="2"/>
  <c r="BZ13" i="2"/>
  <c r="DA13" i="2"/>
  <c r="CX13" i="2"/>
  <c r="BU13" i="2"/>
  <c r="CT13" i="2"/>
  <c r="CS13" i="2"/>
  <c r="CO13" i="2"/>
  <c r="BH13" i="2"/>
  <c r="CK13" i="2"/>
  <c r="DI13" i="2"/>
  <c r="DH13" i="2"/>
  <c r="DD13" i="2"/>
  <c r="AX13" i="2"/>
  <c r="CZ13" i="2"/>
  <c r="AS13" i="2"/>
  <c r="CV13" i="2"/>
  <c r="AN13" i="2"/>
  <c r="CM13" i="2"/>
  <c r="AF13" i="2"/>
  <c r="AE13" i="2" s="1"/>
  <c r="N13" i="2"/>
  <c r="M13" i="2" s="1"/>
  <c r="E12" i="6"/>
  <c r="S12" i="2" s="1"/>
  <c r="D12" i="6"/>
  <c r="J12" i="2" s="1"/>
  <c r="CH35" i="4"/>
  <c r="CG35" i="4"/>
  <c r="CE35" i="4"/>
  <c r="CD35" i="4"/>
  <c r="CC35" i="4"/>
  <c r="CA35" i="4"/>
  <c r="BZ35" i="4"/>
  <c r="BY35" i="4"/>
  <c r="BV35" i="4"/>
  <c r="BW35" i="4"/>
  <c r="BU35" i="4"/>
  <c r="BS35" i="4"/>
  <c r="BR35" i="4"/>
  <c r="BN35" i="4"/>
  <c r="BM35" i="4"/>
  <c r="BL35" i="4"/>
  <c r="BJ35" i="4"/>
  <c r="M35" i="3"/>
  <c r="D35" i="3"/>
  <c r="DC12" i="2"/>
  <c r="CU12" i="2"/>
  <c r="CT12" i="2"/>
  <c r="CL12" i="2"/>
  <c r="CK12" i="2"/>
  <c r="DI12" i="2"/>
  <c r="DH12" i="2"/>
  <c r="DF12" i="2"/>
  <c r="DE12" i="2"/>
  <c r="DD12" i="2"/>
  <c r="BZ12" i="2"/>
  <c r="DA12" i="2"/>
  <c r="CZ12" i="2"/>
  <c r="CY12" i="2"/>
  <c r="CX12" i="2"/>
  <c r="BU12" i="2"/>
  <c r="BP12" i="2"/>
  <c r="CS12" i="2"/>
  <c r="CO12" i="2"/>
  <c r="CN12" i="2"/>
  <c r="CM12" i="2"/>
  <c r="BH12" i="2"/>
  <c r="AX12" i="2"/>
  <c r="AS12" i="2"/>
  <c r="AN12" i="2"/>
  <c r="AF12" i="2"/>
  <c r="N12" i="2"/>
  <c r="M12" i="2" s="1"/>
  <c r="E11" i="6"/>
  <c r="S34" i="3" s="1"/>
  <c r="D11" i="6"/>
  <c r="J34" i="3" s="1"/>
  <c r="CH34" i="4"/>
  <c r="CG34" i="4"/>
  <c r="CE34" i="4"/>
  <c r="CD34" i="4"/>
  <c r="CC34" i="4"/>
  <c r="CA34" i="4"/>
  <c r="BZ34" i="4"/>
  <c r="BY34" i="4"/>
  <c r="BV34" i="4"/>
  <c r="BW34" i="4"/>
  <c r="BU34" i="4"/>
  <c r="BS34" i="4"/>
  <c r="BR34" i="4"/>
  <c r="BN34" i="4"/>
  <c r="BM34" i="4"/>
  <c r="BL34" i="4"/>
  <c r="BJ34" i="4"/>
  <c r="M34" i="3"/>
  <c r="DH11" i="2"/>
  <c r="BZ11" i="2"/>
  <c r="DE11" i="2"/>
  <c r="DC11" i="2"/>
  <c r="DA11" i="2"/>
  <c r="CY11" i="2"/>
  <c r="CX11" i="2"/>
  <c r="CU11" i="2"/>
  <c r="CT11" i="2"/>
  <c r="CS11" i="2"/>
  <c r="CO11" i="2"/>
  <c r="CN11" i="2"/>
  <c r="CL11" i="2"/>
  <c r="BH11" i="2"/>
  <c r="DI11" i="2"/>
  <c r="DD11" i="2"/>
  <c r="AX11" i="2"/>
  <c r="CZ11" i="2"/>
  <c r="AS11" i="2"/>
  <c r="CV11" i="2"/>
  <c r="AN11" i="2"/>
  <c r="AF11" i="2"/>
  <c r="AE11" i="2" s="1"/>
  <c r="N11" i="2"/>
  <c r="M11" i="2" s="1"/>
  <c r="E10" i="6"/>
  <c r="S33" i="3" s="1"/>
  <c r="D10" i="6"/>
  <c r="J10" i="2" s="1"/>
  <c r="CH33" i="4"/>
  <c r="CG33" i="4"/>
  <c r="CE33" i="4"/>
  <c r="CD33" i="4"/>
  <c r="CC33" i="4"/>
  <c r="CA33" i="4"/>
  <c r="BZ33" i="4"/>
  <c r="BY33" i="4"/>
  <c r="BV33" i="4"/>
  <c r="BW33" i="4"/>
  <c r="BU33" i="4"/>
  <c r="BS33" i="4"/>
  <c r="BR33" i="4"/>
  <c r="BN33" i="4"/>
  <c r="BM33" i="4"/>
  <c r="BL33" i="4"/>
  <c r="BJ33" i="4"/>
  <c r="M33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S10" i="2"/>
  <c r="N10" i="2"/>
  <c r="M10" i="2" s="1"/>
  <c r="E9" i="6"/>
  <c r="S32" i="3" s="1"/>
  <c r="D9" i="6"/>
  <c r="J9" i="2" s="1"/>
  <c r="CH32" i="4"/>
  <c r="CG32" i="4"/>
  <c r="CE32" i="4"/>
  <c r="CD32" i="4"/>
  <c r="CC32" i="4"/>
  <c r="CA32" i="4"/>
  <c r="BZ32" i="4"/>
  <c r="BY32" i="4"/>
  <c r="BV32" i="4"/>
  <c r="BW32" i="4"/>
  <c r="BU32" i="4"/>
  <c r="BS32" i="4"/>
  <c r="BR32" i="4"/>
  <c r="BN32" i="4"/>
  <c r="BM32" i="4"/>
  <c r="BL32" i="4"/>
  <c r="BJ32" i="4"/>
  <c r="M32" i="3"/>
  <c r="DC9" i="2"/>
  <c r="CU9" i="2"/>
  <c r="CT9" i="2"/>
  <c r="CL9" i="2"/>
  <c r="CK9" i="2"/>
  <c r="DI9" i="2"/>
  <c r="DH9" i="2"/>
  <c r="DF9" i="2"/>
  <c r="DE9" i="2"/>
  <c r="BZ9" i="2"/>
  <c r="DA9" i="2"/>
  <c r="CZ9" i="2"/>
  <c r="CY9" i="2"/>
  <c r="CX9" i="2"/>
  <c r="BP9" i="2"/>
  <c r="CS9" i="2"/>
  <c r="CO9" i="2"/>
  <c r="CN9" i="2"/>
  <c r="CM9" i="2"/>
  <c r="BH9" i="2"/>
  <c r="AX9" i="2"/>
  <c r="AS9" i="2"/>
  <c r="AN9" i="2"/>
  <c r="AF9" i="2"/>
  <c r="AE9" i="2" s="1"/>
  <c r="N9" i="2"/>
  <c r="E9" i="2"/>
  <c r="D9" i="2" s="1"/>
  <c r="E8" i="6"/>
  <c r="S31" i="3" s="1"/>
  <c r="D8" i="6"/>
  <c r="J8" i="2" s="1"/>
  <c r="BS31" i="4"/>
  <c r="BM31" i="4"/>
  <c r="BJ31" i="4"/>
  <c r="CD31" i="4"/>
  <c r="CH31" i="4"/>
  <c r="CG31" i="4"/>
  <c r="CE31" i="4"/>
  <c r="CC31" i="4"/>
  <c r="CA31" i="4"/>
  <c r="BZ31" i="4"/>
  <c r="BY31" i="4"/>
  <c r="BX31" i="4"/>
  <c r="BV31" i="4"/>
  <c r="BU31" i="4"/>
  <c r="BT31" i="4"/>
  <c r="BR31" i="4"/>
  <c r="BN31" i="4"/>
  <c r="BK31" i="4"/>
  <c r="BI31" i="4"/>
  <c r="M31" i="3"/>
  <c r="D31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CU8" i="2"/>
  <c r="AN8" i="2"/>
  <c r="CM8" i="2"/>
  <c r="AF8" i="2"/>
  <c r="AE8" i="2" s="1"/>
  <c r="N8" i="2"/>
  <c r="M8" i="2" s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E30" i="5"/>
  <c r="AB30" i="4" s="1"/>
  <c r="D30" i="5"/>
  <c r="K30" i="4" s="1"/>
  <c r="CH30" i="4"/>
  <c r="CG30" i="4"/>
  <c r="CE30" i="4"/>
  <c r="CD30" i="4"/>
  <c r="CA30" i="4"/>
  <c r="CB30" i="4"/>
  <c r="BZ30" i="4"/>
  <c r="BY30" i="4"/>
  <c r="BX30" i="4"/>
  <c r="BW30" i="4"/>
  <c r="BU30" i="4"/>
  <c r="BT30" i="4"/>
  <c r="BS30" i="4"/>
  <c r="BR30" i="4"/>
  <c r="BQ30" i="4"/>
  <c r="BN30" i="4"/>
  <c r="BM30" i="4"/>
  <c r="BL30" i="4"/>
  <c r="BK30" i="4"/>
  <c r="BJ30" i="4"/>
  <c r="BI30" i="4"/>
  <c r="M30" i="3"/>
  <c r="DI30" i="1"/>
  <c r="DH30" i="1"/>
  <c r="DF30" i="1"/>
  <c r="DE30" i="1"/>
  <c r="BZ30" i="1"/>
  <c r="DA30" i="1"/>
  <c r="BU30" i="1"/>
  <c r="CY30" i="1"/>
  <c r="CX30" i="1"/>
  <c r="CV30" i="1"/>
  <c r="CT30" i="1"/>
  <c r="CS30" i="1"/>
  <c r="BP30" i="1"/>
  <c r="CO30" i="1"/>
  <c r="CN30" i="1"/>
  <c r="CL30" i="1"/>
  <c r="CK30" i="1"/>
  <c r="BH30" i="1"/>
  <c r="AX30" i="1"/>
  <c r="DC30" i="1"/>
  <c r="AS30" i="1"/>
  <c r="AN30" i="1"/>
  <c r="CU30" i="1"/>
  <c r="AE30" i="1"/>
  <c r="CM30" i="1"/>
  <c r="AF30" i="1"/>
  <c r="N30" i="1"/>
  <c r="D30" i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BC29" i="1" s="1"/>
  <c r="D29" i="5"/>
  <c r="CH29" i="4"/>
  <c r="CG29" i="4"/>
  <c r="CE29" i="4"/>
  <c r="CD29" i="4"/>
  <c r="CB29" i="4"/>
  <c r="BZ29" i="4"/>
  <c r="BY29" i="4"/>
  <c r="BX29" i="4"/>
  <c r="BW29" i="4"/>
  <c r="BT29" i="4"/>
  <c r="BS29" i="4"/>
  <c r="BR29" i="4"/>
  <c r="BN29" i="4"/>
  <c r="BM29" i="4"/>
  <c r="BL29" i="4"/>
  <c r="BK29" i="4"/>
  <c r="BJ29" i="4"/>
  <c r="BI29" i="4"/>
  <c r="M29" i="3"/>
  <c r="DI29" i="1"/>
  <c r="DH29" i="1"/>
  <c r="DF29" i="1"/>
  <c r="DE29" i="1"/>
  <c r="BZ29" i="1"/>
  <c r="DA29" i="1"/>
  <c r="CZ29" i="1"/>
  <c r="CY29" i="1"/>
  <c r="CX29" i="1"/>
  <c r="BU29" i="1"/>
  <c r="CV29" i="1"/>
  <c r="CT29" i="1"/>
  <c r="CS29" i="1"/>
  <c r="CO29" i="1"/>
  <c r="CN29" i="1"/>
  <c r="CL29" i="1"/>
  <c r="CK29" i="1"/>
  <c r="AX29" i="1"/>
  <c r="DC29" i="1"/>
  <c r="AS29" i="1"/>
  <c r="CU29" i="1"/>
  <c r="AN29" i="1"/>
  <c r="CM29" i="1"/>
  <c r="AF29" i="1"/>
  <c r="N29" i="1"/>
  <c r="E29" i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AB28" i="4" s="1"/>
  <c r="D28" i="5"/>
  <c r="AL28" i="1" s="1"/>
  <c r="CH28" i="4"/>
  <c r="CG28" i="4"/>
  <c r="CE28" i="4"/>
  <c r="CD28" i="4"/>
  <c r="CC28" i="4"/>
  <c r="BZ28" i="4"/>
  <c r="BY28" i="4"/>
  <c r="BX28" i="4"/>
  <c r="BW28" i="4"/>
  <c r="BU28" i="4"/>
  <c r="BT28" i="4"/>
  <c r="BS28" i="4"/>
  <c r="BR28" i="4"/>
  <c r="BQ28" i="4"/>
  <c r="BN28" i="4"/>
  <c r="BM28" i="4"/>
  <c r="BL28" i="4"/>
  <c r="BK28" i="4"/>
  <c r="BJ28" i="4"/>
  <c r="BI28" i="4"/>
  <c r="M28" i="3"/>
  <c r="DI28" i="1"/>
  <c r="DH28" i="1"/>
  <c r="DF28" i="1"/>
  <c r="DE28" i="1"/>
  <c r="BZ28" i="1"/>
  <c r="DB28" i="1" s="1"/>
  <c r="DC28" i="1"/>
  <c r="DA28" i="1"/>
  <c r="BU28" i="1"/>
  <c r="CY28" i="1"/>
  <c r="CX28" i="1"/>
  <c r="CV28" i="1"/>
  <c r="CU28" i="1"/>
  <c r="CT28" i="1"/>
  <c r="CS28" i="1"/>
  <c r="BP28" i="1"/>
  <c r="CO28" i="1"/>
  <c r="CN28" i="1"/>
  <c r="CM28" i="1"/>
  <c r="CL28" i="1"/>
  <c r="CK28" i="1"/>
  <c r="BH28" i="1"/>
  <c r="CJ28" i="1" s="1"/>
  <c r="AX28" i="1"/>
  <c r="AS28" i="1"/>
  <c r="AN28" i="1"/>
  <c r="AE28" i="1"/>
  <c r="AF28" i="1"/>
  <c r="N28" i="1"/>
  <c r="E28" i="1"/>
  <c r="D28" i="1" s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AB27" i="4" s="1"/>
  <c r="D27" i="5"/>
  <c r="AL27" i="1" s="1"/>
  <c r="CH27" i="4"/>
  <c r="CG27" i="4"/>
  <c r="CE27" i="4"/>
  <c r="CD27" i="4"/>
  <c r="CB27" i="4"/>
  <c r="BZ27" i="4"/>
  <c r="BY27" i="4"/>
  <c r="BX27" i="4"/>
  <c r="BW27" i="4"/>
  <c r="BU27" i="4"/>
  <c r="BT27" i="4"/>
  <c r="BS27" i="4"/>
  <c r="BR27" i="4"/>
  <c r="BQ27" i="4"/>
  <c r="BN27" i="4"/>
  <c r="BM27" i="4"/>
  <c r="BL27" i="4"/>
  <c r="BK27" i="4"/>
  <c r="BJ27" i="4"/>
  <c r="BI27" i="4"/>
  <c r="M27" i="3"/>
  <c r="DI27" i="1"/>
  <c r="DH27" i="1"/>
  <c r="DF27" i="1"/>
  <c r="DE27" i="1"/>
  <c r="BZ27" i="1"/>
  <c r="DC27" i="1"/>
  <c r="DA27" i="1"/>
  <c r="BU27" i="1"/>
  <c r="CY27" i="1"/>
  <c r="CX27" i="1"/>
  <c r="CV27" i="1"/>
  <c r="CU27" i="1"/>
  <c r="CT27" i="1"/>
  <c r="CS27" i="1"/>
  <c r="BP27" i="1"/>
  <c r="CO27" i="1"/>
  <c r="CN27" i="1"/>
  <c r="CM27" i="1"/>
  <c r="CL27" i="1"/>
  <c r="CK27" i="1"/>
  <c r="BH27" i="1"/>
  <c r="AX27" i="1"/>
  <c r="AS27" i="1"/>
  <c r="AN27" i="1"/>
  <c r="AE27" i="1"/>
  <c r="AF27" i="1"/>
  <c r="N27" i="1"/>
  <c r="E27" i="1"/>
  <c r="D27" i="1" s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AB26" i="4" s="1"/>
  <c r="D26" i="5"/>
  <c r="K26" i="4" s="1"/>
  <c r="CH26" i="4"/>
  <c r="CG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N26" i="4"/>
  <c r="BM26" i="4"/>
  <c r="BL26" i="4"/>
  <c r="BK26" i="4"/>
  <c r="BJ26" i="4"/>
  <c r="DI26" i="1"/>
  <c r="DH26" i="1"/>
  <c r="DF26" i="1"/>
  <c r="BZ26" i="1"/>
  <c r="DA26" i="1"/>
  <c r="CZ26" i="1"/>
  <c r="CY26" i="1"/>
  <c r="BU26" i="1"/>
  <c r="CV26" i="1"/>
  <c r="CT26" i="1"/>
  <c r="CS26" i="1"/>
  <c r="BP26" i="1"/>
  <c r="CN26" i="1"/>
  <c r="CL26" i="1"/>
  <c r="CK26" i="1"/>
  <c r="BH26" i="1"/>
  <c r="CJ26" i="1" s="1"/>
  <c r="DE26" i="1"/>
  <c r="AX26" i="1"/>
  <c r="DC26" i="1"/>
  <c r="AS26" i="1"/>
  <c r="AN26" i="1"/>
  <c r="CU26" i="1"/>
  <c r="AE26" i="1"/>
  <c r="CM26" i="1"/>
  <c r="AF26" i="1"/>
  <c r="N26" i="1"/>
  <c r="D26" i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AM25" i="4" s="1"/>
  <c r="E25" i="5"/>
  <c r="AB25" i="4" s="1"/>
  <c r="D25" i="5"/>
  <c r="CH25" i="4"/>
  <c r="CG25" i="4"/>
  <c r="CE25" i="4"/>
  <c r="CD25" i="4"/>
  <c r="CB25" i="4"/>
  <c r="BZ25" i="4"/>
  <c r="BY25" i="4"/>
  <c r="BX25" i="4"/>
  <c r="BW25" i="4"/>
  <c r="BU25" i="4"/>
  <c r="BT25" i="4"/>
  <c r="BS25" i="4"/>
  <c r="BR25" i="4"/>
  <c r="BQ25" i="4"/>
  <c r="BN25" i="4"/>
  <c r="BM25" i="4"/>
  <c r="BL25" i="4"/>
  <c r="BK25" i="4"/>
  <c r="BJ25" i="4"/>
  <c r="BI25" i="4"/>
  <c r="M25" i="3"/>
  <c r="DI25" i="1"/>
  <c r="DH25" i="1"/>
  <c r="DF25" i="1"/>
  <c r="DE25" i="1"/>
  <c r="BZ25" i="1"/>
  <c r="DB25" i="1" s="1"/>
  <c r="DC25" i="1"/>
  <c r="DA25" i="1"/>
  <c r="BU25" i="1"/>
  <c r="CY25" i="1"/>
  <c r="CX25" i="1"/>
  <c r="CV25" i="1"/>
  <c r="CU25" i="1"/>
  <c r="CT25" i="1"/>
  <c r="CS25" i="1"/>
  <c r="BP25" i="1"/>
  <c r="CO25" i="1"/>
  <c r="CN25" i="1"/>
  <c r="CM25" i="1"/>
  <c r="CL25" i="1"/>
  <c r="CK25" i="1"/>
  <c r="BH25" i="1"/>
  <c r="CJ25" i="1" s="1"/>
  <c r="AX25" i="1"/>
  <c r="AS25" i="1"/>
  <c r="AN25" i="1"/>
  <c r="AE25" i="1"/>
  <c r="AF25" i="1"/>
  <c r="N25" i="1"/>
  <c r="E25" i="1"/>
  <c r="D25" i="1" s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AB24" i="4" s="1"/>
  <c r="D24" i="5"/>
  <c r="AL24" i="1" s="1"/>
  <c r="CH24" i="4"/>
  <c r="CG24" i="4"/>
  <c r="CE24" i="4"/>
  <c r="CD24" i="4"/>
  <c r="CB24" i="4"/>
  <c r="BZ24" i="4"/>
  <c r="BY24" i="4"/>
  <c r="BX24" i="4"/>
  <c r="BW24" i="4"/>
  <c r="BT24" i="4"/>
  <c r="BS24" i="4"/>
  <c r="BR24" i="4"/>
  <c r="BN24" i="4"/>
  <c r="BM24" i="4"/>
  <c r="BL24" i="4"/>
  <c r="BK24" i="4"/>
  <c r="BJ24" i="4"/>
  <c r="BI24" i="4"/>
  <c r="M24" i="3"/>
  <c r="DI24" i="1"/>
  <c r="DH24" i="1"/>
  <c r="DF24" i="1"/>
  <c r="DE24" i="1"/>
  <c r="BZ24" i="1"/>
  <c r="DB24" i="1" s="1"/>
  <c r="DC24" i="1"/>
  <c r="DA24" i="1"/>
  <c r="BU24" i="1"/>
  <c r="CY24" i="1"/>
  <c r="CX24" i="1"/>
  <c r="CV24" i="1"/>
  <c r="CU24" i="1"/>
  <c r="CT24" i="1"/>
  <c r="CS24" i="1"/>
  <c r="BP24" i="1"/>
  <c r="CO24" i="1"/>
  <c r="CN24" i="1"/>
  <c r="CM24" i="1"/>
  <c r="CL24" i="1"/>
  <c r="CK24" i="1"/>
  <c r="BH24" i="1"/>
  <c r="CJ24" i="1" s="1"/>
  <c r="AX24" i="1"/>
  <c r="AS24" i="1"/>
  <c r="AN24" i="1"/>
  <c r="AF24" i="1"/>
  <c r="N24" i="1"/>
  <c r="M24" i="1" s="1"/>
  <c r="D24" i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AM23" i="4" s="1"/>
  <c r="E23" i="5"/>
  <c r="AB23" i="4" s="1"/>
  <c r="D23" i="5"/>
  <c r="K23" i="4" s="1"/>
  <c r="CH23" i="4"/>
  <c r="CG23" i="4"/>
  <c r="CE23" i="4"/>
  <c r="CD23" i="4"/>
  <c r="CA23" i="4"/>
  <c r="CB23" i="4"/>
  <c r="BZ23" i="4"/>
  <c r="BY23" i="4"/>
  <c r="BX23" i="4"/>
  <c r="BW23" i="4"/>
  <c r="BT23" i="4"/>
  <c r="BS23" i="4"/>
  <c r="BR23" i="4"/>
  <c r="BN23" i="4"/>
  <c r="BL23" i="4"/>
  <c r="BK23" i="4"/>
  <c r="BJ23" i="4"/>
  <c r="M23" i="3"/>
  <c r="DH23" i="1"/>
  <c r="DF23" i="1"/>
  <c r="DE23" i="1"/>
  <c r="BZ23" i="1"/>
  <c r="CZ23" i="1"/>
  <c r="CX23" i="1"/>
  <c r="BU23" i="1"/>
  <c r="CU23" i="1"/>
  <c r="CT23" i="1"/>
  <c r="BP23" i="1"/>
  <c r="CO23" i="1"/>
  <c r="CM23" i="1"/>
  <c r="CL23" i="1"/>
  <c r="BH23" i="1"/>
  <c r="DI23" i="1"/>
  <c r="DD23" i="1"/>
  <c r="AX23" i="1"/>
  <c r="DA23" i="1"/>
  <c r="CY23" i="1"/>
  <c r="AS23" i="1"/>
  <c r="CV23" i="1"/>
  <c r="CS23" i="1"/>
  <c r="CN23" i="1"/>
  <c r="CK23" i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E22" i="5"/>
  <c r="AB22" i="4" s="1"/>
  <c r="CH22" i="4"/>
  <c r="CG22" i="4"/>
  <c r="CE22" i="4"/>
  <c r="CD22" i="4"/>
  <c r="CC22" i="4"/>
  <c r="BZ22" i="4"/>
  <c r="BY22" i="4"/>
  <c r="BX22" i="4"/>
  <c r="BW22" i="4"/>
  <c r="BU22" i="4"/>
  <c r="BT22" i="4"/>
  <c r="BS22" i="4"/>
  <c r="BR22" i="4"/>
  <c r="BQ22" i="4"/>
  <c r="BN22" i="4"/>
  <c r="BM22" i="4"/>
  <c r="BL22" i="4"/>
  <c r="BK22" i="4"/>
  <c r="BJ22" i="4"/>
  <c r="BI22" i="4"/>
  <c r="M22" i="3"/>
  <c r="DI22" i="1"/>
  <c r="DH22" i="1"/>
  <c r="DF22" i="1"/>
  <c r="DE22" i="1"/>
  <c r="BZ22" i="1"/>
  <c r="DA22" i="1"/>
  <c r="BU22" i="1"/>
  <c r="CY22" i="1"/>
  <c r="CX22" i="1"/>
  <c r="CV22" i="1"/>
  <c r="CT22" i="1"/>
  <c r="CS22" i="1"/>
  <c r="BP22" i="1"/>
  <c r="CO22" i="1"/>
  <c r="CN22" i="1"/>
  <c r="CL22" i="1"/>
  <c r="CK22" i="1"/>
  <c r="BH22" i="1"/>
  <c r="BC22" i="1"/>
  <c r="AX22" i="1"/>
  <c r="DC22" i="1"/>
  <c r="AS22" i="1"/>
  <c r="AN22" i="1"/>
  <c r="CU22" i="1"/>
  <c r="AF22" i="1"/>
  <c r="AE22" i="1" s="1"/>
  <c r="CM22" i="1"/>
  <c r="N22" i="1"/>
  <c r="E22" i="1"/>
  <c r="D22" i="1" s="1"/>
  <c r="BE21" i="5"/>
  <c r="BB21" i="5"/>
  <c r="AW21" i="5"/>
  <c r="AT21" i="5"/>
  <c r="AO21" i="5"/>
  <c r="AL21" i="5"/>
  <c r="AG21" i="5"/>
  <c r="G21" i="5"/>
  <c r="Q21" i="5"/>
  <c r="N21" i="5"/>
  <c r="E21" i="5"/>
  <c r="AB21" i="4" s="1"/>
  <c r="CH21" i="4"/>
  <c r="CG21" i="4"/>
  <c r="CE21" i="4"/>
  <c r="CD21" i="4"/>
  <c r="CB21" i="4"/>
  <c r="BZ21" i="4"/>
  <c r="BY21" i="4"/>
  <c r="BX21" i="4"/>
  <c r="BW21" i="4"/>
  <c r="BT21" i="4"/>
  <c r="BS21" i="4"/>
  <c r="BR21" i="4"/>
  <c r="BN21" i="4"/>
  <c r="BM21" i="4"/>
  <c r="BL21" i="4"/>
  <c r="BK21" i="4"/>
  <c r="BJ21" i="4"/>
  <c r="BI21" i="4"/>
  <c r="DI21" i="1"/>
  <c r="DH21" i="1"/>
  <c r="DF21" i="1"/>
  <c r="DE21" i="1"/>
  <c r="BZ21" i="1"/>
  <c r="DC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E21" i="1"/>
  <c r="AF21" i="1"/>
  <c r="N21" i="1"/>
  <c r="E21" i="1"/>
  <c r="BE20" i="5"/>
  <c r="BB20" i="5"/>
  <c r="AW20" i="5"/>
  <c r="AT20" i="5"/>
  <c r="AO20" i="5"/>
  <c r="AL20" i="5"/>
  <c r="AG20" i="5"/>
  <c r="G20" i="5"/>
  <c r="Q20" i="5"/>
  <c r="N20" i="5"/>
  <c r="H20" i="5"/>
  <c r="CE20" i="1" s="1"/>
  <c r="E20" i="5"/>
  <c r="BC20" i="1" s="1"/>
  <c r="D20" i="5"/>
  <c r="K20" i="4" s="1"/>
  <c r="CH20" i="4"/>
  <c r="CG20" i="4"/>
  <c r="CE20" i="4"/>
  <c r="CD20" i="4"/>
  <c r="CC20" i="4"/>
  <c r="CB20" i="4"/>
  <c r="BZ20" i="4"/>
  <c r="BY20" i="4"/>
  <c r="BX20" i="4"/>
  <c r="BW20" i="4"/>
  <c r="BT20" i="4"/>
  <c r="BS20" i="4"/>
  <c r="BR20" i="4"/>
  <c r="BN20" i="4"/>
  <c r="BL20" i="4"/>
  <c r="BK20" i="4"/>
  <c r="BJ20" i="4"/>
  <c r="M20" i="3"/>
  <c r="DD20" i="1"/>
  <c r="DI20" i="1"/>
  <c r="DH20" i="1"/>
  <c r="BZ20" i="1"/>
  <c r="DA20" i="1"/>
  <c r="CZ20" i="1"/>
  <c r="BU20" i="1"/>
  <c r="CT20" i="1"/>
  <c r="CS20" i="1"/>
  <c r="BP20" i="1"/>
  <c r="CL20" i="1"/>
  <c r="CK20" i="1"/>
  <c r="BH20" i="1"/>
  <c r="DF20" i="1"/>
  <c r="DE20" i="1"/>
  <c r="AX20" i="1"/>
  <c r="CX20" i="1"/>
  <c r="AS20" i="1"/>
  <c r="CV20" i="1"/>
  <c r="AN20" i="1"/>
  <c r="CN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E19" i="5"/>
  <c r="AB19" i="4" s="1"/>
  <c r="CF19" i="4" s="1"/>
  <c r="D19" i="5"/>
  <c r="BM19" i="4"/>
  <c r="CH19" i="4"/>
  <c r="CG19" i="4"/>
  <c r="CE19" i="4"/>
  <c r="CD19" i="4"/>
  <c r="CC19" i="4"/>
  <c r="BZ19" i="4"/>
  <c r="BY19" i="4"/>
  <c r="BX19" i="4"/>
  <c r="BW19" i="4"/>
  <c r="BU19" i="4"/>
  <c r="BT19" i="4"/>
  <c r="BS19" i="4"/>
  <c r="BR19" i="4"/>
  <c r="BN19" i="4"/>
  <c r="BL19" i="4"/>
  <c r="BK19" i="4"/>
  <c r="BJ19" i="4"/>
  <c r="M19" i="3"/>
  <c r="DI19" i="1"/>
  <c r="DH19" i="1"/>
  <c r="DF19" i="1"/>
  <c r="DE19" i="1"/>
  <c r="BZ19" i="1"/>
  <c r="DC19" i="1"/>
  <c r="DA19" i="1"/>
  <c r="CZ19" i="1"/>
  <c r="CY19" i="1"/>
  <c r="CX19" i="1"/>
  <c r="BU19" i="1"/>
  <c r="CW19" i="1" s="1"/>
  <c r="CV19" i="1"/>
  <c r="CU19" i="1"/>
  <c r="CT19" i="1"/>
  <c r="CS19" i="1"/>
  <c r="BP19" i="1"/>
  <c r="CO19" i="1"/>
  <c r="CN19" i="1"/>
  <c r="CM19" i="1"/>
  <c r="CL19" i="1"/>
  <c r="CK19" i="1"/>
  <c r="BH19" i="1"/>
  <c r="AX19" i="1"/>
  <c r="AS19" i="1"/>
  <c r="AN19" i="1"/>
  <c r="AF19" i="1"/>
  <c r="M19" i="1"/>
  <c r="N19" i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AB18" i="4" s="1"/>
  <c r="D18" i="5"/>
  <c r="AL18" i="1" s="1"/>
  <c r="CH18" i="4"/>
  <c r="CG18" i="4"/>
  <c r="CE18" i="4"/>
  <c r="CD18" i="4"/>
  <c r="CC18" i="4"/>
  <c r="CB18" i="4"/>
  <c r="BZ18" i="4"/>
  <c r="BY18" i="4"/>
  <c r="BX18" i="4"/>
  <c r="BW18" i="4"/>
  <c r="BV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BZ18" i="1"/>
  <c r="DC18" i="1"/>
  <c r="DA18" i="1"/>
  <c r="CZ18" i="1"/>
  <c r="CY18" i="1"/>
  <c r="BU18" i="1"/>
  <c r="CV18" i="1"/>
  <c r="CU18" i="1"/>
  <c r="CT18" i="1"/>
  <c r="CS18" i="1"/>
  <c r="CO18" i="1"/>
  <c r="CN18" i="1"/>
  <c r="CM18" i="1"/>
  <c r="CL18" i="1"/>
  <c r="CK18" i="1"/>
  <c r="BH18" i="1"/>
  <c r="CJ18" i="1" s="1"/>
  <c r="AX18" i="1"/>
  <c r="AS18" i="1"/>
  <c r="AN18" i="1"/>
  <c r="AE18" i="1"/>
  <c r="AF18" i="1"/>
  <c r="N18" i="1"/>
  <c r="E18" i="1"/>
  <c r="BE17" i="5"/>
  <c r="BB17" i="5"/>
  <c r="AW17" i="5"/>
  <c r="AT17" i="5"/>
  <c r="AO17" i="5"/>
  <c r="AL17" i="5"/>
  <c r="H17" i="5"/>
  <c r="D17" i="5"/>
  <c r="Q17" i="5"/>
  <c r="N17" i="5"/>
  <c r="G17" i="5"/>
  <c r="BN17" i="1" s="1"/>
  <c r="E17" i="5"/>
  <c r="AB17" i="4" s="1"/>
  <c r="CH17" i="4"/>
  <c r="CG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BZ17" i="1"/>
  <c r="DB17" i="1" s="1"/>
  <c r="DA17" i="1"/>
  <c r="CZ17" i="1"/>
  <c r="CY17" i="1"/>
  <c r="CX17" i="1"/>
  <c r="BU17" i="1"/>
  <c r="CV17" i="1"/>
  <c r="CT17" i="1"/>
  <c r="CS17" i="1"/>
  <c r="CO17" i="1"/>
  <c r="CN17" i="1"/>
  <c r="CL17" i="1"/>
  <c r="BH17" i="1"/>
  <c r="AX17" i="1"/>
  <c r="DC17" i="1"/>
  <c r="AS17" i="1"/>
  <c r="CU17" i="1"/>
  <c r="AN17" i="1"/>
  <c r="CM17" i="1"/>
  <c r="AF17" i="1"/>
  <c r="AE17" i="1" s="1"/>
  <c r="N17" i="1"/>
  <c r="M17" i="1" s="1"/>
  <c r="D17" i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E16" i="5"/>
  <c r="AB16" i="4" s="1"/>
  <c r="D16" i="5"/>
  <c r="CH16" i="4"/>
  <c r="CG16" i="4"/>
  <c r="CE16" i="4"/>
  <c r="CD16" i="4"/>
  <c r="CC16" i="4"/>
  <c r="BZ16" i="4"/>
  <c r="BV16" i="4"/>
  <c r="BX16" i="4"/>
  <c r="BW16" i="4"/>
  <c r="BT16" i="4"/>
  <c r="BS16" i="4"/>
  <c r="BR16" i="4"/>
  <c r="BN16" i="4"/>
  <c r="BM16" i="4"/>
  <c r="BL16" i="4"/>
  <c r="BK16" i="4"/>
  <c r="BJ16" i="4"/>
  <c r="DI16" i="1"/>
  <c r="DH16" i="1"/>
  <c r="DF16" i="1"/>
  <c r="DE16" i="1"/>
  <c r="BZ16" i="1"/>
  <c r="DB16" i="1" s="1"/>
  <c r="DC16" i="1"/>
  <c r="DA16" i="1"/>
  <c r="CZ16" i="1"/>
  <c r="CY16" i="1"/>
  <c r="CX16" i="1"/>
  <c r="CV16" i="1"/>
  <c r="CU16" i="1"/>
  <c r="CT16" i="1"/>
  <c r="CS16" i="1"/>
  <c r="BP16" i="1"/>
  <c r="CO16" i="1"/>
  <c r="CN16" i="1"/>
  <c r="CM16" i="1"/>
  <c r="CL16" i="1"/>
  <c r="CK16" i="1"/>
  <c r="BH16" i="1"/>
  <c r="CJ16" i="1" s="1"/>
  <c r="AX16" i="1"/>
  <c r="AS16" i="1"/>
  <c r="AN16" i="1"/>
  <c r="AE16" i="1"/>
  <c r="AF16" i="1"/>
  <c r="N16" i="1"/>
  <c r="E16" i="1"/>
  <c r="BE15" i="5"/>
  <c r="BB15" i="5"/>
  <c r="AW15" i="5"/>
  <c r="AT15" i="5"/>
  <c r="AO15" i="5"/>
  <c r="G15" i="5"/>
  <c r="AL15" i="5"/>
  <c r="AG15" i="5"/>
  <c r="Q15" i="5"/>
  <c r="N15" i="5"/>
  <c r="H15" i="5"/>
  <c r="CE15" i="1" s="1"/>
  <c r="E15" i="5"/>
  <c r="BC15" i="1" s="1"/>
  <c r="D15" i="5"/>
  <c r="CH15" i="4"/>
  <c r="CG15" i="4"/>
  <c r="CE15" i="4"/>
  <c r="CD15" i="4"/>
  <c r="CC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M15" i="3"/>
  <c r="DI15" i="1"/>
  <c r="DH15" i="1"/>
  <c r="DF15" i="1"/>
  <c r="BZ15" i="1"/>
  <c r="DA15" i="1"/>
  <c r="CZ15" i="1"/>
  <c r="CY15" i="1"/>
  <c r="BU15" i="1"/>
  <c r="CV15" i="1"/>
  <c r="CT15" i="1"/>
  <c r="CS15" i="1"/>
  <c r="BP15" i="1"/>
  <c r="CR15" i="1" s="1"/>
  <c r="CN15" i="1"/>
  <c r="CL15" i="1"/>
  <c r="CK15" i="1"/>
  <c r="BH15" i="1"/>
  <c r="DE15" i="1"/>
  <c r="AX15" i="1"/>
  <c r="DC15" i="1"/>
  <c r="AS15" i="1"/>
  <c r="CU15" i="1"/>
  <c r="AN15" i="1"/>
  <c r="CM15" i="1"/>
  <c r="AF15" i="1"/>
  <c r="N15" i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AB14" i="4" s="1"/>
  <c r="D14" i="5"/>
  <c r="CH14" i="4"/>
  <c r="CG14" i="4"/>
  <c r="CE14" i="4"/>
  <c r="CD14" i="4"/>
  <c r="CB14" i="4"/>
  <c r="BZ14" i="4"/>
  <c r="BY14" i="4"/>
  <c r="BX14" i="4"/>
  <c r="BW14" i="4"/>
  <c r="BU14" i="4"/>
  <c r="BT14" i="4"/>
  <c r="BS14" i="4"/>
  <c r="BR14" i="4"/>
  <c r="BQ14" i="4"/>
  <c r="BN14" i="4"/>
  <c r="BM14" i="4"/>
  <c r="BL14" i="4"/>
  <c r="BK14" i="4"/>
  <c r="BJ14" i="4"/>
  <c r="BI14" i="4"/>
  <c r="M14" i="3"/>
  <c r="DI14" i="1"/>
  <c r="DH14" i="1"/>
  <c r="BZ14" i="1"/>
  <c r="DA14" i="1"/>
  <c r="CZ14" i="1"/>
  <c r="CY14" i="1"/>
  <c r="BU14" i="1"/>
  <c r="CT14" i="1"/>
  <c r="CS14" i="1"/>
  <c r="BP14" i="1"/>
  <c r="CL14" i="1"/>
  <c r="CK14" i="1"/>
  <c r="BH14" i="1"/>
  <c r="DF14" i="1"/>
  <c r="DE14" i="1"/>
  <c r="DD14" i="1"/>
  <c r="AX14" i="1"/>
  <c r="CX14" i="1"/>
  <c r="AS14" i="1"/>
  <c r="CV14" i="1"/>
  <c r="AN14" i="1"/>
  <c r="CN14" i="1"/>
  <c r="AF14" i="1"/>
  <c r="M14" i="1"/>
  <c r="N14" i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E13" i="5"/>
  <c r="AB13" i="4" s="1"/>
  <c r="D13" i="5"/>
  <c r="AL13" i="1" s="1"/>
  <c r="CH13" i="4"/>
  <c r="CG13" i="4"/>
  <c r="CE13" i="4"/>
  <c r="CD13" i="4"/>
  <c r="CC13" i="4"/>
  <c r="CB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CS13" i="1"/>
  <c r="CO13" i="1"/>
  <c r="CK13" i="1"/>
  <c r="DI13" i="1"/>
  <c r="DH13" i="1"/>
  <c r="DF13" i="1"/>
  <c r="BZ13" i="1"/>
  <c r="DA13" i="1"/>
  <c r="CZ13" i="1"/>
  <c r="CY13" i="1"/>
  <c r="CX13" i="1"/>
  <c r="BU13" i="1"/>
  <c r="CT13" i="1"/>
  <c r="BP13" i="1"/>
  <c r="CL13" i="1"/>
  <c r="BH13" i="1"/>
  <c r="AX13" i="1"/>
  <c r="DD13" i="1"/>
  <c r="DC13" i="1"/>
  <c r="AS13" i="1"/>
  <c r="CV13" i="1"/>
  <c r="CU13" i="1"/>
  <c r="AN13" i="1"/>
  <c r="CN13" i="1"/>
  <c r="CM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AL12" i="1" s="1"/>
  <c r="CH12" i="4"/>
  <c r="CG12" i="4"/>
  <c r="CE12" i="4"/>
  <c r="CD12" i="4"/>
  <c r="CC12" i="4"/>
  <c r="CB12" i="4"/>
  <c r="BZ12" i="4"/>
  <c r="BV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BZ12" i="1"/>
  <c r="DC12" i="1"/>
  <c r="DA12" i="1"/>
  <c r="CZ12" i="1"/>
  <c r="CY12" i="1"/>
  <c r="CX12" i="1"/>
  <c r="BP12" i="1"/>
  <c r="CU12" i="1"/>
  <c r="CT12" i="1"/>
  <c r="CS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BN11" i="1" s="1"/>
  <c r="E11" i="5"/>
  <c r="AB11" i="4" s="1"/>
  <c r="D11" i="5"/>
  <c r="CH11" i="4"/>
  <c r="CG11" i="4"/>
  <c r="CE11" i="4"/>
  <c r="CD11" i="4"/>
  <c r="CC11" i="4"/>
  <c r="CA11" i="4"/>
  <c r="BZ11" i="4"/>
  <c r="BY11" i="4"/>
  <c r="BX11" i="4"/>
  <c r="BW11" i="4"/>
  <c r="BU11" i="4"/>
  <c r="BS11" i="4"/>
  <c r="BR11" i="4"/>
  <c r="BN11" i="4"/>
  <c r="BM11" i="4"/>
  <c r="BK11" i="4"/>
  <c r="BJ11" i="4"/>
  <c r="M11" i="3"/>
  <c r="D11" i="3"/>
  <c r="DI11" i="1"/>
  <c r="DH11" i="1"/>
  <c r="DF11" i="1"/>
  <c r="DE11" i="1"/>
  <c r="DD11" i="1"/>
  <c r="BZ11" i="1"/>
  <c r="DA11" i="1"/>
  <c r="BU11" i="1"/>
  <c r="CY11" i="1"/>
  <c r="CX11" i="1"/>
  <c r="CV11" i="1"/>
  <c r="CT11" i="1"/>
  <c r="CS11" i="1"/>
  <c r="BP11" i="1"/>
  <c r="CO11" i="1"/>
  <c r="CN11" i="1"/>
  <c r="CL11" i="1"/>
  <c r="CK11" i="1"/>
  <c r="AX11" i="1"/>
  <c r="AS11" i="1"/>
  <c r="CU11" i="1"/>
  <c r="AN11" i="1"/>
  <c r="CM11" i="1"/>
  <c r="AF11" i="1"/>
  <c r="AE11" i="1" s="1"/>
  <c r="N11" i="1"/>
  <c r="M11" i="1" s="1"/>
  <c r="E11" i="1"/>
  <c r="D11" i="1" s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AB10" i="4" s="1"/>
  <c r="D10" i="5"/>
  <c r="K10" i="4" s="1"/>
  <c r="CH10" i="4"/>
  <c r="CG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Q10" i="4"/>
  <c r="BN10" i="4"/>
  <c r="BM10" i="4"/>
  <c r="BL10" i="4"/>
  <c r="BK10" i="4"/>
  <c r="BJ10" i="4"/>
  <c r="BI10" i="4"/>
  <c r="M10" i="3"/>
  <c r="DI10" i="1"/>
  <c r="DH10" i="1"/>
  <c r="DF10" i="1"/>
  <c r="DE10" i="1"/>
  <c r="BZ10" i="1"/>
  <c r="DC10" i="1"/>
  <c r="DA10" i="1"/>
  <c r="BU10" i="1"/>
  <c r="CY10" i="1"/>
  <c r="CX10" i="1"/>
  <c r="CV10" i="1"/>
  <c r="CU10" i="1"/>
  <c r="CT10" i="1"/>
  <c r="CS10" i="1"/>
  <c r="BP10" i="1"/>
  <c r="BO10" i="1" s="1"/>
  <c r="CO10" i="1"/>
  <c r="CN10" i="1"/>
  <c r="CM10" i="1"/>
  <c r="CL10" i="1"/>
  <c r="CK10" i="1"/>
  <c r="BH10" i="1"/>
  <c r="CJ10" i="1" s="1"/>
  <c r="AX10" i="1"/>
  <c r="AS10" i="1"/>
  <c r="AN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D9" i="5"/>
  <c r="AL9" i="1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9" i="3"/>
  <c r="CK9" i="1"/>
  <c r="DH9" i="1"/>
  <c r="DF9" i="1"/>
  <c r="BZ9" i="1"/>
  <c r="CZ9" i="1"/>
  <c r="CY9" i="1"/>
  <c r="CX9" i="1"/>
  <c r="BU9" i="1"/>
  <c r="BP9" i="1"/>
  <c r="CO9" i="1"/>
  <c r="BH9" i="1"/>
  <c r="DI9" i="1"/>
  <c r="AX9" i="1"/>
  <c r="DD9" i="1"/>
  <c r="DC9" i="1"/>
  <c r="DA9" i="1"/>
  <c r="AS9" i="1"/>
  <c r="CV9" i="1"/>
  <c r="CU9" i="1"/>
  <c r="CT9" i="1"/>
  <c r="AN9" i="1"/>
  <c r="CN9" i="1"/>
  <c r="CM9" i="1"/>
  <c r="CL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BC8" i="1" s="1"/>
  <c r="D8" i="5"/>
  <c r="K8" i="4" s="1"/>
  <c r="BW8" i="4"/>
  <c r="CH8" i="4"/>
  <c r="CG8" i="4"/>
  <c r="CE8" i="4"/>
  <c r="CD8" i="4"/>
  <c r="CC8" i="4"/>
  <c r="CB8" i="4"/>
  <c r="BZ8" i="4"/>
  <c r="BY8" i="4"/>
  <c r="BX8" i="4"/>
  <c r="BV8" i="4"/>
  <c r="BU8" i="4"/>
  <c r="BT8" i="4"/>
  <c r="BS8" i="4"/>
  <c r="BN8" i="4"/>
  <c r="BM8" i="4"/>
  <c r="BL8" i="4"/>
  <c r="BK8" i="4"/>
  <c r="DH8" i="1"/>
  <c r="DF8" i="1"/>
  <c r="BZ8" i="1"/>
  <c r="CZ8" i="1"/>
  <c r="CY8" i="1"/>
  <c r="CX8" i="1"/>
  <c r="BU8" i="1"/>
  <c r="BP8" i="1"/>
  <c r="CO8" i="1"/>
  <c r="BH8" i="1"/>
  <c r="DI8" i="1"/>
  <c r="AX8" i="1"/>
  <c r="DD8" i="1"/>
  <c r="DC8" i="1"/>
  <c r="DA8" i="1"/>
  <c r="AS8" i="1"/>
  <c r="CV8" i="1"/>
  <c r="CU8" i="1"/>
  <c r="CT8" i="1"/>
  <c r="AN8" i="1"/>
  <c r="CN8" i="1"/>
  <c r="CM8" i="1"/>
  <c r="CL8" i="1"/>
  <c r="AF8" i="1"/>
  <c r="AE8" i="1" s="1"/>
  <c r="N8" i="1"/>
  <c r="E8" i="1"/>
  <c r="CF11" i="4" l="1"/>
  <c r="CW20" i="2"/>
  <c r="CJ9" i="2"/>
  <c r="CW12" i="2"/>
  <c r="DB8" i="1"/>
  <c r="DB13" i="1"/>
  <c r="CJ8" i="1"/>
  <c r="CR11" i="1"/>
  <c r="DB11" i="1"/>
  <c r="DB22" i="1"/>
  <c r="CW13" i="1"/>
  <c r="DB23" i="1"/>
  <c r="CJ22" i="1"/>
  <c r="CR24" i="1"/>
  <c r="DB12" i="1"/>
  <c r="CJ12" i="1"/>
  <c r="CJ14" i="1"/>
  <c r="DB30" i="1"/>
  <c r="CJ17" i="1"/>
  <c r="DB18" i="1"/>
  <c r="DB21" i="1"/>
  <c r="CJ15" i="1"/>
  <c r="CJ27" i="1"/>
  <c r="DB27" i="1"/>
  <c r="CJ30" i="1"/>
  <c r="S21" i="2"/>
  <c r="AB21" i="2" s="1"/>
  <c r="J44" i="3"/>
  <c r="AB44" i="3" s="1"/>
  <c r="BQ44" i="4"/>
  <c r="CA44" i="4"/>
  <c r="BI44" i="4"/>
  <c r="BJ44" i="4"/>
  <c r="BP44" i="4"/>
  <c r="CC44" i="4"/>
  <c r="BW44" i="4"/>
  <c r="D44" i="3"/>
  <c r="CW21" i="2"/>
  <c r="CR21" i="2"/>
  <c r="BO21" i="2"/>
  <c r="CJ21" i="2"/>
  <c r="BG21" i="2"/>
  <c r="AE21" i="2"/>
  <c r="CV21" i="2"/>
  <c r="DD21" i="2"/>
  <c r="AX21" i="2"/>
  <c r="AM21" i="2" s="1"/>
  <c r="BF21" i="2" s="1"/>
  <c r="CX21" i="2"/>
  <c r="S20" i="2"/>
  <c r="J43" i="3"/>
  <c r="AB43" i="3" s="1"/>
  <c r="AB20" i="2"/>
  <c r="BI43" i="4"/>
  <c r="CA43" i="4"/>
  <c r="BQ43" i="4"/>
  <c r="BP43" i="4"/>
  <c r="BJ43" i="4"/>
  <c r="BS43" i="4"/>
  <c r="CB43" i="4"/>
  <c r="BW43" i="4"/>
  <c r="DB20" i="2"/>
  <c r="AM20" i="2"/>
  <c r="BF20" i="2" s="1"/>
  <c r="CR20" i="2"/>
  <c r="CJ20" i="2"/>
  <c r="BG20" i="2"/>
  <c r="CI20" i="2" s="1"/>
  <c r="E20" i="2"/>
  <c r="CK20" i="2"/>
  <c r="BO20" i="2"/>
  <c r="AB42" i="3"/>
  <c r="S19" i="2"/>
  <c r="J19" i="2"/>
  <c r="BI42" i="4"/>
  <c r="BV42" i="4"/>
  <c r="BP42" i="4"/>
  <c r="BK42" i="4"/>
  <c r="CB42" i="4"/>
  <c r="BX42" i="4"/>
  <c r="AM19" i="2"/>
  <c r="BF19" i="2" s="1"/>
  <c r="DB19" i="2"/>
  <c r="CW19" i="2"/>
  <c r="CJ19" i="2"/>
  <c r="E19" i="2"/>
  <c r="CL19" i="2"/>
  <c r="CU19" i="2"/>
  <c r="DC19" i="2"/>
  <c r="CN19" i="2"/>
  <c r="DE19" i="2"/>
  <c r="BG19" i="2"/>
  <c r="CI19" i="2" s="1"/>
  <c r="BP19" i="2"/>
  <c r="CY19" i="2"/>
  <c r="AB18" i="2"/>
  <c r="J41" i="3"/>
  <c r="S41" i="3"/>
  <c r="BQ41" i="4"/>
  <c r="BP41" i="4"/>
  <c r="BI41" i="4"/>
  <c r="BK41" i="4"/>
  <c r="BT41" i="4"/>
  <c r="CB41" i="4"/>
  <c r="BX41" i="4"/>
  <c r="D41" i="3"/>
  <c r="CW18" i="2"/>
  <c r="CJ18" i="2"/>
  <c r="AM18" i="2"/>
  <c r="BF18" i="2" s="1"/>
  <c r="DB18" i="2"/>
  <c r="E18" i="2"/>
  <c r="CL18" i="2"/>
  <c r="CU18" i="2"/>
  <c r="DC18" i="2"/>
  <c r="CN18" i="2"/>
  <c r="DE18" i="2"/>
  <c r="BG18" i="2"/>
  <c r="CI18" i="2" s="1"/>
  <c r="BP18" i="2"/>
  <c r="CY18" i="2"/>
  <c r="AB17" i="2"/>
  <c r="J40" i="3"/>
  <c r="S40" i="3"/>
  <c r="BQ40" i="4"/>
  <c r="BP40" i="4"/>
  <c r="BI40" i="4"/>
  <c r="BJ40" i="4"/>
  <c r="BT40" i="4"/>
  <c r="CB40" i="4"/>
  <c r="BW40" i="4"/>
  <c r="D40" i="3"/>
  <c r="CW17" i="2"/>
  <c r="AM17" i="2"/>
  <c r="BF17" i="2" s="1"/>
  <c r="DB17" i="2"/>
  <c r="CJ17" i="2"/>
  <c r="E17" i="2"/>
  <c r="CL17" i="2"/>
  <c r="CU17" i="2"/>
  <c r="DC17" i="2"/>
  <c r="CN17" i="2"/>
  <c r="DE17" i="2"/>
  <c r="BG17" i="2"/>
  <c r="CI17" i="2" s="1"/>
  <c r="BP17" i="2"/>
  <c r="CY17" i="2"/>
  <c r="AB39" i="3"/>
  <c r="J16" i="2"/>
  <c r="S16" i="2"/>
  <c r="BV39" i="4"/>
  <c r="CA39" i="4"/>
  <c r="CB39" i="4"/>
  <c r="BX39" i="4"/>
  <c r="AM16" i="2"/>
  <c r="BF16" i="2" s="1"/>
  <c r="CW16" i="2"/>
  <c r="DB16" i="2"/>
  <c r="CJ16" i="2"/>
  <c r="E16" i="2"/>
  <c r="CL16" i="2"/>
  <c r="CU16" i="2"/>
  <c r="DC16" i="2"/>
  <c r="CN16" i="2"/>
  <c r="DE16" i="2"/>
  <c r="BG16" i="2"/>
  <c r="CI16" i="2" s="1"/>
  <c r="BP16" i="2"/>
  <c r="CY16" i="2"/>
  <c r="S15" i="2"/>
  <c r="AB38" i="3"/>
  <c r="J15" i="2"/>
  <c r="BI38" i="4"/>
  <c r="BV38" i="4"/>
  <c r="BP38" i="4"/>
  <c r="BK38" i="4"/>
  <c r="CB38" i="4"/>
  <c r="BX38" i="4"/>
  <c r="D38" i="3"/>
  <c r="CW15" i="2"/>
  <c r="AM15" i="2"/>
  <c r="BF15" i="2" s="1"/>
  <c r="DB15" i="2"/>
  <c r="CJ15" i="2"/>
  <c r="E15" i="2"/>
  <c r="CL15" i="2"/>
  <c r="CU15" i="2"/>
  <c r="DC15" i="2"/>
  <c r="CN15" i="2"/>
  <c r="DE15" i="2"/>
  <c r="BG15" i="2"/>
  <c r="CI15" i="2" s="1"/>
  <c r="BP15" i="2"/>
  <c r="CY15" i="2"/>
  <c r="S14" i="2"/>
  <c r="AB14" i="2"/>
  <c r="J37" i="3"/>
  <c r="AB37" i="3" s="1"/>
  <c r="BQ37" i="4"/>
  <c r="BP37" i="4"/>
  <c r="BI37" i="4"/>
  <c r="CA37" i="4"/>
  <c r="BJ37" i="4"/>
  <c r="BT37" i="4"/>
  <c r="CB37" i="4"/>
  <c r="BW37" i="4"/>
  <c r="D37" i="3"/>
  <c r="CW14" i="2"/>
  <c r="AM14" i="2"/>
  <c r="BF14" i="2" s="1"/>
  <c r="DB14" i="2"/>
  <c r="CJ14" i="2"/>
  <c r="E14" i="2"/>
  <c r="CL14" i="2"/>
  <c r="CU14" i="2"/>
  <c r="DC14" i="2"/>
  <c r="CN14" i="2"/>
  <c r="DE14" i="2"/>
  <c r="BG14" i="2"/>
  <c r="CI14" i="2" s="1"/>
  <c r="BP14" i="2"/>
  <c r="CY14" i="2"/>
  <c r="AB36" i="3"/>
  <c r="J13" i="2"/>
  <c r="S13" i="2"/>
  <c r="BI36" i="4"/>
  <c r="CA36" i="4"/>
  <c r="BQ36" i="4"/>
  <c r="BP36" i="4"/>
  <c r="BJ36" i="4"/>
  <c r="BS36" i="4"/>
  <c r="CB36" i="4"/>
  <c r="BW36" i="4"/>
  <c r="CW13" i="2"/>
  <c r="AM13" i="2"/>
  <c r="BF13" i="2" s="1"/>
  <c r="DB13" i="2"/>
  <c r="CJ13" i="2"/>
  <c r="E13" i="2"/>
  <c r="CL13" i="2"/>
  <c r="CU13" i="2"/>
  <c r="DC13" i="2"/>
  <c r="CN13" i="2"/>
  <c r="DE13" i="2"/>
  <c r="BG13" i="2"/>
  <c r="CI13" i="2" s="1"/>
  <c r="BP13" i="2"/>
  <c r="CY13" i="2"/>
  <c r="AB12" i="2"/>
  <c r="J35" i="3"/>
  <c r="S35" i="3"/>
  <c r="S7" i="3" s="1"/>
  <c r="BQ35" i="4"/>
  <c r="BP35" i="4"/>
  <c r="BI35" i="4"/>
  <c r="BK35" i="4"/>
  <c r="BT35" i="4"/>
  <c r="CB35" i="4"/>
  <c r="BX35" i="4"/>
  <c r="AM12" i="2"/>
  <c r="DB12" i="2"/>
  <c r="AE12" i="2"/>
  <c r="CJ12" i="2"/>
  <c r="CR12" i="2"/>
  <c r="BO12" i="2"/>
  <c r="E12" i="2"/>
  <c r="CV12" i="2"/>
  <c r="BG12" i="2"/>
  <c r="AB34" i="3"/>
  <c r="J11" i="2"/>
  <c r="J7" i="2" s="1"/>
  <c r="S11" i="2"/>
  <c r="BQ34" i="4"/>
  <c r="BP34" i="4"/>
  <c r="BI34" i="4"/>
  <c r="BK34" i="4"/>
  <c r="BT34" i="4"/>
  <c r="CB34" i="4"/>
  <c r="BX34" i="4"/>
  <c r="D34" i="3"/>
  <c r="AM11" i="2"/>
  <c r="BF11" i="2" s="1"/>
  <c r="DB11" i="2"/>
  <c r="CJ11" i="2"/>
  <c r="E11" i="2"/>
  <c r="CK11" i="2"/>
  <c r="BU11" i="2"/>
  <c r="CW11" i="2" s="1"/>
  <c r="CM11" i="2"/>
  <c r="BG11" i="2"/>
  <c r="CI11" i="2" s="1"/>
  <c r="BP11" i="2"/>
  <c r="DF11" i="2"/>
  <c r="AB10" i="2"/>
  <c r="J33" i="3"/>
  <c r="AB33" i="3" s="1"/>
  <c r="BQ33" i="4"/>
  <c r="BP33" i="4"/>
  <c r="BI33" i="4"/>
  <c r="BK33" i="4"/>
  <c r="BT33" i="4"/>
  <c r="CB33" i="4"/>
  <c r="BX33" i="4"/>
  <c r="D33" i="3"/>
  <c r="AM10" i="2"/>
  <c r="BF10" i="2" s="1"/>
  <c r="DB10" i="2"/>
  <c r="CW10" i="2"/>
  <c r="CJ10" i="2"/>
  <c r="E10" i="2"/>
  <c r="CL10" i="2"/>
  <c r="CU10" i="2"/>
  <c r="DC10" i="2"/>
  <c r="CN10" i="2"/>
  <c r="DE10" i="2"/>
  <c r="BG10" i="2"/>
  <c r="CI10" i="2" s="1"/>
  <c r="BP10" i="2"/>
  <c r="CY10" i="2"/>
  <c r="S9" i="2"/>
  <c r="AB9" i="2" s="1"/>
  <c r="J32" i="3"/>
  <c r="AB32" i="3" s="1"/>
  <c r="BQ32" i="4"/>
  <c r="BP32" i="4"/>
  <c r="BI32" i="4"/>
  <c r="BK32" i="4"/>
  <c r="BT32" i="4"/>
  <c r="CB32" i="4"/>
  <c r="BX32" i="4"/>
  <c r="D32" i="3"/>
  <c r="AM9" i="2"/>
  <c r="BF9" i="2" s="1"/>
  <c r="CR9" i="2"/>
  <c r="DB9" i="2"/>
  <c r="M9" i="2"/>
  <c r="BU9" i="2"/>
  <c r="CW9" i="2" s="1"/>
  <c r="CV9" i="2"/>
  <c r="DD9" i="2"/>
  <c r="BG9" i="2"/>
  <c r="CI9" i="2" s="1"/>
  <c r="S8" i="2"/>
  <c r="J31" i="3"/>
  <c r="CB31" i="4"/>
  <c r="BL31" i="4"/>
  <c r="BW31" i="4"/>
  <c r="CW8" i="2"/>
  <c r="AM8" i="2"/>
  <c r="BF8" i="2" s="1"/>
  <c r="DB8" i="2"/>
  <c r="CJ8" i="2"/>
  <c r="E8" i="2"/>
  <c r="CL8" i="2"/>
  <c r="DC8" i="2"/>
  <c r="CN8" i="2"/>
  <c r="DE8" i="2"/>
  <c r="BG8" i="2"/>
  <c r="CI8" i="2" s="1"/>
  <c r="BP8" i="2"/>
  <c r="CY8" i="2"/>
  <c r="BD30" i="4"/>
  <c r="CF30" i="4" s="1"/>
  <c r="AL30" i="1"/>
  <c r="I30" i="5"/>
  <c r="BC30" i="1"/>
  <c r="DG30" i="1" s="1"/>
  <c r="AM30" i="4"/>
  <c r="BO30" i="4" s="1"/>
  <c r="BN30" i="1"/>
  <c r="CP30" i="1" s="1"/>
  <c r="F30" i="5"/>
  <c r="CC30" i="4"/>
  <c r="BV30" i="4"/>
  <c r="BP30" i="4"/>
  <c r="AM30" i="1"/>
  <c r="BF30" i="1"/>
  <c r="M30" i="1"/>
  <c r="CR30" i="1"/>
  <c r="CW30" i="1"/>
  <c r="BG30" i="1"/>
  <c r="CI30" i="1" s="1"/>
  <c r="BO30" i="1"/>
  <c r="DD30" i="1"/>
  <c r="CZ30" i="1"/>
  <c r="BD29" i="4"/>
  <c r="I29" i="5"/>
  <c r="F29" i="5"/>
  <c r="AB29" i="4"/>
  <c r="K29" i="4"/>
  <c r="AL29" i="1"/>
  <c r="DG29" i="1"/>
  <c r="AM29" i="4"/>
  <c r="BN29" i="1"/>
  <c r="CA29" i="4"/>
  <c r="BQ29" i="4"/>
  <c r="BU29" i="4"/>
  <c r="CC29" i="4"/>
  <c r="BV29" i="4"/>
  <c r="D29" i="3"/>
  <c r="CW29" i="1"/>
  <c r="AE29" i="1"/>
  <c r="AM29" i="1"/>
  <c r="DB29" i="1"/>
  <c r="M29" i="1"/>
  <c r="D29" i="1"/>
  <c r="BH29" i="1"/>
  <c r="CJ29" i="1" s="1"/>
  <c r="BP29" i="1"/>
  <c r="DD29" i="1"/>
  <c r="K28" i="4"/>
  <c r="BD28" i="4"/>
  <c r="CF28" i="4" s="1"/>
  <c r="I28" i="5"/>
  <c r="AM28" i="4"/>
  <c r="BO28" i="4" s="1"/>
  <c r="BN28" i="1"/>
  <c r="CP28" i="1" s="1"/>
  <c r="BC28" i="1"/>
  <c r="DG28" i="1" s="1"/>
  <c r="F28" i="5"/>
  <c r="CA28" i="4"/>
  <c r="CB28" i="4"/>
  <c r="BV28" i="4"/>
  <c r="BP28" i="4"/>
  <c r="D28" i="3"/>
  <c r="AM28" i="1"/>
  <c r="BF28" i="1" s="1"/>
  <c r="M28" i="1"/>
  <c r="CR28" i="1"/>
  <c r="CW28" i="1"/>
  <c r="BG28" i="1"/>
  <c r="CI28" i="1" s="1"/>
  <c r="BO28" i="1"/>
  <c r="DD28" i="1"/>
  <c r="CZ28" i="1"/>
  <c r="CE27" i="1"/>
  <c r="F27" i="5"/>
  <c r="CF27" i="4"/>
  <c r="I27" i="5"/>
  <c r="BC27" i="1"/>
  <c r="BN27" i="1"/>
  <c r="CP27" i="1" s="1"/>
  <c r="K27" i="4"/>
  <c r="AM27" i="4"/>
  <c r="CA27" i="4"/>
  <c r="CC27" i="4"/>
  <c r="BV27" i="4"/>
  <c r="BP27" i="4"/>
  <c r="D27" i="3"/>
  <c r="AM27" i="1"/>
  <c r="BF27" i="1" s="1"/>
  <c r="M27" i="1"/>
  <c r="CR27" i="1"/>
  <c r="CW27" i="1"/>
  <c r="BG27" i="1"/>
  <c r="CI27" i="1" s="1"/>
  <c r="BO27" i="1"/>
  <c r="DD27" i="1"/>
  <c r="CZ27" i="1"/>
  <c r="BD26" i="4"/>
  <c r="I26" i="5"/>
  <c r="AM26" i="4"/>
  <c r="BO26" i="4" s="1"/>
  <c r="BC26" i="1"/>
  <c r="DG26" i="1" s="1"/>
  <c r="AL26" i="1"/>
  <c r="BN26" i="1"/>
  <c r="CP26" i="1" s="1"/>
  <c r="F26" i="5"/>
  <c r="CF26" i="4"/>
  <c r="BV26" i="4"/>
  <c r="M26" i="3"/>
  <c r="CW26" i="1"/>
  <c r="AM26" i="1"/>
  <c r="BF26" i="1" s="1"/>
  <c r="M26" i="1"/>
  <c r="CR26" i="1"/>
  <c r="DB26" i="1"/>
  <c r="BG26" i="1"/>
  <c r="CI26" i="1" s="1"/>
  <c r="BO26" i="1"/>
  <c r="DD26" i="1"/>
  <c r="CO26" i="1"/>
  <c r="CX26" i="1"/>
  <c r="F25" i="5"/>
  <c r="CE25" i="1"/>
  <c r="I25" i="5"/>
  <c r="BC25" i="1"/>
  <c r="AL25" i="1"/>
  <c r="BN25" i="1"/>
  <c r="K25" i="4"/>
  <c r="BO25" i="4" s="1"/>
  <c r="CF25" i="4"/>
  <c r="CA25" i="4"/>
  <c r="CC25" i="4"/>
  <c r="BV25" i="4"/>
  <c r="BP25" i="4"/>
  <c r="D25" i="3"/>
  <c r="AM25" i="1"/>
  <c r="BF25" i="1" s="1"/>
  <c r="CW25" i="1"/>
  <c r="CR25" i="1"/>
  <c r="M25" i="1"/>
  <c r="BG25" i="1"/>
  <c r="CI25" i="1" s="1"/>
  <c r="BO25" i="1"/>
  <c r="DD25" i="1"/>
  <c r="CZ25" i="1"/>
  <c r="BD24" i="4"/>
  <c r="CF24" i="4" s="1"/>
  <c r="I24" i="5"/>
  <c r="BC24" i="1"/>
  <c r="DG24" i="1"/>
  <c r="K24" i="4"/>
  <c r="AM24" i="4"/>
  <c r="BN24" i="1"/>
  <c r="CP24" i="1" s="1"/>
  <c r="F24" i="5"/>
  <c r="CA24" i="4"/>
  <c r="BQ24" i="4"/>
  <c r="BU24" i="4"/>
  <c r="CC24" i="4"/>
  <c r="BV24" i="4"/>
  <c r="D24" i="3"/>
  <c r="AM24" i="1"/>
  <c r="AE24" i="1"/>
  <c r="CW24" i="1"/>
  <c r="BG24" i="1"/>
  <c r="BO24" i="1"/>
  <c r="DD24" i="1"/>
  <c r="CZ24" i="1"/>
  <c r="CE23" i="1"/>
  <c r="BN23" i="1"/>
  <c r="AL23" i="1"/>
  <c r="I23" i="5"/>
  <c r="CF23" i="4"/>
  <c r="BO23" i="4"/>
  <c r="F23" i="5"/>
  <c r="BC23" i="1"/>
  <c r="BQ23" i="4"/>
  <c r="BP23" i="4"/>
  <c r="BI23" i="4"/>
  <c r="BM23" i="4"/>
  <c r="BU23" i="4"/>
  <c r="CC23" i="4"/>
  <c r="BV23" i="4"/>
  <c r="D23" i="3"/>
  <c r="BO23" i="1"/>
  <c r="D23" i="1"/>
  <c r="CW23" i="1"/>
  <c r="BG23" i="1"/>
  <c r="DC23" i="1"/>
  <c r="AF23" i="1"/>
  <c r="AE23" i="1" s="1"/>
  <c r="AN23" i="1"/>
  <c r="AM23" i="1" s="1"/>
  <c r="D22" i="5"/>
  <c r="G22" i="5"/>
  <c r="H22" i="5"/>
  <c r="CA22" i="4"/>
  <c r="CB22" i="4"/>
  <c r="BV22" i="4"/>
  <c r="D22" i="3"/>
  <c r="AM22" i="1"/>
  <c r="BF22" i="1" s="1"/>
  <c r="M22" i="1"/>
  <c r="CR22" i="1"/>
  <c r="CW22" i="1"/>
  <c r="BG22" i="1"/>
  <c r="CI22" i="1" s="1"/>
  <c r="BO22" i="1"/>
  <c r="DD22" i="1"/>
  <c r="CZ22" i="1"/>
  <c r="BC21" i="1"/>
  <c r="BN21" i="1"/>
  <c r="AM21" i="4"/>
  <c r="D21" i="5"/>
  <c r="H21" i="5"/>
  <c r="BQ21" i="4"/>
  <c r="CA21" i="4"/>
  <c r="CC21" i="4"/>
  <c r="BU21" i="4"/>
  <c r="BV21" i="4"/>
  <c r="M21" i="3"/>
  <c r="CW21" i="1"/>
  <c r="AM21" i="1"/>
  <c r="BF21" i="1"/>
  <c r="D21" i="1"/>
  <c r="M21" i="1"/>
  <c r="BH21" i="1"/>
  <c r="CJ21" i="1" s="1"/>
  <c r="BP21" i="1"/>
  <c r="DD21" i="1"/>
  <c r="BD20" i="4"/>
  <c r="AB20" i="4"/>
  <c r="CF20" i="4" s="1"/>
  <c r="F20" i="5"/>
  <c r="DG20" i="1"/>
  <c r="I20" i="5"/>
  <c r="AM20" i="4"/>
  <c r="BO20" i="4" s="1"/>
  <c r="BN20" i="1"/>
  <c r="AL20" i="1"/>
  <c r="BQ20" i="4"/>
  <c r="BI20" i="4"/>
  <c r="CA20" i="4"/>
  <c r="BM20" i="4"/>
  <c r="BU20" i="4"/>
  <c r="BV20" i="4"/>
  <c r="D20" i="3"/>
  <c r="AM20" i="1"/>
  <c r="CW20" i="1"/>
  <c r="M20" i="1"/>
  <c r="D20" i="1"/>
  <c r="AE20" i="1"/>
  <c r="BF20" i="1" s="1"/>
  <c r="CR20" i="1"/>
  <c r="CJ20" i="1"/>
  <c r="DB20" i="1"/>
  <c r="BG20" i="1"/>
  <c r="CI20" i="1" s="1"/>
  <c r="BO20" i="1"/>
  <c r="CM20" i="1"/>
  <c r="CU20" i="1"/>
  <c r="DC20" i="1"/>
  <c r="CO20" i="1"/>
  <c r="CY20" i="1"/>
  <c r="BC19" i="1"/>
  <c r="F19" i="5"/>
  <c r="I19" i="5"/>
  <c r="AL19" i="1"/>
  <c r="CE19" i="1"/>
  <c r="DG19" i="1" s="1"/>
  <c r="K19" i="4"/>
  <c r="BN19" i="1"/>
  <c r="AM19" i="4"/>
  <c r="CA19" i="4"/>
  <c r="BQ19" i="4"/>
  <c r="BI19" i="4"/>
  <c r="BH19" i="4"/>
  <c r="CB19" i="4"/>
  <c r="BV19" i="4"/>
  <c r="AE19" i="1"/>
  <c r="AM19" i="1"/>
  <c r="BF19" i="1" s="1"/>
  <c r="CJ19" i="1"/>
  <c r="D19" i="1"/>
  <c r="DB19" i="1"/>
  <c r="CR19" i="1"/>
  <c r="BG19" i="1"/>
  <c r="CI19" i="1" s="1"/>
  <c r="BO19" i="1"/>
  <c r="DD19" i="1"/>
  <c r="BD18" i="4"/>
  <c r="CF18" i="4" s="1"/>
  <c r="I18" i="5"/>
  <c r="BC18" i="1"/>
  <c r="DG18" i="1"/>
  <c r="K18" i="4"/>
  <c r="AM18" i="4"/>
  <c r="BN18" i="1"/>
  <c r="CP18" i="1" s="1"/>
  <c r="F18" i="5"/>
  <c r="BQ18" i="4"/>
  <c r="CA18" i="4"/>
  <c r="BU18" i="4"/>
  <c r="D18" i="3"/>
  <c r="CW18" i="1"/>
  <c r="AM18" i="1"/>
  <c r="BF18" i="1" s="1"/>
  <c r="M18" i="1"/>
  <c r="D18" i="1"/>
  <c r="BG18" i="1"/>
  <c r="CI18" i="1" s="1"/>
  <c r="BP18" i="1"/>
  <c r="DD18" i="1"/>
  <c r="CX18" i="1"/>
  <c r="AM17" i="4"/>
  <c r="F17" i="5"/>
  <c r="AL17" i="1"/>
  <c r="CP17" i="1" s="1"/>
  <c r="K17" i="4"/>
  <c r="BD17" i="4"/>
  <c r="CF17" i="4" s="1"/>
  <c r="I17" i="5"/>
  <c r="CE17" i="1"/>
  <c r="AG17" i="5"/>
  <c r="BC17" i="1"/>
  <c r="BV17" i="4"/>
  <c r="D17" i="3"/>
  <c r="CW17" i="1"/>
  <c r="AM17" i="1"/>
  <c r="BF17" i="1" s="1"/>
  <c r="CK17" i="1"/>
  <c r="BG17" i="1"/>
  <c r="CI17" i="1" s="1"/>
  <c r="BP17" i="1"/>
  <c r="DD17" i="1"/>
  <c r="BD16" i="4"/>
  <c r="CF16" i="4"/>
  <c r="BC16" i="1"/>
  <c r="DG16" i="1" s="1"/>
  <c r="F16" i="5"/>
  <c r="I16" i="5"/>
  <c r="AL16" i="1"/>
  <c r="AM16" i="4"/>
  <c r="K16" i="4"/>
  <c r="BN16" i="1"/>
  <c r="CA16" i="4"/>
  <c r="BI16" i="4"/>
  <c r="BQ16" i="4"/>
  <c r="BY16" i="4"/>
  <c r="CB16" i="4"/>
  <c r="BU16" i="4"/>
  <c r="D16" i="3"/>
  <c r="M16" i="3"/>
  <c r="AM16" i="1"/>
  <c r="BF16" i="1" s="1"/>
  <c r="M16" i="1"/>
  <c r="D16" i="1"/>
  <c r="CR16" i="1"/>
  <c r="BU16" i="1"/>
  <c r="CW16" i="1" s="1"/>
  <c r="BG16" i="1"/>
  <c r="CI16" i="1" s="1"/>
  <c r="DD16" i="1"/>
  <c r="BD15" i="4"/>
  <c r="AB15" i="4"/>
  <c r="F15" i="5"/>
  <c r="DG15" i="1"/>
  <c r="I15" i="5"/>
  <c r="BN15" i="1"/>
  <c r="AM15" i="4"/>
  <c r="AL15" i="1"/>
  <c r="K15" i="4"/>
  <c r="BH15" i="4"/>
  <c r="CA15" i="4"/>
  <c r="BI15" i="4"/>
  <c r="CB15" i="4"/>
  <c r="BV15" i="4"/>
  <c r="BP15" i="4"/>
  <c r="CW15" i="1"/>
  <c r="AE15" i="1"/>
  <c r="M15" i="1"/>
  <c r="AM15" i="1"/>
  <c r="BF15" i="1" s="1"/>
  <c r="DB15" i="1"/>
  <c r="BG15" i="1"/>
  <c r="CI15" i="1" s="1"/>
  <c r="BO15" i="1"/>
  <c r="DD15" i="1"/>
  <c r="CO15" i="1"/>
  <c r="CX15" i="1"/>
  <c r="BD14" i="4"/>
  <c r="CF14" i="4" s="1"/>
  <c r="I14" i="5"/>
  <c r="BN14" i="1"/>
  <c r="F14" i="5"/>
  <c r="BC14" i="1"/>
  <c r="DG14" i="1" s="1"/>
  <c r="AL14" i="1"/>
  <c r="CP14" i="1" s="1"/>
  <c r="K14" i="4"/>
  <c r="AM14" i="4"/>
  <c r="CA14" i="4"/>
  <c r="CC14" i="4"/>
  <c r="BV14" i="4"/>
  <c r="BP14" i="4"/>
  <c r="D14" i="3"/>
  <c r="CW14" i="1"/>
  <c r="DB14" i="1"/>
  <c r="D14" i="1"/>
  <c r="AM14" i="1"/>
  <c r="AE14" i="1"/>
  <c r="CR14" i="1"/>
  <c r="BG14" i="1"/>
  <c r="CI14" i="1" s="1"/>
  <c r="BO14" i="1"/>
  <c r="CM14" i="1"/>
  <c r="CU14" i="1"/>
  <c r="DC14" i="1"/>
  <c r="CO14" i="1"/>
  <c r="BD13" i="4"/>
  <c r="CF13" i="4" s="1"/>
  <c r="BC13" i="1"/>
  <c r="DG13" i="1" s="1"/>
  <c r="I13" i="5"/>
  <c r="K13" i="4"/>
  <c r="AM13" i="4"/>
  <c r="BN13" i="1"/>
  <c r="CP13" i="1" s="1"/>
  <c r="F13" i="5"/>
  <c r="BH13" i="4"/>
  <c r="BI13" i="4"/>
  <c r="CA13" i="4"/>
  <c r="BV13" i="4"/>
  <c r="BG13" i="1"/>
  <c r="AE13" i="1"/>
  <c r="CI13" i="1"/>
  <c r="CR13" i="1"/>
  <c r="BO13" i="1"/>
  <c r="AM13" i="1"/>
  <c r="BF13" i="1" s="1"/>
  <c r="CJ13" i="1"/>
  <c r="DE13" i="1"/>
  <c r="D13" i="1"/>
  <c r="BD12" i="4"/>
  <c r="CF12" i="4" s="1"/>
  <c r="I12" i="5"/>
  <c r="BC12" i="1"/>
  <c r="DG12" i="1"/>
  <c r="K12" i="4"/>
  <c r="AM12" i="4"/>
  <c r="BN12" i="1"/>
  <c r="CP12" i="1" s="1"/>
  <c r="F12" i="5"/>
  <c r="BH12" i="4"/>
  <c r="BI12" i="4"/>
  <c r="BQ12" i="4"/>
  <c r="BY12" i="4"/>
  <c r="CA12" i="4"/>
  <c r="D12" i="3"/>
  <c r="M12" i="1"/>
  <c r="AM12" i="1"/>
  <c r="BF12" i="1" s="1"/>
  <c r="CR12" i="1"/>
  <c r="E12" i="1"/>
  <c r="BU12" i="1"/>
  <c r="CW12" i="1" s="1"/>
  <c r="BG12" i="1"/>
  <c r="CI12" i="1" s="1"/>
  <c r="CV12" i="1"/>
  <c r="DD12" i="1"/>
  <c r="AM11" i="4"/>
  <c r="BC11" i="1"/>
  <c r="F11" i="5"/>
  <c r="CE11" i="1"/>
  <c r="I11" i="5"/>
  <c r="AL11" i="1"/>
  <c r="CP11" i="1" s="1"/>
  <c r="K11" i="4"/>
  <c r="BQ11" i="4"/>
  <c r="BI11" i="4"/>
  <c r="BL11" i="4"/>
  <c r="BT11" i="4"/>
  <c r="CB11" i="4"/>
  <c r="BV11" i="4"/>
  <c r="CW11" i="1"/>
  <c r="AM11" i="1"/>
  <c r="BF11" i="1" s="1"/>
  <c r="BO11" i="1"/>
  <c r="DC11" i="1"/>
  <c r="BH11" i="1"/>
  <c r="CJ11" i="1" s="1"/>
  <c r="CZ11" i="1"/>
  <c r="AL10" i="1"/>
  <c r="I10" i="5"/>
  <c r="CF10" i="4"/>
  <c r="CE10" i="1"/>
  <c r="BC10" i="1"/>
  <c r="F10" i="5"/>
  <c r="AM10" i="4"/>
  <c r="BO10" i="4" s="1"/>
  <c r="BN10" i="1"/>
  <c r="CA10" i="4"/>
  <c r="BV10" i="4"/>
  <c r="D10" i="3"/>
  <c r="AM10" i="1"/>
  <c r="CQ10" i="1" s="1"/>
  <c r="AE10" i="1"/>
  <c r="BF10" i="1" s="1"/>
  <c r="M10" i="1"/>
  <c r="D10" i="1"/>
  <c r="DB10" i="1"/>
  <c r="CW10" i="1"/>
  <c r="CR10" i="1"/>
  <c r="CZ10" i="1"/>
  <c r="BG10" i="1"/>
  <c r="CI10" i="1" s="1"/>
  <c r="DD10" i="1"/>
  <c r="CE9" i="1"/>
  <c r="I9" i="5"/>
  <c r="K9" i="4"/>
  <c r="BO9" i="4" s="1"/>
  <c r="E9" i="5"/>
  <c r="BN9" i="1"/>
  <c r="CP9" i="1" s="1"/>
  <c r="CB9" i="4"/>
  <c r="BV9" i="4"/>
  <c r="CW9" i="1"/>
  <c r="M9" i="1"/>
  <c r="D9" i="1"/>
  <c r="AE9" i="1"/>
  <c r="CR9" i="1"/>
  <c r="BO9" i="1"/>
  <c r="AM9" i="1"/>
  <c r="CJ9" i="1"/>
  <c r="DB9" i="1"/>
  <c r="CS9" i="1"/>
  <c r="BG9" i="1"/>
  <c r="DE9" i="1"/>
  <c r="AL8" i="1"/>
  <c r="CE8" i="1"/>
  <c r="I8" i="5"/>
  <c r="AB8" i="4"/>
  <c r="F8" i="5"/>
  <c r="AM8" i="4"/>
  <c r="BQ8" i="4"/>
  <c r="BP8" i="4"/>
  <c r="BI8" i="4"/>
  <c r="BJ8" i="4"/>
  <c r="BR8" i="4"/>
  <c r="CA8" i="4"/>
  <c r="D8" i="3"/>
  <c r="M8" i="3"/>
  <c r="AM8" i="1"/>
  <c r="BF8" i="1" s="1"/>
  <c r="CW8" i="1"/>
  <c r="M8" i="1"/>
  <c r="CR8" i="1"/>
  <c r="BO8" i="1"/>
  <c r="D8" i="1"/>
  <c r="CS8" i="1"/>
  <c r="BG8" i="1"/>
  <c r="CI8" i="1" s="1"/>
  <c r="CK8" i="1"/>
  <c r="DE8" i="1"/>
  <c r="AB31" i="3" l="1"/>
  <c r="J7" i="3"/>
  <c r="AB8" i="2"/>
  <c r="S7" i="2"/>
  <c r="CP8" i="1"/>
  <c r="CP25" i="1"/>
  <c r="BO8" i="4"/>
  <c r="CF8" i="4"/>
  <c r="BO11" i="4"/>
  <c r="DG25" i="1"/>
  <c r="BO17" i="4"/>
  <c r="DG8" i="1"/>
  <c r="BN7" i="1"/>
  <c r="CF29" i="4"/>
  <c r="AB19" i="2"/>
  <c r="AB15" i="2"/>
  <c r="CP10" i="1"/>
  <c r="DG11" i="1"/>
  <c r="BF29" i="1"/>
  <c r="CP23" i="1"/>
  <c r="CP19" i="1"/>
  <c r="DG23" i="1"/>
  <c r="CH10" i="1"/>
  <c r="CI24" i="1"/>
  <c r="DG27" i="1"/>
  <c r="BH44" i="4"/>
  <c r="CI44" i="4"/>
  <c r="CI21" i="2"/>
  <c r="DB21" i="2"/>
  <c r="CQ21" i="2"/>
  <c r="CH21" i="2"/>
  <c r="DJ21" i="2" s="1"/>
  <c r="BH43" i="4"/>
  <c r="CI43" i="4"/>
  <c r="CQ20" i="2"/>
  <c r="CH20" i="2"/>
  <c r="DJ20" i="2" s="1"/>
  <c r="D20" i="2"/>
  <c r="BH42" i="4"/>
  <c r="CI42" i="4"/>
  <c r="D19" i="2"/>
  <c r="CR19" i="2"/>
  <c r="BO19" i="2"/>
  <c r="AB41" i="3"/>
  <c r="BH41" i="4"/>
  <c r="CI41" i="4"/>
  <c r="D18" i="2"/>
  <c r="CR18" i="2"/>
  <c r="BO18" i="2"/>
  <c r="AB40" i="3"/>
  <c r="BH40" i="4"/>
  <c r="CI40" i="4"/>
  <c r="D17" i="2"/>
  <c r="CR17" i="2"/>
  <c r="BO17" i="2"/>
  <c r="AB16" i="2"/>
  <c r="BQ39" i="4"/>
  <c r="BP39" i="4"/>
  <c r="BH39" i="4"/>
  <c r="CR16" i="2"/>
  <c r="BO16" i="2"/>
  <c r="D16" i="2"/>
  <c r="BH38" i="4"/>
  <c r="CI38" i="4"/>
  <c r="D15" i="2"/>
  <c r="CR15" i="2"/>
  <c r="BO15" i="2"/>
  <c r="BH37" i="4"/>
  <c r="CI37" i="4"/>
  <c r="D14" i="2"/>
  <c r="CR14" i="2"/>
  <c r="BO14" i="2"/>
  <c r="AB13" i="2"/>
  <c r="BH36" i="4"/>
  <c r="CI36" i="4"/>
  <c r="CR13" i="2"/>
  <c r="BO13" i="2"/>
  <c r="D13" i="2"/>
  <c r="AB35" i="3"/>
  <c r="BH35" i="4"/>
  <c r="CI35" i="4"/>
  <c r="D12" i="2"/>
  <c r="CQ12" i="2"/>
  <c r="CH12" i="2"/>
  <c r="CI12" i="2"/>
  <c r="BF12" i="2"/>
  <c r="AB11" i="2"/>
  <c r="BH34" i="4"/>
  <c r="CI34" i="4"/>
  <c r="CR11" i="2"/>
  <c r="BO11" i="2"/>
  <c r="D11" i="2"/>
  <c r="BH33" i="4"/>
  <c r="CI33" i="4"/>
  <c r="D10" i="2"/>
  <c r="CR10" i="2"/>
  <c r="BO10" i="2"/>
  <c r="BH32" i="4"/>
  <c r="CI32" i="4"/>
  <c r="BO9" i="2"/>
  <c r="CQ9" i="2" s="1"/>
  <c r="BQ31" i="4"/>
  <c r="BP31" i="4"/>
  <c r="BH31" i="4"/>
  <c r="CI31" i="4"/>
  <c r="D8" i="2"/>
  <c r="CR8" i="2"/>
  <c r="BO8" i="2"/>
  <c r="CI30" i="4"/>
  <c r="BH30" i="4"/>
  <c r="D30" i="3"/>
  <c r="CQ30" i="1"/>
  <c r="CH30" i="1"/>
  <c r="DJ30" i="1" s="1"/>
  <c r="CP29" i="1"/>
  <c r="BO29" i="4"/>
  <c r="BP29" i="4"/>
  <c r="CI29" i="4"/>
  <c r="BH29" i="4"/>
  <c r="CR29" i="1"/>
  <c r="BO29" i="1"/>
  <c r="BG29" i="1"/>
  <c r="CI29" i="1" s="1"/>
  <c r="CI28" i="4"/>
  <c r="BH28" i="4"/>
  <c r="CQ28" i="1"/>
  <c r="CH28" i="1"/>
  <c r="DJ28" i="1" s="1"/>
  <c r="BO27" i="4"/>
  <c r="CI27" i="4"/>
  <c r="BH27" i="4"/>
  <c r="CQ27" i="1"/>
  <c r="CH27" i="1"/>
  <c r="DJ27" i="1" s="1"/>
  <c r="BQ26" i="4"/>
  <c r="BP26" i="4"/>
  <c r="BI26" i="4"/>
  <c r="D26" i="3"/>
  <c r="CQ26" i="1"/>
  <c r="CH26" i="1"/>
  <c r="DJ26" i="1" s="1"/>
  <c r="CI25" i="4"/>
  <c r="BH25" i="4"/>
  <c r="CQ25" i="1"/>
  <c r="CH25" i="1"/>
  <c r="DJ25" i="1" s="1"/>
  <c r="BO24" i="4"/>
  <c r="BP24" i="4"/>
  <c r="BH24" i="4"/>
  <c r="BF24" i="1"/>
  <c r="CQ24" i="1"/>
  <c r="CH24" i="1"/>
  <c r="CI23" i="4"/>
  <c r="BH23" i="4"/>
  <c r="BF23" i="1"/>
  <c r="CI23" i="1"/>
  <c r="CJ23" i="1"/>
  <c r="CQ23" i="1"/>
  <c r="CH23" i="1"/>
  <c r="DJ23" i="1" s="1"/>
  <c r="CR23" i="1"/>
  <c r="AL22" i="1"/>
  <c r="F22" i="5"/>
  <c r="K22" i="4"/>
  <c r="CE22" i="1"/>
  <c r="DG22" i="1" s="1"/>
  <c r="BD22" i="4"/>
  <c r="CF22" i="4" s="1"/>
  <c r="I22" i="5"/>
  <c r="BN22" i="1"/>
  <c r="AM22" i="4"/>
  <c r="AM7" i="4" s="1"/>
  <c r="BP22" i="4"/>
  <c r="CI22" i="4"/>
  <c r="BH22" i="4"/>
  <c r="CQ22" i="1"/>
  <c r="CH22" i="1"/>
  <c r="DJ22" i="1" s="1"/>
  <c r="CE21" i="1"/>
  <c r="DG21" i="1" s="1"/>
  <c r="BD21" i="4"/>
  <c r="CF21" i="4" s="1"/>
  <c r="F21" i="5"/>
  <c r="AL21" i="1"/>
  <c r="AL7" i="1" s="1"/>
  <c r="K21" i="4"/>
  <c r="BO21" i="4" s="1"/>
  <c r="I21" i="5"/>
  <c r="BP21" i="4"/>
  <c r="CI21" i="4"/>
  <c r="BH21" i="4"/>
  <c r="D21" i="3"/>
  <c r="CR21" i="1"/>
  <c r="BO21" i="1"/>
  <c r="BG21" i="1"/>
  <c r="CI21" i="1" s="1"/>
  <c r="CP20" i="1"/>
  <c r="CI20" i="4"/>
  <c r="BH20" i="4"/>
  <c r="BP20" i="4"/>
  <c r="CQ20" i="1"/>
  <c r="CH20" i="1"/>
  <c r="DJ20" i="1" s="1"/>
  <c r="BO19" i="4"/>
  <c r="D19" i="3"/>
  <c r="CQ19" i="1"/>
  <c r="CH19" i="1"/>
  <c r="DJ19" i="1" s="1"/>
  <c r="BO18" i="4"/>
  <c r="BI18" i="4"/>
  <c r="BP18" i="4"/>
  <c r="CR18" i="1"/>
  <c r="BO18" i="1"/>
  <c r="DG17" i="1"/>
  <c r="BI17" i="4"/>
  <c r="BQ17" i="4"/>
  <c r="BP17" i="4"/>
  <c r="CR17" i="1"/>
  <c r="BO17" i="1"/>
  <c r="CP16" i="1"/>
  <c r="BO16" i="4"/>
  <c r="CI16" i="4"/>
  <c r="BH16" i="4"/>
  <c r="BP16" i="4"/>
  <c r="BO16" i="1"/>
  <c r="CF15" i="4"/>
  <c r="BO15" i="4"/>
  <c r="CP15" i="1"/>
  <c r="CI15" i="4"/>
  <c r="D15" i="3"/>
  <c r="CQ15" i="1"/>
  <c r="CH15" i="1"/>
  <c r="DJ15" i="1" s="1"/>
  <c r="BO14" i="4"/>
  <c r="CI14" i="4"/>
  <c r="BH14" i="4"/>
  <c r="BF14" i="1"/>
  <c r="CQ14" i="1"/>
  <c r="CH14" i="1"/>
  <c r="BO13" i="4"/>
  <c r="BQ13" i="4"/>
  <c r="D13" i="3"/>
  <c r="CQ13" i="1"/>
  <c r="CH13" i="1"/>
  <c r="DJ13" i="1" s="1"/>
  <c r="BO12" i="4"/>
  <c r="D12" i="1"/>
  <c r="BO12" i="1"/>
  <c r="BH11" i="4"/>
  <c r="BP11" i="4"/>
  <c r="CQ11" i="1"/>
  <c r="BG11" i="1"/>
  <c r="CI11" i="1" s="1"/>
  <c r="DG10" i="1"/>
  <c r="BP10" i="4"/>
  <c r="BH10" i="4"/>
  <c r="DJ10" i="1"/>
  <c r="AB9" i="4"/>
  <c r="CF9" i="4" s="1"/>
  <c r="BC9" i="1"/>
  <c r="F9" i="5"/>
  <c r="BI9" i="4"/>
  <c r="BQ9" i="4"/>
  <c r="BP9" i="4"/>
  <c r="CI9" i="1"/>
  <c r="BF9" i="1"/>
  <c r="CQ9" i="1"/>
  <c r="CH9" i="1"/>
  <c r="BH8" i="4"/>
  <c r="CI8" i="4"/>
  <c r="CQ8" i="1"/>
  <c r="CH8" i="1"/>
  <c r="DJ8" i="1" s="1"/>
  <c r="AB7" i="3" l="1"/>
  <c r="AB7" i="2"/>
  <c r="AB7" i="4"/>
  <c r="CE7" i="1"/>
  <c r="CF7" i="4"/>
  <c r="DG9" i="1"/>
  <c r="DG7" i="1" s="1"/>
  <c r="BC7" i="1"/>
  <c r="CP21" i="1"/>
  <c r="K7" i="4"/>
  <c r="BD7" i="4"/>
  <c r="CP7" i="1"/>
  <c r="DJ24" i="1"/>
  <c r="CQ19" i="2"/>
  <c r="CH19" i="2"/>
  <c r="DJ19" i="2" s="1"/>
  <c r="CQ18" i="2"/>
  <c r="CH18" i="2"/>
  <c r="DJ18" i="2" s="1"/>
  <c r="CQ17" i="2"/>
  <c r="CH17" i="2"/>
  <c r="DJ17" i="2" s="1"/>
  <c r="CI39" i="4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DJ12" i="2"/>
  <c r="CQ11" i="2"/>
  <c r="CH11" i="2"/>
  <c r="DJ11" i="2" s="1"/>
  <c r="CQ10" i="2"/>
  <c r="CH10" i="2"/>
  <c r="DJ10" i="2" s="1"/>
  <c r="CH9" i="2"/>
  <c r="DJ9" i="2" s="1"/>
  <c r="CQ8" i="2"/>
  <c r="CH8" i="2"/>
  <c r="DJ8" i="2" s="1"/>
  <c r="CQ29" i="1"/>
  <c r="CH29" i="1"/>
  <c r="DJ29" i="1" s="1"/>
  <c r="CI26" i="4"/>
  <c r="BH26" i="4"/>
  <c r="CI24" i="4"/>
  <c r="CP22" i="1"/>
  <c r="BO22" i="4"/>
  <c r="BO7" i="4" s="1"/>
  <c r="CQ21" i="1"/>
  <c r="CH21" i="1"/>
  <c r="DJ21" i="1" s="1"/>
  <c r="BP19" i="4"/>
  <c r="CI19" i="4"/>
  <c r="CI18" i="4"/>
  <c r="BH18" i="4"/>
  <c r="CQ18" i="1"/>
  <c r="CH18" i="1"/>
  <c r="DJ18" i="1" s="1"/>
  <c r="CI17" i="4"/>
  <c r="BH17" i="4"/>
  <c r="CQ17" i="1"/>
  <c r="CH17" i="1"/>
  <c r="DJ17" i="1" s="1"/>
  <c r="CQ16" i="1"/>
  <c r="CH16" i="1"/>
  <c r="DJ16" i="1" s="1"/>
  <c r="DJ14" i="1"/>
  <c r="BP13" i="4"/>
  <c r="CI13" i="4"/>
  <c r="BP12" i="4"/>
  <c r="CI12" i="4"/>
  <c r="CQ12" i="1"/>
  <c r="CH12" i="1"/>
  <c r="DJ12" i="1" s="1"/>
  <c r="CI11" i="4"/>
  <c r="CH11" i="1"/>
  <c r="DJ11" i="1" s="1"/>
  <c r="CI10" i="4"/>
  <c r="CI9" i="4"/>
  <c r="BH9" i="4"/>
  <c r="DJ9" i="1"/>
</calcChain>
</file>

<file path=xl/sharedStrings.xml><?xml version="1.0" encoding="utf-8"?>
<sst xmlns="http://schemas.openxmlformats.org/spreadsheetml/2006/main" count="2862" uniqueCount="335">
  <si>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</si>
  <si>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</si>
  <si>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</si>
  <si>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</si>
  <si>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</si>
  <si>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</si>
  <si>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</si>
  <si>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</si>
  <si>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</si>
  <si>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</si>
  <si>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</si>
  <si>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</si>
  <si>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</si>
  <si>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</si>
  <si>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</si>
  <si>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</si>
  <si>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</si>
  <si>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</si>
  <si>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</si>
  <si>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</si>
  <si>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</si>
  <si>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</si>
  <si>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</si>
  <si>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</si>
  <si>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</si>
  <si>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</si>
  <si>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</si>
  <si>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</si>
  <si>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</si>
  <si>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</si>
  <si>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</si>
  <si>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</si>
  <si>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</si>
  <si>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</si>
  <si>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</si>
  <si>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</si>
  <si>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</si>
  <si>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</si>
  <si>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</si>
  <si>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</si>
  <si>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</si>
  <si>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</si>
  <si>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</si>
  <si>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</si>
  <si>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</si>
  <si>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</si>
  <si>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</si>
  <si>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</si>
  <si>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</si>
  <si>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</si>
  <si>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</si>
  <si>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</si>
  <si>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</si>
  <si>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</si>
  <si>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</si>
  <si>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</si>
  <si>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</si>
  <si>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</si>
  <si>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</si>
  <si>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</si>
  <si>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</si>
  <si>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</si>
  <si>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</si>
  <si>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</si>
  <si>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</si>
  <si>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</si>
  <si>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</si>
  <si>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</si>
  <si>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</si>
  <si>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</si>
  <si>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</si>
  <si>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</si>
  <si>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</si>
  <si>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</si>
  <si>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</si>
  <si>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</si>
  <si>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</si>
  <si>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</si>
  <si>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</si>
  <si>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</si>
  <si>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</si>
  <si>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</si>
  <si>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</si>
  <si>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</si>
  <si>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</si>
  <si>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</si>
  <si>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</si>
  <si>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</si>
  <si>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</si>
  <si>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</si>
  <si>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</si>
  <si>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</si>
  <si>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</si>
  <si>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</si>
  <si>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</si>
  <si>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</si>
  <si>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</si>
  <si>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</si>
  <si>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</si>
  <si>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</si>
  <si>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</si>
  <si>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</si>
  <si>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</si>
  <si>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</si>
  <si>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</si>
  <si>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</si>
  <si>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</si>
  <si>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</si>
  <si>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</si>
  <si>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</si>
  <si>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</si>
  <si>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</si>
  <si>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</si>
  <si>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</si>
  <si>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</si>
  <si>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</si>
  <si>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</si>
  <si>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</si>
  <si>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</si>
  <si>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</si>
  <si>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</si>
  <si>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</si>
  <si>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</si>
  <si>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</si>
  <si>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</si>
  <si>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</si>
  <si>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</si>
  <si>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</si>
  <si>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</si>
  <si>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</si>
  <si>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</si>
  <si>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</si>
  <si>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</si>
  <si>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</si>
  <si>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</si>
  <si>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</si>
  <si>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</si>
  <si>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</si>
  <si>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</si>
  <si>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</si>
  <si>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</si>
  <si>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</si>
  <si>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</si>
  <si>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</si>
  <si>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</si>
  <si>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</si>
  <si>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</si>
  <si>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</si>
  <si>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</si>
  <si>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</si>
  <si>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</si>
  <si>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</si>
  <si>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</si>
  <si>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</si>
  <si>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</si>
  <si>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</si>
  <si>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</si>
  <si>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</si>
  <si>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</si>
  <si>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</si>
  <si>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</si>
  <si>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</si>
  <si>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</si>
  <si>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</si>
  <si>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</si>
  <si>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</si>
  <si>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</si>
  <si>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</si>
  <si>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</si>
  <si>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</si>
  <si>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</si>
  <si>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</si>
  <si>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</si>
  <si>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</si>
  <si>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</si>
  <si>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</si>
  <si>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</si>
  <si>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</si>
  <si>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</si>
  <si>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</si>
  <si>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</si>
  <si>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</si>
  <si>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</si>
  <si>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</si>
  <si>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</si>
  <si>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</si>
  <si>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</si>
  <si>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</si>
  <si>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</si>
  <si>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</si>
  <si>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</si>
  <si>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</si>
  <si>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</si>
  <si>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</si>
  <si>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</si>
  <si>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</si>
  <si>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</si>
  <si>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</si>
  <si>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</si>
  <si>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和歌山県</t>
    <phoneticPr fontId="3"/>
  </si>
  <si>
    <t>30201</t>
    <phoneticPr fontId="3"/>
  </si>
  <si>
    <t>和歌山市</t>
    <phoneticPr fontId="3"/>
  </si>
  <si>
    <t/>
  </si>
  <si>
    <t>和歌山県</t>
    <phoneticPr fontId="3"/>
  </si>
  <si>
    <t>30202</t>
  </si>
  <si>
    <t>30202</t>
    <phoneticPr fontId="3"/>
  </si>
  <si>
    <t>海南市</t>
  </si>
  <si>
    <t>海南市</t>
    <phoneticPr fontId="3"/>
  </si>
  <si>
    <t>30897</t>
  </si>
  <si>
    <t>紀の海広域施設</t>
  </si>
  <si>
    <t>30203</t>
    <phoneticPr fontId="3"/>
  </si>
  <si>
    <t>橋本市</t>
    <phoneticPr fontId="3"/>
  </si>
  <si>
    <t>30203</t>
    <phoneticPr fontId="3"/>
  </si>
  <si>
    <t>30204</t>
  </si>
  <si>
    <t>30204</t>
    <phoneticPr fontId="3"/>
  </si>
  <si>
    <t>有田市</t>
  </si>
  <si>
    <t>有田市</t>
    <phoneticPr fontId="3"/>
  </si>
  <si>
    <t>有田市</t>
    <phoneticPr fontId="3"/>
  </si>
  <si>
    <t>30880</t>
  </si>
  <si>
    <t>有田周辺広域圏事務組合</t>
  </si>
  <si>
    <t>30208</t>
  </si>
  <si>
    <t>30208</t>
    <phoneticPr fontId="3"/>
  </si>
  <si>
    <t>紀の川市</t>
  </si>
  <si>
    <t>紀の川市</t>
    <phoneticPr fontId="3"/>
  </si>
  <si>
    <t>30208</t>
    <phoneticPr fontId="3"/>
  </si>
  <si>
    <t>紀の川市</t>
    <phoneticPr fontId="3"/>
  </si>
  <si>
    <t>紀の海広域施設組合</t>
  </si>
  <si>
    <t>30304</t>
  </si>
  <si>
    <t>30304</t>
    <phoneticPr fontId="3"/>
  </si>
  <si>
    <t>紀美野町</t>
  </si>
  <si>
    <t>紀美野町</t>
    <phoneticPr fontId="3"/>
  </si>
  <si>
    <t>30304</t>
    <phoneticPr fontId="3"/>
  </si>
  <si>
    <t>紀美野町</t>
    <phoneticPr fontId="3"/>
  </si>
  <si>
    <t>30341</t>
    <phoneticPr fontId="3"/>
  </si>
  <si>
    <t>かつらぎ町</t>
    <phoneticPr fontId="3"/>
  </si>
  <si>
    <t>30341</t>
    <phoneticPr fontId="3"/>
  </si>
  <si>
    <t>かつらぎ町</t>
    <phoneticPr fontId="3"/>
  </si>
  <si>
    <t>30343</t>
    <phoneticPr fontId="3"/>
  </si>
  <si>
    <t>九度山町</t>
    <phoneticPr fontId="3"/>
  </si>
  <si>
    <t>30343</t>
    <phoneticPr fontId="3"/>
  </si>
  <si>
    <t>九度山町</t>
    <phoneticPr fontId="3"/>
  </si>
  <si>
    <t>30343</t>
    <phoneticPr fontId="3"/>
  </si>
  <si>
    <t>30344</t>
    <phoneticPr fontId="3"/>
  </si>
  <si>
    <t>高野町</t>
    <phoneticPr fontId="3"/>
  </si>
  <si>
    <t>高野町</t>
    <phoneticPr fontId="3"/>
  </si>
  <si>
    <t>30361</t>
    <phoneticPr fontId="3"/>
  </si>
  <si>
    <t>湯浅町</t>
    <phoneticPr fontId="3"/>
  </si>
  <si>
    <t>30362</t>
    <phoneticPr fontId="3"/>
  </si>
  <si>
    <t>広川町</t>
    <phoneticPr fontId="3"/>
  </si>
  <si>
    <t>広川町</t>
    <phoneticPr fontId="3"/>
  </si>
  <si>
    <t>広川町</t>
    <phoneticPr fontId="3"/>
  </si>
  <si>
    <t>30366</t>
    <phoneticPr fontId="3"/>
  </si>
  <si>
    <t>有田川町</t>
    <phoneticPr fontId="3"/>
  </si>
  <si>
    <t>30366</t>
    <phoneticPr fontId="3"/>
  </si>
  <si>
    <t>30381</t>
    <phoneticPr fontId="3"/>
  </si>
  <si>
    <t>美浜町</t>
    <phoneticPr fontId="3"/>
  </si>
  <si>
    <t>30381</t>
    <phoneticPr fontId="3"/>
  </si>
  <si>
    <t>30382</t>
    <phoneticPr fontId="3"/>
  </si>
  <si>
    <t>日高町</t>
    <phoneticPr fontId="3"/>
  </si>
  <si>
    <t>30382</t>
    <phoneticPr fontId="3"/>
  </si>
  <si>
    <t>日高町</t>
    <phoneticPr fontId="3"/>
  </si>
  <si>
    <t>30383</t>
    <phoneticPr fontId="3"/>
  </si>
  <si>
    <t>由良町</t>
    <phoneticPr fontId="3"/>
  </si>
  <si>
    <t>30383</t>
    <phoneticPr fontId="3"/>
  </si>
  <si>
    <t>30390</t>
    <phoneticPr fontId="3"/>
  </si>
  <si>
    <t>印南町</t>
    <phoneticPr fontId="3"/>
  </si>
  <si>
    <t>30390</t>
    <phoneticPr fontId="3"/>
  </si>
  <si>
    <t>印南町</t>
    <phoneticPr fontId="3"/>
  </si>
  <si>
    <t>30391</t>
    <phoneticPr fontId="3"/>
  </si>
  <si>
    <t>みなべ町</t>
    <phoneticPr fontId="3"/>
  </si>
  <si>
    <t>みなべ町</t>
    <phoneticPr fontId="3"/>
  </si>
  <si>
    <t>30392</t>
    <phoneticPr fontId="3"/>
  </si>
  <si>
    <t>日高川町</t>
    <phoneticPr fontId="3"/>
  </si>
  <si>
    <t>30392</t>
    <phoneticPr fontId="3"/>
  </si>
  <si>
    <t>30404</t>
    <phoneticPr fontId="3"/>
  </si>
  <si>
    <t>上富田町</t>
    <phoneticPr fontId="3"/>
  </si>
  <si>
    <t>30406</t>
    <phoneticPr fontId="3"/>
  </si>
  <si>
    <t>すさみ町</t>
    <phoneticPr fontId="3"/>
  </si>
  <si>
    <t>30406</t>
    <phoneticPr fontId="3"/>
  </si>
  <si>
    <t>30421</t>
    <phoneticPr fontId="3"/>
  </si>
  <si>
    <t>那智勝浦町</t>
    <phoneticPr fontId="3"/>
  </si>
  <si>
    <t>那智勝浦町</t>
    <phoneticPr fontId="3"/>
  </si>
  <si>
    <t>30422</t>
    <phoneticPr fontId="3"/>
  </si>
  <si>
    <t>太地町</t>
    <phoneticPr fontId="3"/>
  </si>
  <si>
    <t>30427</t>
    <phoneticPr fontId="3"/>
  </si>
  <si>
    <t>北山村</t>
    <phoneticPr fontId="3"/>
  </si>
  <si>
    <t>30427</t>
    <phoneticPr fontId="3"/>
  </si>
  <si>
    <t>北山村</t>
    <phoneticPr fontId="3"/>
  </si>
  <si>
    <t>那賀衛生環境整備組合</t>
    <phoneticPr fontId="3"/>
  </si>
  <si>
    <t>30811</t>
    <phoneticPr fontId="3"/>
  </si>
  <si>
    <t>和歌山県</t>
    <phoneticPr fontId="3"/>
  </si>
  <si>
    <t>30813</t>
    <phoneticPr fontId="3"/>
  </si>
  <si>
    <t>橋本伊都衛生施設組合</t>
    <phoneticPr fontId="3"/>
  </si>
  <si>
    <t>30816</t>
    <phoneticPr fontId="3"/>
  </si>
  <si>
    <t>有田衛生施設事務組合</t>
    <phoneticPr fontId="3"/>
  </si>
  <si>
    <t>和歌山県</t>
    <phoneticPr fontId="3"/>
  </si>
  <si>
    <t>30846</t>
    <phoneticPr fontId="3"/>
  </si>
  <si>
    <t>大辺路衛生施設組合</t>
    <phoneticPr fontId="3"/>
  </si>
  <si>
    <t>和歌山県</t>
    <phoneticPr fontId="3"/>
  </si>
  <si>
    <t>30850</t>
    <phoneticPr fontId="3"/>
  </si>
  <si>
    <t>紀南環境衛生施設事務組合</t>
    <phoneticPr fontId="3"/>
  </si>
  <si>
    <t>紀南環境衛生施設事務組合</t>
    <phoneticPr fontId="3"/>
  </si>
  <si>
    <t>30856</t>
    <phoneticPr fontId="3"/>
  </si>
  <si>
    <t>那智勝浦町・太地町環境衛生施設一部事務組合</t>
    <phoneticPr fontId="3"/>
  </si>
  <si>
    <t>那智勝浦町・太地町環境衛生施設一部事務組合</t>
    <phoneticPr fontId="3"/>
  </si>
  <si>
    <t>30864</t>
    <phoneticPr fontId="3"/>
  </si>
  <si>
    <t>御坊広域行政事務組合</t>
    <phoneticPr fontId="3"/>
  </si>
  <si>
    <t>御坊広域行政事務組合</t>
    <phoneticPr fontId="3"/>
  </si>
  <si>
    <t>御坊広域行政事務組合</t>
    <phoneticPr fontId="3"/>
  </si>
  <si>
    <t>和歌山県</t>
    <phoneticPr fontId="3"/>
  </si>
  <si>
    <t>30880</t>
    <phoneticPr fontId="3"/>
  </si>
  <si>
    <t>有田周辺広域圏事務組合</t>
    <phoneticPr fontId="3"/>
  </si>
  <si>
    <t>30880</t>
    <phoneticPr fontId="3"/>
  </si>
  <si>
    <t>30881</t>
    <phoneticPr fontId="3"/>
  </si>
  <si>
    <t>田辺市周辺衛生施設組合</t>
    <phoneticPr fontId="3"/>
  </si>
  <si>
    <t>30884</t>
    <phoneticPr fontId="3"/>
  </si>
  <si>
    <t>富田川衛生施設組合</t>
    <phoneticPr fontId="3"/>
  </si>
  <si>
    <t>30886</t>
    <phoneticPr fontId="3"/>
  </si>
  <si>
    <t>海南海草環境衛生施設組合</t>
    <phoneticPr fontId="3"/>
  </si>
  <si>
    <t>海南海草環境衛生施設組合</t>
    <phoneticPr fontId="3"/>
  </si>
  <si>
    <t>和歌山県</t>
    <phoneticPr fontId="3"/>
  </si>
  <si>
    <t>30893</t>
    <phoneticPr fontId="3"/>
  </si>
  <si>
    <t>橋本周辺広域市町村圏組合</t>
    <phoneticPr fontId="3"/>
  </si>
  <si>
    <t>30893</t>
    <phoneticPr fontId="3"/>
  </si>
  <si>
    <t>30897</t>
    <phoneticPr fontId="3"/>
  </si>
  <si>
    <t>紀の海広域施設組合</t>
    <phoneticPr fontId="3"/>
  </si>
  <si>
    <t>紀の海広域施設組合</t>
    <phoneticPr fontId="3"/>
  </si>
  <si>
    <t>30898</t>
    <phoneticPr fontId="3"/>
  </si>
  <si>
    <t>紀南環境広域施設組合</t>
    <phoneticPr fontId="3"/>
  </si>
  <si>
    <t>30000</t>
    <phoneticPr fontId="3"/>
  </si>
  <si>
    <t>-</t>
    <phoneticPr fontId="3"/>
  </si>
  <si>
    <t>-</t>
    <phoneticPr fontId="3"/>
  </si>
  <si>
    <t>-</t>
    <phoneticPr fontId="3"/>
  </si>
  <si>
    <t>30000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</si>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</sst>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329</v>
      </c>
      <c r="C7" s="76" t="s">
        <v>189</v>
      </c>
      <c r="D7" s="77">
        <f>SUM($D$8:$D$30)</f>
        <v>192620</v>
      </c>
      <c r="E7" s="77">
        <f>SUM($E$8:$E$30)</f>
        <v>107689</v>
      </c>
      <c r="F7" s="77">
        <f>SUM($F$8:$F$30)</f>
        <v>94058</v>
      </c>
      <c r="G7" s="77">
        <f>SUM($G$8:$G$30)</f>
        <v>0</v>
      </c>
      <c r="H7" s="77">
        <f>SUM($H$8:$H$30)</f>
        <v>13500</v>
      </c>
      <c r="I7" s="77">
        <f>SUM($I$8:$I$30)</f>
        <v>0</v>
      </c>
      <c r="J7" s="88" t="s">
        <v>330</v>
      </c>
      <c r="K7" s="77">
        <f>SUM($K$8:$K$30)</f>
        <v>131</v>
      </c>
      <c r="L7" s="77">
        <f>SUM($L$8:$L$30)</f>
        <v>84931</v>
      </c>
      <c r="M7" s="77">
        <f>SUM($M$8:$M$30)</f>
        <v>1213</v>
      </c>
      <c r="N7" s="77">
        <f>SUM($N$8:$N$30)</f>
        <v>356</v>
      </c>
      <c r="O7" s="77">
        <f>SUM($O$8:$O$30)</f>
        <v>356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190</v>
      </c>
      <c r="T7" s="77">
        <f>SUM($T$8:$T$30)</f>
        <v>0</v>
      </c>
      <c r="U7" s="77">
        <f>SUM($U$8:$U$30)</f>
        <v>857</v>
      </c>
      <c r="V7" s="77">
        <f>SUM($V$8:$V$30)</f>
        <v>193833</v>
      </c>
      <c r="W7" s="77">
        <f>SUM($W$8:$W$30)</f>
        <v>108045</v>
      </c>
      <c r="X7" s="77">
        <f>SUM($X$8:$X$30)</f>
        <v>94414</v>
      </c>
      <c r="Y7" s="77">
        <f>SUM($Y$8:$Y$30)</f>
        <v>0</v>
      </c>
      <c r="Z7" s="77">
        <f>SUM($Z$8:$Z$30)</f>
        <v>13500</v>
      </c>
      <c r="AA7" s="77">
        <f>SUM($AA$8:$AA$30)</f>
        <v>0</v>
      </c>
      <c r="AB7" s="88" t="s">
        <v>190</v>
      </c>
      <c r="AC7" s="77">
        <f>SUM($AC$8:$AC$30)</f>
        <v>131</v>
      </c>
      <c r="AD7" s="77">
        <f>SUM($AD$8:$AD$30)</f>
        <v>85788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159439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3245</v>
      </c>
      <c r="AT7" s="77">
        <f>SUM($AT$8:$AT$30)</f>
        <v>1314</v>
      </c>
      <c r="AU7" s="77">
        <f>SUM($AU$8:$AU$30)</f>
        <v>1823</v>
      </c>
      <c r="AV7" s="77">
        <f>SUM($AV$8:$AV$30)</f>
        <v>108</v>
      </c>
      <c r="AW7" s="77">
        <f>SUM($AW$8:$AW$30)</f>
        <v>0</v>
      </c>
      <c r="AX7" s="77">
        <f>SUM($AX$8:$AX$30)</f>
        <v>156194</v>
      </c>
      <c r="AY7" s="77">
        <f>SUM($AY$8:$AY$30)</f>
        <v>37216</v>
      </c>
      <c r="AZ7" s="77">
        <f>SUM($AZ$8:$AZ$30)</f>
        <v>18698</v>
      </c>
      <c r="BA7" s="77">
        <f>SUM($BA$8:$BA$30)</f>
        <v>82749</v>
      </c>
      <c r="BB7" s="77">
        <f>SUM($BB$8:$BB$30)</f>
        <v>17531</v>
      </c>
      <c r="BC7" s="77">
        <f>SUM($BC$8:$BC$30)</f>
        <v>32739</v>
      </c>
      <c r="BD7" s="77">
        <f>SUM($BD$8:$BD$30)</f>
        <v>0</v>
      </c>
      <c r="BE7" s="77">
        <f>SUM($BE$8:$BE$30)</f>
        <v>442</v>
      </c>
      <c r="BF7" s="77">
        <f>SUM($BF$8:$BF$30)</f>
        <v>159881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1213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212</v>
      </c>
      <c r="BV7" s="77">
        <f>SUM($BV$8:$BV$30)</f>
        <v>212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1001</v>
      </c>
      <c r="CA7" s="77">
        <f>SUM($CA$8:$CA$30)</f>
        <v>1001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1213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160652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3457</v>
      </c>
      <c r="CX7" s="77">
        <f>SUM($CX$8:$CX$30)</f>
        <v>1526</v>
      </c>
      <c r="CY7" s="77">
        <f>SUM($CY$8:$CY$30)</f>
        <v>1823</v>
      </c>
      <c r="CZ7" s="77">
        <f>SUM($CZ$8:$CZ$30)</f>
        <v>108</v>
      </c>
      <c r="DA7" s="77">
        <f>SUM($DA$8:$DA$30)</f>
        <v>0</v>
      </c>
      <c r="DB7" s="77">
        <f>SUM($DB$8:$DB$30)</f>
        <v>157195</v>
      </c>
      <c r="DC7" s="77">
        <f>SUM($DC$8:$DC$30)</f>
        <v>38217</v>
      </c>
      <c r="DD7" s="77">
        <f>SUM($DD$8:$DD$30)</f>
        <v>18698</v>
      </c>
      <c r="DE7" s="77">
        <f>SUM($DE$8:$DE$30)</f>
        <v>82749</v>
      </c>
      <c r="DF7" s="77">
        <f>SUM($DF$8:$DF$30)</f>
        <v>17531</v>
      </c>
      <c r="DG7" s="77">
        <f>SUM($DG$8:$DG$30)</f>
        <v>32739</v>
      </c>
      <c r="DH7" s="77">
        <f>SUM($DH$8:$DH$30)</f>
        <v>0</v>
      </c>
      <c r="DI7" s="77">
        <f>SUM($DI$8:$DI$30)</f>
        <v>442</v>
      </c>
      <c r="DJ7" s="77">
        <f>SUM($DJ$8:$DJ$30)</f>
        <v>161094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704</v>
      </c>
      <c r="E8" s="81">
        <f>SUM(F8:I8)+K8</f>
        <v>368</v>
      </c>
      <c r="F8" s="81">
        <v>335</v>
      </c>
      <c r="G8" s="81">
        <v>0</v>
      </c>
      <c r="H8" s="81">
        <v>0</v>
      </c>
      <c r="I8" s="81">
        <v>0</v>
      </c>
      <c r="J8" s="89" t="s">
        <v>190</v>
      </c>
      <c r="K8" s="81">
        <v>33</v>
      </c>
      <c r="L8" s="81">
        <v>336</v>
      </c>
      <c r="M8" s="81">
        <f>SUM(N8,+U8)</f>
        <v>1001</v>
      </c>
      <c r="N8" s="81">
        <f>SUM(O8:R8)+T8</f>
        <v>250</v>
      </c>
      <c r="O8" s="81">
        <v>250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751</v>
      </c>
      <c r="V8" s="81">
        <v>1705</v>
      </c>
      <c r="W8" s="81">
        <v>618</v>
      </c>
      <c r="X8" s="81">
        <v>585</v>
      </c>
      <c r="Y8" s="81">
        <v>0</v>
      </c>
      <c r="Z8" s="81">
        <v>0</v>
      </c>
      <c r="AA8" s="81">
        <v>0</v>
      </c>
      <c r="AB8" s="89" t="s">
        <v>190</v>
      </c>
      <c r="AC8" s="81">
        <v>33</v>
      </c>
      <c r="AD8" s="81">
        <v>1087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704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704</v>
      </c>
      <c r="AT8" s="81">
        <v>182</v>
      </c>
      <c r="AU8" s="81">
        <v>414</v>
      </c>
      <c r="AV8" s="81">
        <v>108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704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1001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1001</v>
      </c>
      <c r="CA8" s="81">
        <v>1001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1001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1705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704</v>
      </c>
      <c r="CX8" s="81">
        <f t="shared" ref="CX8:CX30" si="15">SUM(AT8,+BV8)</f>
        <v>182</v>
      </c>
      <c r="CY8" s="81">
        <f t="shared" ref="CY8:CY30" si="16">SUM(AU8,+BW8)</f>
        <v>414</v>
      </c>
      <c r="CZ8" s="81">
        <f t="shared" ref="CZ8:CZ30" si="17">SUM(AV8,+BX8)</f>
        <v>108</v>
      </c>
      <c r="DA8" s="81">
        <f t="shared" ref="DA8:DA30" si="18">SUM(AW8,+BY8)</f>
        <v>0</v>
      </c>
      <c r="DB8" s="81">
        <f t="shared" ref="DB8:DB30" si="19">SUM(AX8,+BZ8)</f>
        <v>1001</v>
      </c>
      <c r="DC8" s="81">
        <f t="shared" ref="DC8:DC30" si="20">SUM(AY8,+CA8)</f>
        <v>1001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1705</v>
      </c>
    </row>
    <row r="9" spans="1:114" s="8" customFormat="1" ht="12" customHeight="1">
      <c r="A9" s="8" t="s">
        <v>203</v>
      </c>
      <c r="B9" s="80" t="s">
        <v>205</v>
      </c>
      <c r="C9" s="8" t="s">
        <v>207</v>
      </c>
      <c r="D9" s="81">
        <f>SUM(E9,+L9)</f>
        <v>150370</v>
      </c>
      <c r="E9" s="81">
        <f>SUM(F9:I9)+K9</f>
        <v>81182</v>
      </c>
      <c r="F9" s="81">
        <v>67682</v>
      </c>
      <c r="G9" s="81">
        <v>0</v>
      </c>
      <c r="H9" s="81">
        <v>13500</v>
      </c>
      <c r="I9" s="81">
        <v>0</v>
      </c>
      <c r="J9" s="89" t="s">
        <v>190</v>
      </c>
      <c r="K9" s="81">
        <v>0</v>
      </c>
      <c r="L9" s="81">
        <v>69188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150370</v>
      </c>
      <c r="W9" s="81">
        <v>81182</v>
      </c>
      <c r="X9" s="81">
        <v>67682</v>
      </c>
      <c r="Y9" s="81">
        <v>0</v>
      </c>
      <c r="Z9" s="81">
        <v>13500</v>
      </c>
      <c r="AA9" s="81">
        <v>0</v>
      </c>
      <c r="AB9" s="89" t="s">
        <v>190</v>
      </c>
      <c r="AC9" s="81">
        <v>0</v>
      </c>
      <c r="AD9" s="81">
        <v>69188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130509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703</v>
      </c>
      <c r="AT9" s="81">
        <v>703</v>
      </c>
      <c r="AU9" s="81">
        <v>0</v>
      </c>
      <c r="AV9" s="81">
        <v>0</v>
      </c>
      <c r="AW9" s="81">
        <v>0</v>
      </c>
      <c r="AX9" s="81">
        <f>SUM(AY9:BB9)</f>
        <v>129806</v>
      </c>
      <c r="AY9" s="81">
        <v>30988</v>
      </c>
      <c r="AZ9" s="81">
        <v>0</v>
      </c>
      <c r="BA9" s="81">
        <v>81560</v>
      </c>
      <c r="BB9" s="81">
        <v>17258</v>
      </c>
      <c r="BC9" s="81">
        <f>組合分担金内訳!E9</f>
        <v>19861</v>
      </c>
      <c r="BD9" s="81">
        <v>0</v>
      </c>
      <c r="BE9" s="81">
        <v>0</v>
      </c>
      <c r="BF9" s="81">
        <f>SUM(AE9,+AM9,+BE9)</f>
        <v>130509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130509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703</v>
      </c>
      <c r="CX9" s="81">
        <f t="shared" si="15"/>
        <v>703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129806</v>
      </c>
      <c r="DC9" s="81">
        <f t="shared" si="20"/>
        <v>30988</v>
      </c>
      <c r="DD9" s="81">
        <f t="shared" si="21"/>
        <v>0</v>
      </c>
      <c r="DE9" s="81">
        <f t="shared" si="22"/>
        <v>81560</v>
      </c>
      <c r="DF9" s="81">
        <f t="shared" si="23"/>
        <v>17258</v>
      </c>
      <c r="DG9" s="81">
        <f t="shared" si="24"/>
        <v>19861</v>
      </c>
      <c r="DH9" s="81">
        <f t="shared" si="25"/>
        <v>0</v>
      </c>
      <c r="DI9" s="81">
        <f t="shared" si="26"/>
        <v>0</v>
      </c>
      <c r="DJ9" s="81">
        <f t="shared" si="27"/>
        <v>130509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462</v>
      </c>
      <c r="E10" s="81">
        <f>SUM(F10:I10)+K10</f>
        <v>231</v>
      </c>
      <c r="F10" s="81">
        <v>231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231</v>
      </c>
      <c r="M10" s="81">
        <f>SUM(N10,+U10)</f>
        <v>212</v>
      </c>
      <c r="N10" s="81">
        <f>SUM(O10:R10)+T10</f>
        <v>106</v>
      </c>
      <c r="O10" s="81">
        <v>106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106</v>
      </c>
      <c r="V10" s="81">
        <v>674</v>
      </c>
      <c r="W10" s="81">
        <v>337</v>
      </c>
      <c r="X10" s="81">
        <v>337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337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20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20</v>
      </c>
      <c r="AT10" s="81">
        <v>20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442</v>
      </c>
      <c r="BF10" s="81">
        <f>SUM(AE10,+AM10,+BE10)</f>
        <v>462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212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212</v>
      </c>
      <c r="BV10" s="81">
        <v>212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212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232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232</v>
      </c>
      <c r="CX10" s="81">
        <f t="shared" si="15"/>
        <v>232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442</v>
      </c>
      <c r="DJ10" s="81">
        <f t="shared" si="27"/>
        <v>674</v>
      </c>
    </row>
    <row r="11" spans="1:114" s="8" customFormat="1" ht="12" customHeight="1">
      <c r="A11" s="8" t="s">
        <v>203</v>
      </c>
      <c r="B11" s="80" t="s">
        <v>214</v>
      </c>
      <c r="C11" s="8" t="s">
        <v>216</v>
      </c>
      <c r="D11" s="81">
        <f>SUM(E11,+L11)</f>
        <v>5618</v>
      </c>
      <c r="E11" s="81">
        <f>SUM(F11:I11)+K11</f>
        <v>2858</v>
      </c>
      <c r="F11" s="81">
        <v>2760</v>
      </c>
      <c r="G11" s="81">
        <v>0</v>
      </c>
      <c r="H11" s="81">
        <v>0</v>
      </c>
      <c r="I11" s="81">
        <v>0</v>
      </c>
      <c r="J11" s="89" t="s">
        <v>190</v>
      </c>
      <c r="K11" s="81">
        <v>98</v>
      </c>
      <c r="L11" s="81">
        <v>2760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5618</v>
      </c>
      <c r="W11" s="81">
        <v>2858</v>
      </c>
      <c r="X11" s="81">
        <v>2760</v>
      </c>
      <c r="Y11" s="81">
        <v>0</v>
      </c>
      <c r="Z11" s="81">
        <v>0</v>
      </c>
      <c r="AA11" s="81">
        <v>0</v>
      </c>
      <c r="AB11" s="89" t="s">
        <v>190</v>
      </c>
      <c r="AC11" s="81">
        <v>98</v>
      </c>
      <c r="AD11" s="81">
        <v>2760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3284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1472</v>
      </c>
      <c r="AT11" s="81">
        <v>409</v>
      </c>
      <c r="AU11" s="81">
        <v>1063</v>
      </c>
      <c r="AV11" s="81">
        <v>0</v>
      </c>
      <c r="AW11" s="81">
        <v>0</v>
      </c>
      <c r="AX11" s="81">
        <f>SUM(AY11:BB11)</f>
        <v>1812</v>
      </c>
      <c r="AY11" s="81">
        <v>93</v>
      </c>
      <c r="AZ11" s="81">
        <v>1500</v>
      </c>
      <c r="BA11" s="81">
        <v>219</v>
      </c>
      <c r="BB11" s="81">
        <v>0</v>
      </c>
      <c r="BC11" s="81">
        <f>組合分担金内訳!E11</f>
        <v>2334</v>
      </c>
      <c r="BD11" s="81">
        <v>0</v>
      </c>
      <c r="BE11" s="81">
        <v>0</v>
      </c>
      <c r="BF11" s="81">
        <f>SUM(AE11,+AM11,+BE11)</f>
        <v>3284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3284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1472</v>
      </c>
      <c r="CX11" s="81">
        <f t="shared" si="15"/>
        <v>409</v>
      </c>
      <c r="CY11" s="81">
        <f t="shared" si="16"/>
        <v>1063</v>
      </c>
      <c r="CZ11" s="81">
        <f t="shared" si="17"/>
        <v>0</v>
      </c>
      <c r="DA11" s="81">
        <f t="shared" si="18"/>
        <v>0</v>
      </c>
      <c r="DB11" s="81">
        <f t="shared" si="19"/>
        <v>1812</v>
      </c>
      <c r="DC11" s="81">
        <f t="shared" si="20"/>
        <v>93</v>
      </c>
      <c r="DD11" s="81">
        <f t="shared" si="21"/>
        <v>1500</v>
      </c>
      <c r="DE11" s="81">
        <f t="shared" si="22"/>
        <v>219</v>
      </c>
      <c r="DF11" s="81">
        <f t="shared" si="23"/>
        <v>0</v>
      </c>
      <c r="DG11" s="81">
        <f t="shared" si="24"/>
        <v>2334</v>
      </c>
      <c r="DH11" s="81">
        <f t="shared" si="25"/>
        <v>0</v>
      </c>
      <c r="DI11" s="81">
        <f t="shared" si="26"/>
        <v>0</v>
      </c>
      <c r="DJ11" s="81">
        <f t="shared" si="27"/>
        <v>3284</v>
      </c>
    </row>
    <row r="12" spans="1:114" s="8" customFormat="1" ht="12" customHeight="1">
      <c r="A12" s="8" t="s">
        <v>203</v>
      </c>
      <c r="B12" s="80" t="s">
        <v>221</v>
      </c>
      <c r="C12" s="8" t="s">
        <v>223</v>
      </c>
      <c r="D12" s="81">
        <f>SUM(E12,+L12)</f>
        <v>11082</v>
      </c>
      <c r="E12" s="81">
        <f>SUM(F12:I12)+K12</f>
        <v>5541</v>
      </c>
      <c r="F12" s="81">
        <v>5541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5541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11082</v>
      </c>
      <c r="W12" s="81">
        <v>5541</v>
      </c>
      <c r="X12" s="81">
        <v>5541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5541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4342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4342</v>
      </c>
      <c r="AY12" s="81">
        <v>1188</v>
      </c>
      <c r="AZ12" s="81">
        <v>3154</v>
      </c>
      <c r="BA12" s="81">
        <v>0</v>
      </c>
      <c r="BB12" s="81">
        <v>0</v>
      </c>
      <c r="BC12" s="81">
        <f>組合分担金内訳!E12</f>
        <v>6740</v>
      </c>
      <c r="BD12" s="81">
        <v>0</v>
      </c>
      <c r="BE12" s="81">
        <v>0</v>
      </c>
      <c r="BF12" s="81">
        <f>SUM(AE12,+AM12,+BE12)</f>
        <v>4342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4342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4342</v>
      </c>
      <c r="DC12" s="81">
        <f t="shared" si="20"/>
        <v>1188</v>
      </c>
      <c r="DD12" s="81">
        <f t="shared" si="21"/>
        <v>3154</v>
      </c>
      <c r="DE12" s="81">
        <f t="shared" si="22"/>
        <v>0</v>
      </c>
      <c r="DF12" s="81">
        <f t="shared" si="23"/>
        <v>0</v>
      </c>
      <c r="DG12" s="81">
        <f t="shared" si="24"/>
        <v>6740</v>
      </c>
      <c r="DH12" s="81">
        <f t="shared" si="25"/>
        <v>0</v>
      </c>
      <c r="DI12" s="81">
        <f t="shared" si="26"/>
        <v>0</v>
      </c>
      <c r="DJ12" s="81">
        <f t="shared" si="27"/>
        <v>4342</v>
      </c>
    </row>
    <row r="13" spans="1:114" s="8" customFormat="1" ht="12" customHeight="1">
      <c r="A13" s="8" t="s">
        <v>203</v>
      </c>
      <c r="B13" s="80" t="s">
        <v>228</v>
      </c>
      <c r="C13" s="8" t="s">
        <v>230</v>
      </c>
      <c r="D13" s="81">
        <f>SUM(E13,+L13)</f>
        <v>4987</v>
      </c>
      <c r="E13" s="81">
        <f>SUM(F13:I13)+K13</f>
        <v>2489</v>
      </c>
      <c r="F13" s="81">
        <v>2489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2498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4987</v>
      </c>
      <c r="W13" s="81">
        <v>2489</v>
      </c>
      <c r="X13" s="81">
        <v>2489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2498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1183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346</v>
      </c>
      <c r="AT13" s="81">
        <v>0</v>
      </c>
      <c r="AU13" s="81">
        <v>346</v>
      </c>
      <c r="AV13" s="81">
        <v>0</v>
      </c>
      <c r="AW13" s="81">
        <v>0</v>
      </c>
      <c r="AX13" s="81">
        <f>SUM(AY13:BB13)</f>
        <v>837</v>
      </c>
      <c r="AY13" s="81">
        <v>837</v>
      </c>
      <c r="AZ13" s="81">
        <v>0</v>
      </c>
      <c r="BA13" s="81">
        <v>0</v>
      </c>
      <c r="BB13" s="81">
        <v>0</v>
      </c>
      <c r="BC13" s="81">
        <f>組合分担金内訳!E13</f>
        <v>3804</v>
      </c>
      <c r="BD13" s="81">
        <v>0</v>
      </c>
      <c r="BE13" s="81">
        <v>0</v>
      </c>
      <c r="BF13" s="81">
        <f>SUM(AE13,+AM13,+BE13)</f>
        <v>1183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1183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346</v>
      </c>
      <c r="CX13" s="81">
        <f t="shared" si="15"/>
        <v>0</v>
      </c>
      <c r="CY13" s="81">
        <f t="shared" si="16"/>
        <v>346</v>
      </c>
      <c r="CZ13" s="81">
        <f t="shared" si="17"/>
        <v>0</v>
      </c>
      <c r="DA13" s="81">
        <f t="shared" si="18"/>
        <v>0</v>
      </c>
      <c r="DB13" s="81">
        <f t="shared" si="19"/>
        <v>837</v>
      </c>
      <c r="DC13" s="81">
        <f t="shared" si="20"/>
        <v>837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3804</v>
      </c>
      <c r="DH13" s="81">
        <f t="shared" si="25"/>
        <v>0</v>
      </c>
      <c r="DI13" s="81">
        <f t="shared" si="26"/>
        <v>0</v>
      </c>
      <c r="DJ13" s="81">
        <f t="shared" si="27"/>
        <v>1183</v>
      </c>
    </row>
    <row r="14" spans="1:114" s="8" customFormat="1" ht="12" customHeight="1">
      <c r="A14" s="8" t="s">
        <v>203</v>
      </c>
      <c r="B14" s="80" t="s">
        <v>233</v>
      </c>
      <c r="C14" s="8" t="s">
        <v>234</v>
      </c>
      <c r="D14" s="81">
        <f>SUM(E14,+L14)</f>
        <v>3438</v>
      </c>
      <c r="E14" s="81">
        <f>SUM(F14:I14)+K14</f>
        <v>3438</v>
      </c>
      <c r="F14" s="81">
        <v>3438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3438</v>
      </c>
      <c r="W14" s="81">
        <v>3438</v>
      </c>
      <c r="X14" s="81">
        <v>3438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3438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3438</v>
      </c>
      <c r="AY14" s="81">
        <v>558</v>
      </c>
      <c r="AZ14" s="81">
        <v>1672</v>
      </c>
      <c r="BA14" s="81">
        <v>935</v>
      </c>
      <c r="BB14" s="81">
        <v>273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3438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3438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3438</v>
      </c>
      <c r="DC14" s="81">
        <f t="shared" si="20"/>
        <v>558</v>
      </c>
      <c r="DD14" s="81">
        <f t="shared" si="21"/>
        <v>1672</v>
      </c>
      <c r="DE14" s="81">
        <f t="shared" si="22"/>
        <v>935</v>
      </c>
      <c r="DF14" s="81">
        <f t="shared" si="23"/>
        <v>273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3438</v>
      </c>
    </row>
    <row r="15" spans="1:114" s="8" customFormat="1" ht="12" customHeight="1">
      <c r="A15" s="8" t="s">
        <v>203</v>
      </c>
      <c r="B15" s="80" t="s">
        <v>237</v>
      </c>
      <c r="C15" s="8" t="s">
        <v>238</v>
      </c>
      <c r="D15" s="81">
        <f>SUM(E15,+L15)</f>
        <v>2551</v>
      </c>
      <c r="E15" s="81">
        <f>SUM(F15:I15)+K15</f>
        <v>1204</v>
      </c>
      <c r="F15" s="81">
        <v>1204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1347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2551</v>
      </c>
      <c r="W15" s="81">
        <v>1204</v>
      </c>
      <c r="X15" s="81">
        <v>1204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1347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2551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2551</v>
      </c>
      <c r="AY15" s="81">
        <v>2551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2551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2551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2551</v>
      </c>
      <c r="DC15" s="81">
        <f t="shared" si="20"/>
        <v>2551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2551</v>
      </c>
    </row>
    <row r="16" spans="1:114" s="8" customFormat="1" ht="12" customHeight="1">
      <c r="A16" s="8" t="s">
        <v>203</v>
      </c>
      <c r="B16" s="80" t="s">
        <v>242</v>
      </c>
      <c r="C16" s="8" t="s">
        <v>243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245</v>
      </c>
      <c r="C17" s="8" t="s">
        <v>246</v>
      </c>
      <c r="D17" s="81">
        <f>SUM(E17,+L17)</f>
        <v>7589</v>
      </c>
      <c r="E17" s="81">
        <f>SUM(F17:I17)+K17</f>
        <v>7469</v>
      </c>
      <c r="F17" s="81">
        <v>7469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120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7589</v>
      </c>
      <c r="W17" s="81">
        <v>7469</v>
      </c>
      <c r="X17" s="81">
        <v>7469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120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7589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7589</v>
      </c>
      <c r="AY17" s="81">
        <v>0</v>
      </c>
      <c r="AZ17" s="81">
        <v>7589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7589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7589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7589</v>
      </c>
      <c r="DC17" s="81">
        <f t="shared" si="20"/>
        <v>0</v>
      </c>
      <c r="DD17" s="81">
        <f t="shared" si="21"/>
        <v>7589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7589</v>
      </c>
    </row>
    <row r="18" spans="1:114" s="8" customFormat="1" ht="12" customHeight="1">
      <c r="A18" s="8" t="s">
        <v>203</v>
      </c>
      <c r="B18" s="80" t="s">
        <v>247</v>
      </c>
      <c r="C18" s="8" t="s">
        <v>248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251</v>
      </c>
      <c r="C19" s="8" t="s">
        <v>252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257</v>
      </c>
      <c r="C21" s="8" t="s">
        <v>258</v>
      </c>
      <c r="D21" s="81">
        <f>SUM(E21,+L21)</f>
        <v>5819</v>
      </c>
      <c r="E21" s="81">
        <f>SUM(F21:I21)+K21</f>
        <v>2909</v>
      </c>
      <c r="F21" s="81">
        <v>2909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2910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5819</v>
      </c>
      <c r="W21" s="81">
        <v>2909</v>
      </c>
      <c r="X21" s="81">
        <v>2909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2910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5819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5819</v>
      </c>
      <c r="AY21" s="81">
        <v>1001</v>
      </c>
      <c r="AZ21" s="81">
        <v>4783</v>
      </c>
      <c r="BA21" s="81">
        <v>35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5819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5819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5819</v>
      </c>
      <c r="DC21" s="81">
        <f t="shared" si="20"/>
        <v>1001</v>
      </c>
      <c r="DD21" s="81">
        <f t="shared" si="21"/>
        <v>4783</v>
      </c>
      <c r="DE21" s="81">
        <f t="shared" si="22"/>
        <v>35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5819</v>
      </c>
    </row>
    <row r="22" spans="1:114" s="8" customFormat="1" ht="12" customHeight="1">
      <c r="A22" s="8" t="s">
        <v>203</v>
      </c>
      <c r="B22" s="80" t="s">
        <v>261</v>
      </c>
      <c r="C22" s="8" t="s">
        <v>262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264</v>
      </c>
      <c r="C23" s="8" t="s">
        <v>265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268</v>
      </c>
      <c r="C24" s="8" t="s">
        <v>269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271</v>
      </c>
      <c r="C25" s="8" t="s">
        <v>272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274</v>
      </c>
      <c r="C26" s="8" t="s">
        <v>275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276</v>
      </c>
      <c r="C27" s="8" t="s">
        <v>277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279</v>
      </c>
      <c r="C28" s="8" t="s">
        <v>280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282</v>
      </c>
      <c r="C29" s="8" t="s">
        <v>283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284</v>
      </c>
      <c r="C30" s="8" t="s">
        <v>285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2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2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5:DJ995">
    <cfRule type="expression" dxfId="710" priority="41" stopIfTrue="1">
      <formula>$A45&lt;&gt;""</formula>
    </cfRule>
  </conditionalFormatting>
  <conditionalFormatting sqref="A7:DJ7">
    <cfRule type="expression" dxfId="709" priority="1" stopIfTrue="1">
      <formula>$A7&lt;&gt;""</formula>
    </cfRule>
  </conditionalFormatting>
  <conditionalFormatting sqref="A8:DJ8">
    <cfRule type="expression" dxfId="708" priority="39" stopIfTrue="1">
      <formula>$A8&lt;&gt;""</formula>
    </cfRule>
  </conditionalFormatting>
  <conditionalFormatting sqref="A9:DJ9">
    <cfRule type="expression" dxfId="707" priority="38" stopIfTrue="1">
      <formula>$A9&lt;&gt;""</formula>
    </cfRule>
  </conditionalFormatting>
  <conditionalFormatting sqref="A10:DJ10">
    <cfRule type="expression" dxfId="706" priority="37" stopIfTrue="1">
      <formula>$A10&lt;&gt;""</formula>
    </cfRule>
  </conditionalFormatting>
  <conditionalFormatting sqref="A11:DJ11">
    <cfRule type="expression" dxfId="705" priority="36" stopIfTrue="1">
      <formula>$A11&lt;&gt;""</formula>
    </cfRule>
  </conditionalFormatting>
  <conditionalFormatting sqref="A12:DJ12">
    <cfRule type="expression" dxfId="704" priority="35" stopIfTrue="1">
      <formula>$A12&lt;&gt;""</formula>
    </cfRule>
  </conditionalFormatting>
  <conditionalFormatting sqref="A13:DJ13">
    <cfRule type="expression" dxfId="703" priority="34" stopIfTrue="1">
      <formula>$A13&lt;&gt;""</formula>
    </cfRule>
  </conditionalFormatting>
  <conditionalFormatting sqref="A14:DJ14">
    <cfRule type="expression" dxfId="702" priority="33" stopIfTrue="1">
      <formula>$A14&lt;&gt;""</formula>
    </cfRule>
  </conditionalFormatting>
  <conditionalFormatting sqref="A15:DJ15">
    <cfRule type="expression" dxfId="701" priority="32" stopIfTrue="1">
      <formula>$A15&lt;&gt;""</formula>
    </cfRule>
  </conditionalFormatting>
  <conditionalFormatting sqref="A16:DJ16">
    <cfRule type="expression" dxfId="700" priority="31" stopIfTrue="1">
      <formula>$A16&lt;&gt;""</formula>
    </cfRule>
  </conditionalFormatting>
  <conditionalFormatting sqref="A17:DJ17">
    <cfRule type="expression" dxfId="699" priority="30" stopIfTrue="1">
      <formula>$A17&lt;&gt;""</formula>
    </cfRule>
  </conditionalFormatting>
  <conditionalFormatting sqref="A18:DJ18">
    <cfRule type="expression" dxfId="698" priority="29" stopIfTrue="1">
      <formula>$A18&lt;&gt;""</formula>
    </cfRule>
  </conditionalFormatting>
  <conditionalFormatting sqref="A19:DJ19">
    <cfRule type="expression" dxfId="697" priority="28" stopIfTrue="1">
      <formula>$A19&lt;&gt;""</formula>
    </cfRule>
  </conditionalFormatting>
  <conditionalFormatting sqref="A20:DJ20">
    <cfRule type="expression" dxfId="696" priority="27" stopIfTrue="1">
      <formula>$A20&lt;&gt;""</formula>
    </cfRule>
  </conditionalFormatting>
  <conditionalFormatting sqref="A21:DJ21">
    <cfRule type="expression" dxfId="695" priority="26" stopIfTrue="1">
      <formula>$A21&lt;&gt;""</formula>
    </cfRule>
  </conditionalFormatting>
  <conditionalFormatting sqref="A22:DJ22">
    <cfRule type="expression" dxfId="694" priority="25" stopIfTrue="1">
      <formula>$A22&lt;&gt;""</formula>
    </cfRule>
  </conditionalFormatting>
  <conditionalFormatting sqref="A23:DJ23">
    <cfRule type="expression" dxfId="693" priority="24" stopIfTrue="1">
      <formula>$A23&lt;&gt;""</formula>
    </cfRule>
  </conditionalFormatting>
  <conditionalFormatting sqref="A24:DJ24">
    <cfRule type="expression" dxfId="692" priority="23" stopIfTrue="1">
      <formula>$A24&lt;&gt;""</formula>
    </cfRule>
  </conditionalFormatting>
  <conditionalFormatting sqref="A25:DJ25">
    <cfRule type="expression" dxfId="691" priority="22" stopIfTrue="1">
      <formula>$A25&lt;&gt;""</formula>
    </cfRule>
  </conditionalFormatting>
  <conditionalFormatting sqref="A26:DJ26">
    <cfRule type="expression" dxfId="690" priority="21" stopIfTrue="1">
      <formula>$A26&lt;&gt;""</formula>
    </cfRule>
  </conditionalFormatting>
  <conditionalFormatting sqref="A27:DJ27">
    <cfRule type="expression" dxfId="689" priority="20" stopIfTrue="1">
      <formula>$A27&lt;&gt;""</formula>
    </cfRule>
  </conditionalFormatting>
  <conditionalFormatting sqref="A28:DJ28">
    <cfRule type="expression" dxfId="688" priority="19" stopIfTrue="1">
      <formula>$A28&lt;&gt;""</formula>
    </cfRule>
  </conditionalFormatting>
  <conditionalFormatting sqref="A29:DJ29">
    <cfRule type="expression" dxfId="687" priority="18" stopIfTrue="1">
      <formula>$A29&lt;&gt;""</formula>
    </cfRule>
  </conditionalFormatting>
  <conditionalFormatting sqref="A30:DJ30">
    <cfRule type="expression" dxfId="686" priority="17" stopIfTrue="1">
      <formula>$A30&lt;&gt;""</formula>
    </cfRule>
  </conditionalFormatting>
  <conditionalFormatting sqref="A31:DJ31">
    <cfRule type="expression" dxfId="684" priority="15" stopIfTrue="1">
      <formula>$A31&lt;&gt;""</formula>
    </cfRule>
  </conditionalFormatting>
  <conditionalFormatting sqref="A32:DJ32">
    <cfRule type="expression" dxfId="683" priority="14" stopIfTrue="1">
      <formula>$A32&lt;&gt;""</formula>
    </cfRule>
  </conditionalFormatting>
  <conditionalFormatting sqref="A33:DJ33">
    <cfRule type="expression" dxfId="682" priority="13" stopIfTrue="1">
      <formula>$A33&lt;&gt;""</formula>
    </cfRule>
  </conditionalFormatting>
  <conditionalFormatting sqref="A34:DJ34">
    <cfRule type="expression" dxfId="681" priority="12" stopIfTrue="1">
      <formula>$A34&lt;&gt;""</formula>
    </cfRule>
  </conditionalFormatting>
  <conditionalFormatting sqref="A35:DJ35">
    <cfRule type="expression" dxfId="680" priority="11" stopIfTrue="1">
      <formula>$A35&lt;&gt;""</formula>
    </cfRule>
  </conditionalFormatting>
  <conditionalFormatting sqref="A36:DJ36">
    <cfRule type="expression" dxfId="679" priority="10" stopIfTrue="1">
      <formula>$A36&lt;&gt;""</formula>
    </cfRule>
  </conditionalFormatting>
  <conditionalFormatting sqref="A37:DJ37">
    <cfRule type="expression" dxfId="678" priority="9" stopIfTrue="1">
      <formula>$A37&lt;&gt;""</formula>
    </cfRule>
  </conditionalFormatting>
  <conditionalFormatting sqref="A38:DJ38">
    <cfRule type="expression" dxfId="677" priority="8" stopIfTrue="1">
      <formula>$A38&lt;&gt;""</formula>
    </cfRule>
  </conditionalFormatting>
  <conditionalFormatting sqref="A39:DJ39">
    <cfRule type="expression" dxfId="676" priority="7" stopIfTrue="1">
      <formula>$A39&lt;&gt;""</formula>
    </cfRule>
  </conditionalFormatting>
  <conditionalFormatting sqref="A40:DJ40">
    <cfRule type="expression" dxfId="675" priority="6" stopIfTrue="1">
      <formula>$A40&lt;&gt;""</formula>
    </cfRule>
  </conditionalFormatting>
  <conditionalFormatting sqref="A41:DJ41">
    <cfRule type="expression" dxfId="674" priority="5" stopIfTrue="1">
      <formula>$A41&lt;&gt;""</formula>
    </cfRule>
  </conditionalFormatting>
  <conditionalFormatting sqref="A42:DJ42">
    <cfRule type="expression" dxfId="673" priority="4" stopIfTrue="1">
      <formula>$A42&lt;&gt;""</formula>
    </cfRule>
  </conditionalFormatting>
  <conditionalFormatting sqref="A43:DJ43">
    <cfRule type="expression" dxfId="672" priority="3" stopIfTrue="1">
      <formula>$A43&lt;&gt;""</formula>
    </cfRule>
  </conditionalFormatting>
  <conditionalFormatting sqref="A44:DJ44">
    <cfRule type="expression" dxfId="671" priority="2" stopIfTrue="1">
      <formula>$A44&lt;&gt;""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329</v>
      </c>
      <c r="C7" s="76" t="s">
        <v>189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32739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32739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330</v>
      </c>
      <c r="AM7" s="77">
        <f>SUM($AM$8:$AM$21)</f>
        <v>32739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2334</v>
      </c>
      <c r="AT7" s="77">
        <f>SUM($AT$8:$AT$21)</f>
        <v>0</v>
      </c>
      <c r="AU7" s="77">
        <f>SUM($AU$8:$AU$21)</f>
        <v>2334</v>
      </c>
      <c r="AV7" s="77">
        <f>SUM($AV$8:$AV$21)</f>
        <v>0</v>
      </c>
      <c r="AW7" s="77">
        <f>SUM($AW$8:$AW$21)</f>
        <v>0</v>
      </c>
      <c r="AX7" s="77">
        <f>SUM($AX$8:$AX$21)</f>
        <v>30405</v>
      </c>
      <c r="AY7" s="77">
        <f>SUM($AY$8:$AY$21)</f>
        <v>0</v>
      </c>
      <c r="AZ7" s="77">
        <f>SUM($AZ$8:$AZ$21)</f>
        <v>27850</v>
      </c>
      <c r="BA7" s="77">
        <f>SUM($BA$8:$BA$21)</f>
        <v>2555</v>
      </c>
      <c r="BB7" s="77">
        <f>SUM($BB$8:$BB$21)</f>
        <v>0</v>
      </c>
      <c r="BC7" s="88" t="s">
        <v>331</v>
      </c>
      <c r="BD7" s="77">
        <f>SUM($BD$8:$BD$21)</f>
        <v>0</v>
      </c>
      <c r="BE7" s="77">
        <f>SUM($BE$8:$BE$21)</f>
        <v>0</v>
      </c>
      <c r="BF7" s="77">
        <f>SUM($BF$8:$BF$21)</f>
        <v>32739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332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330</v>
      </c>
      <c r="CQ7" s="77">
        <f>SUM($CQ$8:$CQ$21)</f>
        <v>32739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2334</v>
      </c>
      <c r="CX7" s="77">
        <f>SUM($CX$8:$CX$21)</f>
        <v>0</v>
      </c>
      <c r="CY7" s="77">
        <f>SUM($CY$8:$CY$21)</f>
        <v>2334</v>
      </c>
      <c r="CZ7" s="77">
        <f>SUM($CZ$8:$CZ$21)</f>
        <v>0</v>
      </c>
      <c r="DA7" s="77">
        <f>SUM($DA$8:$DA$21)</f>
        <v>0</v>
      </c>
      <c r="DB7" s="77">
        <f>SUM($DB$8:$DB$21)</f>
        <v>30405</v>
      </c>
      <c r="DC7" s="77">
        <f>SUM($DC$8:$DC$21)</f>
        <v>0</v>
      </c>
      <c r="DD7" s="77">
        <f>SUM($DD$8:$DD$21)</f>
        <v>27850</v>
      </c>
      <c r="DE7" s="77">
        <f>SUM($DE$8:$DE$21)</f>
        <v>2555</v>
      </c>
      <c r="DF7" s="77">
        <f>SUM($DF$8:$DF$21)</f>
        <v>0</v>
      </c>
      <c r="DG7" s="88" t="s">
        <v>332</v>
      </c>
      <c r="DH7" s="77">
        <f>SUM($DH$8:$DH$21)</f>
        <v>0</v>
      </c>
      <c r="DI7" s="77">
        <f>SUM($DI$8:$DI$21)</f>
        <v>0</v>
      </c>
      <c r="DJ7" s="77">
        <f>SUM($DJ$8:$DJ$21)</f>
        <v>32739</v>
      </c>
    </row>
    <row r="8" spans="1:114" s="8" customFormat="1" ht="12" customHeight="1">
      <c r="A8" s="8" t="s">
        <v>199</v>
      </c>
      <c r="B8" s="80" t="s">
        <v>289</v>
      </c>
      <c r="C8" s="8" t="s">
        <v>288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190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190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199</v>
      </c>
      <c r="B9" s="80" t="s">
        <v>291</v>
      </c>
      <c r="C9" s="8" t="s">
        <v>292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293</v>
      </c>
      <c r="C10" s="8" t="s">
        <v>294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296</v>
      </c>
      <c r="C11" s="8" t="s">
        <v>297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299</v>
      </c>
      <c r="C12" s="8" t="s">
        <v>300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302</v>
      </c>
      <c r="C13" s="8" t="s">
        <v>303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305</v>
      </c>
      <c r="C14" s="8" t="s">
        <v>306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309</v>
      </c>
      <c r="B15" s="80" t="s">
        <v>310</v>
      </c>
      <c r="C15" s="8" t="s">
        <v>311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2334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2334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2334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2334</v>
      </c>
      <c r="AT15" s="81">
        <v>0</v>
      </c>
      <c r="AU15" s="81">
        <v>2334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2334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2334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2334</v>
      </c>
      <c r="CX15" s="81">
        <f t="shared" si="14"/>
        <v>0</v>
      </c>
      <c r="CY15" s="81">
        <f t="shared" si="15"/>
        <v>2334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2334</v>
      </c>
    </row>
    <row r="16" spans="1:114" s="8" customFormat="1" ht="12" customHeight="1">
      <c r="A16" s="8" t="s">
        <v>203</v>
      </c>
      <c r="B16" s="80" t="s">
        <v>313</v>
      </c>
      <c r="C16" s="8" t="s">
        <v>314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315</v>
      </c>
      <c r="C17" s="8" t="s">
        <v>316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298</v>
      </c>
      <c r="B18" s="80" t="s">
        <v>317</v>
      </c>
      <c r="C18" s="8" t="s">
        <v>318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203</v>
      </c>
      <c r="B19" s="80" t="s">
        <v>321</v>
      </c>
      <c r="C19" s="8" t="s">
        <v>322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203</v>
      </c>
      <c r="B20" s="80" t="s">
        <v>324</v>
      </c>
      <c r="C20" s="8" t="s">
        <v>325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30405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30405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30405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30405</v>
      </c>
      <c r="AY20" s="81">
        <v>0</v>
      </c>
      <c r="AZ20" s="81">
        <v>27850</v>
      </c>
      <c r="BA20" s="81">
        <v>2555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30405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30405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30405</v>
      </c>
      <c r="DC20" s="81">
        <f t="shared" si="19"/>
        <v>0</v>
      </c>
      <c r="DD20" s="81">
        <f t="shared" si="20"/>
        <v>27850</v>
      </c>
      <c r="DE20" s="81">
        <f t="shared" si="21"/>
        <v>2555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30405</v>
      </c>
    </row>
    <row r="21" spans="1:114" s="8" customFormat="1" ht="12" customHeight="1">
      <c r="A21" s="8" t="s">
        <v>203</v>
      </c>
      <c r="B21" s="80" t="s">
        <v>327</v>
      </c>
      <c r="C21" s="8" t="s">
        <v>328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72">
    <cfRule type="expression" dxfId="669" priority="41" stopIfTrue="1">
      <formula>$A22&lt;&gt;""</formula>
    </cfRule>
  </conditionalFormatting>
  <conditionalFormatting sqref="A21:DJ21">
    <cfRule type="expression" dxfId="668" priority="2" stopIfTrue="1">
      <formula>$A21&lt;&gt;""</formula>
    </cfRule>
  </conditionalFormatting>
  <conditionalFormatting sqref="A7:DJ7">
    <cfRule type="expression" dxfId="644" priority="1" stopIfTrue="1">
      <formula>$A7&lt;&gt;""</formula>
    </cfRule>
  </conditionalFormatting>
  <conditionalFormatting sqref="A8:DJ8">
    <cfRule type="expression" dxfId="643" priority="15" stopIfTrue="1">
      <formula>$A8&lt;&gt;""</formula>
    </cfRule>
  </conditionalFormatting>
  <conditionalFormatting sqref="A9:DJ9">
    <cfRule type="expression" dxfId="642" priority="14" stopIfTrue="1">
      <formula>$A9&lt;&gt;""</formula>
    </cfRule>
  </conditionalFormatting>
  <conditionalFormatting sqref="A10:DJ10">
    <cfRule type="expression" dxfId="641" priority="13" stopIfTrue="1">
      <formula>$A10&lt;&gt;""</formula>
    </cfRule>
  </conditionalFormatting>
  <conditionalFormatting sqref="A11:DJ11">
    <cfRule type="expression" dxfId="640" priority="12" stopIfTrue="1">
      <formula>$A11&lt;&gt;""</formula>
    </cfRule>
  </conditionalFormatting>
  <conditionalFormatting sqref="A12:DJ12">
    <cfRule type="expression" dxfId="639" priority="11" stopIfTrue="1">
      <formula>$A12&lt;&gt;""</formula>
    </cfRule>
  </conditionalFormatting>
  <conditionalFormatting sqref="A13:DJ13">
    <cfRule type="expression" dxfId="638" priority="10" stopIfTrue="1">
      <formula>$A13&lt;&gt;""</formula>
    </cfRule>
  </conditionalFormatting>
  <conditionalFormatting sqref="A14:DJ14">
    <cfRule type="expression" dxfId="637" priority="9" stopIfTrue="1">
      <formula>$A14&lt;&gt;""</formula>
    </cfRule>
  </conditionalFormatting>
  <conditionalFormatting sqref="A15:DJ15">
    <cfRule type="expression" dxfId="636" priority="8" stopIfTrue="1">
      <formula>$A15&lt;&gt;""</formula>
    </cfRule>
  </conditionalFormatting>
  <conditionalFormatting sqref="A16:DJ16">
    <cfRule type="expression" dxfId="635" priority="7" stopIfTrue="1">
      <formula>$A16&lt;&gt;""</formula>
    </cfRule>
  </conditionalFormatting>
  <conditionalFormatting sqref="A17:DJ17">
    <cfRule type="expression" dxfId="634" priority="6" stopIfTrue="1">
      <formula>$A17&lt;&gt;""</formula>
    </cfRule>
  </conditionalFormatting>
  <conditionalFormatting sqref="A18:DJ18">
    <cfRule type="expression" dxfId="633" priority="5" stopIfTrue="1">
      <formula>$A18&lt;&gt;""</formula>
    </cfRule>
  </conditionalFormatting>
  <conditionalFormatting sqref="A19:DJ19">
    <cfRule type="expression" dxfId="632" priority="4" stopIfTrue="1">
      <formula>$A19&lt;&gt;""</formula>
    </cfRule>
  </conditionalFormatting>
  <conditionalFormatting sqref="A20:DJ20">
    <cfRule type="expression" dxfId="631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329</v>
      </c>
      <c r="C7" s="76" t="s">
        <v>189</v>
      </c>
      <c r="D7" s="77">
        <f>SUM($D$8:$D$44)</f>
        <v>192620</v>
      </c>
      <c r="E7" s="77">
        <f>SUM($E$8:$E$44)</f>
        <v>107689</v>
      </c>
      <c r="F7" s="77">
        <f>SUM($F$8:$F$44)</f>
        <v>94058</v>
      </c>
      <c r="G7" s="77">
        <f>SUM($G$8:$G$44)</f>
        <v>0</v>
      </c>
      <c r="H7" s="77">
        <f>SUM($H$8:$H$44)</f>
        <v>13500</v>
      </c>
      <c r="I7" s="77">
        <f>SUM($I$8:$I$44)</f>
        <v>0</v>
      </c>
      <c r="J7" s="77">
        <f>SUM($J$8:$J$44)</f>
        <v>32739</v>
      </c>
      <c r="K7" s="77">
        <f>SUM($K$8:$K$44)</f>
        <v>131</v>
      </c>
      <c r="L7" s="77">
        <f>SUM($L$8:$L$44)</f>
        <v>84931</v>
      </c>
      <c r="M7" s="77">
        <f>SUM($M$8:$M$44)</f>
        <v>1213</v>
      </c>
      <c r="N7" s="77">
        <f>SUM($N$8:$N$44)</f>
        <v>356</v>
      </c>
      <c r="O7" s="77">
        <f>SUM($O$8:$O$44)</f>
        <v>356</v>
      </c>
      <c r="P7" s="77">
        <f>SUM($P$8:$P$44)</f>
        <v>0</v>
      </c>
      <c r="Q7" s="77">
        <f>SUM($Q$8:$Q$44)</f>
        <v>0</v>
      </c>
      <c r="R7" s="77">
        <f>SUM($R$8:$R$44)</f>
        <v>0</v>
      </c>
      <c r="S7" s="77">
        <f>SUM($S$8:$S$44)</f>
        <v>0</v>
      </c>
      <c r="T7" s="77">
        <f>SUM($T$8:$T$44)</f>
        <v>0</v>
      </c>
      <c r="U7" s="77">
        <f>SUM($U$8:$U$44)</f>
        <v>857</v>
      </c>
      <c r="V7" s="77">
        <f>SUM($V$8:$V$44)</f>
        <v>193833</v>
      </c>
      <c r="W7" s="77">
        <f>SUM($W$8:$W$44)</f>
        <v>108045</v>
      </c>
      <c r="X7" s="77">
        <f>SUM($X$8:$X$44)</f>
        <v>94414</v>
      </c>
      <c r="Y7" s="77">
        <f>SUM($Y$8:$Y$44)</f>
        <v>0</v>
      </c>
      <c r="Z7" s="77">
        <f>SUM($Z$8:$Z$44)</f>
        <v>13500</v>
      </c>
      <c r="AA7" s="77">
        <f>SUM($AA$8:$AA$44)</f>
        <v>0</v>
      </c>
      <c r="AB7" s="77">
        <f>SUM($AB$8:$AB$44)</f>
        <v>32739</v>
      </c>
      <c r="AC7" s="77">
        <f>SUM($AC$8:$AC$44)</f>
        <v>131</v>
      </c>
      <c r="AD7" s="77">
        <f>SUM($AD$8:$AD$44)</f>
        <v>85788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704</v>
      </c>
      <c r="E8" s="81">
        <v>368</v>
      </c>
      <c r="F8" s="81">
        <v>335</v>
      </c>
      <c r="G8" s="81">
        <v>0</v>
      </c>
      <c r="H8" s="81">
        <v>0</v>
      </c>
      <c r="I8" s="81">
        <v>0</v>
      </c>
      <c r="J8" s="89">
        <v>0</v>
      </c>
      <c r="K8" s="81">
        <v>33</v>
      </c>
      <c r="L8" s="81">
        <v>336</v>
      </c>
      <c r="M8" s="81">
        <f>SUM(N8,+U8)</f>
        <v>1001</v>
      </c>
      <c r="N8" s="81">
        <v>250</v>
      </c>
      <c r="O8" s="81">
        <v>250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751</v>
      </c>
      <c r="V8" s="81">
        <v>1705</v>
      </c>
      <c r="W8" s="81">
        <v>618</v>
      </c>
      <c r="X8" s="81">
        <v>585</v>
      </c>
      <c r="Y8" s="81">
        <v>0</v>
      </c>
      <c r="Z8" s="81">
        <v>0</v>
      </c>
      <c r="AA8" s="81">
        <v>0</v>
      </c>
      <c r="AB8" s="89">
        <v>0</v>
      </c>
      <c r="AC8" s="81">
        <v>33</v>
      </c>
      <c r="AD8" s="81">
        <v>1087</v>
      </c>
    </row>
    <row r="9" spans="1:30" s="8" customFormat="1" ht="12" customHeight="1">
      <c r="A9" s="8" t="s">
        <v>203</v>
      </c>
      <c r="B9" s="80" t="s">
        <v>205</v>
      </c>
      <c r="C9" s="8" t="s">
        <v>207</v>
      </c>
      <c r="D9" s="81">
        <f>SUM(E9,+L9)</f>
        <v>150370</v>
      </c>
      <c r="E9" s="81">
        <v>81182</v>
      </c>
      <c r="F9" s="81">
        <v>67682</v>
      </c>
      <c r="G9" s="81">
        <v>0</v>
      </c>
      <c r="H9" s="81">
        <v>13500</v>
      </c>
      <c r="I9" s="81">
        <v>0</v>
      </c>
      <c r="J9" s="89">
        <v>0</v>
      </c>
      <c r="K9" s="81">
        <v>0</v>
      </c>
      <c r="L9" s="81">
        <v>69188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150370</v>
      </c>
      <c r="W9" s="81">
        <v>81182</v>
      </c>
      <c r="X9" s="81">
        <v>67682</v>
      </c>
      <c r="Y9" s="81">
        <v>0</v>
      </c>
      <c r="Z9" s="81">
        <v>13500</v>
      </c>
      <c r="AA9" s="81">
        <v>0</v>
      </c>
      <c r="AB9" s="89">
        <v>0</v>
      </c>
      <c r="AC9" s="81">
        <v>0</v>
      </c>
      <c r="AD9" s="81">
        <v>69188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462</v>
      </c>
      <c r="E10" s="81">
        <v>231</v>
      </c>
      <c r="F10" s="81">
        <v>231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231</v>
      </c>
      <c r="M10" s="81">
        <f>SUM(N10,+U10)</f>
        <v>212</v>
      </c>
      <c r="N10" s="81">
        <v>106</v>
      </c>
      <c r="O10" s="81">
        <v>106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106</v>
      </c>
      <c r="V10" s="81">
        <v>674</v>
      </c>
      <c r="W10" s="81">
        <v>337</v>
      </c>
      <c r="X10" s="81">
        <v>337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337</v>
      </c>
    </row>
    <row r="11" spans="1:30" s="8" customFormat="1" ht="12" customHeight="1">
      <c r="A11" s="8" t="s">
        <v>203</v>
      </c>
      <c r="B11" s="80" t="s">
        <v>214</v>
      </c>
      <c r="C11" s="8" t="s">
        <v>216</v>
      </c>
      <c r="D11" s="81">
        <f>SUM(E11,+L11)</f>
        <v>5618</v>
      </c>
      <c r="E11" s="81">
        <v>2858</v>
      </c>
      <c r="F11" s="81">
        <v>2760</v>
      </c>
      <c r="G11" s="81">
        <v>0</v>
      </c>
      <c r="H11" s="81">
        <v>0</v>
      </c>
      <c r="I11" s="81">
        <v>0</v>
      </c>
      <c r="J11" s="89">
        <v>0</v>
      </c>
      <c r="K11" s="81">
        <v>98</v>
      </c>
      <c r="L11" s="81">
        <v>2760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5618</v>
      </c>
      <c r="W11" s="81">
        <v>2858</v>
      </c>
      <c r="X11" s="81">
        <v>2760</v>
      </c>
      <c r="Y11" s="81">
        <v>0</v>
      </c>
      <c r="Z11" s="81">
        <v>0</v>
      </c>
      <c r="AA11" s="81">
        <v>0</v>
      </c>
      <c r="AB11" s="89">
        <v>0</v>
      </c>
      <c r="AC11" s="81">
        <v>98</v>
      </c>
      <c r="AD11" s="81">
        <v>2760</v>
      </c>
    </row>
    <row r="12" spans="1:30" s="8" customFormat="1" ht="12" customHeight="1">
      <c r="A12" s="8" t="s">
        <v>203</v>
      </c>
      <c r="B12" s="80" t="s">
        <v>221</v>
      </c>
      <c r="C12" s="8" t="s">
        <v>223</v>
      </c>
      <c r="D12" s="81">
        <f>SUM(E12,+L12)</f>
        <v>11082</v>
      </c>
      <c r="E12" s="81">
        <v>5541</v>
      </c>
      <c r="F12" s="81">
        <v>5541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5541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11082</v>
      </c>
      <c r="W12" s="81">
        <v>5541</v>
      </c>
      <c r="X12" s="81">
        <v>5541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5541</v>
      </c>
    </row>
    <row r="13" spans="1:30" s="8" customFormat="1" ht="12" customHeight="1">
      <c r="A13" s="8" t="s">
        <v>203</v>
      </c>
      <c r="B13" s="80" t="s">
        <v>231</v>
      </c>
      <c r="C13" s="8" t="s">
        <v>230</v>
      </c>
      <c r="D13" s="81">
        <f>SUM(E13,+L13)</f>
        <v>4987</v>
      </c>
      <c r="E13" s="81">
        <v>2489</v>
      </c>
      <c r="F13" s="81">
        <v>2489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2498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4987</v>
      </c>
      <c r="W13" s="81">
        <v>2489</v>
      </c>
      <c r="X13" s="81">
        <v>2489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2498</v>
      </c>
    </row>
    <row r="14" spans="1:30" s="8" customFormat="1" ht="12" customHeight="1">
      <c r="A14" s="8" t="s">
        <v>203</v>
      </c>
      <c r="B14" s="80" t="s">
        <v>233</v>
      </c>
      <c r="C14" s="8" t="s">
        <v>234</v>
      </c>
      <c r="D14" s="81">
        <f>SUM(E14,+L14)</f>
        <v>3438</v>
      </c>
      <c r="E14" s="81">
        <v>3438</v>
      </c>
      <c r="F14" s="81">
        <v>3438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3438</v>
      </c>
      <c r="W14" s="81">
        <v>3438</v>
      </c>
      <c r="X14" s="81">
        <v>3438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239</v>
      </c>
      <c r="C15" s="8" t="s">
        <v>240</v>
      </c>
      <c r="D15" s="81">
        <f>SUM(E15,+L15)</f>
        <v>2551</v>
      </c>
      <c r="E15" s="81">
        <v>1204</v>
      </c>
      <c r="F15" s="81">
        <v>1204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1347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2551</v>
      </c>
      <c r="W15" s="81">
        <v>1204</v>
      </c>
      <c r="X15" s="81">
        <v>1204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1347</v>
      </c>
    </row>
    <row r="16" spans="1:30" s="8" customFormat="1" ht="12" customHeight="1">
      <c r="A16" s="8" t="s">
        <v>199</v>
      </c>
      <c r="B16" s="80" t="s">
        <v>242</v>
      </c>
      <c r="C16" s="8" t="s">
        <v>243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245</v>
      </c>
      <c r="C17" s="8" t="s">
        <v>246</v>
      </c>
      <c r="D17" s="81">
        <f>SUM(E17,+L17)</f>
        <v>7589</v>
      </c>
      <c r="E17" s="81">
        <v>7469</v>
      </c>
      <c r="F17" s="81">
        <v>7469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120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7589</v>
      </c>
      <c r="W17" s="81">
        <v>7469</v>
      </c>
      <c r="X17" s="81">
        <v>7469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120</v>
      </c>
    </row>
    <row r="18" spans="1:30" s="8" customFormat="1" ht="12" customHeight="1">
      <c r="A18" s="8" t="s">
        <v>199</v>
      </c>
      <c r="B18" s="80" t="s">
        <v>247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253</v>
      </c>
      <c r="C19" s="8" t="s">
        <v>252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256</v>
      </c>
      <c r="C20" s="8" t="s">
        <v>255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259</v>
      </c>
      <c r="C21" s="8" t="s">
        <v>258</v>
      </c>
      <c r="D21" s="81">
        <f>SUM(E21,+L21)</f>
        <v>5819</v>
      </c>
      <c r="E21" s="81">
        <v>2909</v>
      </c>
      <c r="F21" s="81">
        <v>2909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2910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5819</v>
      </c>
      <c r="W21" s="81">
        <v>2909</v>
      </c>
      <c r="X21" s="81">
        <v>2909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2910</v>
      </c>
    </row>
    <row r="22" spans="1:30" s="8" customFormat="1" ht="12" customHeight="1">
      <c r="A22" s="8" t="s">
        <v>203</v>
      </c>
      <c r="B22" s="80" t="s">
        <v>263</v>
      </c>
      <c r="C22" s="8" t="s">
        <v>262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266</v>
      </c>
      <c r="C23" s="8" t="s">
        <v>267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268</v>
      </c>
      <c r="C24" s="8" t="s">
        <v>270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273</v>
      </c>
      <c r="C25" s="8" t="s">
        <v>272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274</v>
      </c>
      <c r="C26" s="8" t="s">
        <v>275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276</v>
      </c>
      <c r="C27" s="8" t="s">
        <v>277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279</v>
      </c>
      <c r="C28" s="8" t="s">
        <v>281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282</v>
      </c>
      <c r="C29" s="8" t="s">
        <v>283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286</v>
      </c>
      <c r="C30" s="8" t="s">
        <v>287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289</v>
      </c>
      <c r="C31" s="8" t="s">
        <v>288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291</v>
      </c>
      <c r="C32" s="8" t="s">
        <v>292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293</v>
      </c>
      <c r="C33" s="8" t="s">
        <v>294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296</v>
      </c>
      <c r="C34" s="8" t="s">
        <v>297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299</v>
      </c>
      <c r="C35" s="8" t="s">
        <v>301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302</v>
      </c>
      <c r="C36" s="8" t="s">
        <v>303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305</v>
      </c>
      <c r="C37" s="8" t="s">
        <v>307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312</v>
      </c>
      <c r="C38" s="8" t="s">
        <v>311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市町村分担金内訳!D15</f>
        <v>2334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市町村分担金内訳!E15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2334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313</v>
      </c>
      <c r="C39" s="8" t="s">
        <v>314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市町村分担金内訳!D16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市町村分担金内訳!E16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315</v>
      </c>
      <c r="C40" s="8" t="s">
        <v>316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市町村分担金内訳!D17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市町村分担金内訳!E17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317</v>
      </c>
      <c r="C41" s="8" t="s">
        <v>319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市町村分担金内訳!D18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市町村分担金内訳!E18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323</v>
      </c>
      <c r="C42" s="8" t="s">
        <v>322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市町村分担金内訳!D19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市町村分担金内訳!E19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324</v>
      </c>
      <c r="C43" s="8" t="s">
        <v>325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市町村分担金内訳!D20</f>
        <v>30405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市町村分担金内訳!E20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30405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327</v>
      </c>
      <c r="C44" s="8" t="s">
        <v>328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市町村分担金内訳!D21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市町村分担金内訳!E21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5:AD995">
    <cfRule type="expression" dxfId="628" priority="41" stopIfTrue="1">
      <formula>$A45&lt;&gt;""</formula>
    </cfRule>
  </conditionalFormatting>
  <conditionalFormatting sqref="A44:AD44">
    <cfRule type="expression" dxfId="627" priority="2" stopIfTrue="1">
      <formula>$A44&lt;&gt;""</formula>
    </cfRule>
  </conditionalFormatting>
  <conditionalFormatting sqref="A8:AD8">
    <cfRule type="expression" dxfId="626" priority="39" stopIfTrue="1">
      <formula>$A8&lt;&gt;""</formula>
    </cfRule>
  </conditionalFormatting>
  <conditionalFormatting sqref="A9:AD9">
    <cfRule type="expression" dxfId="625" priority="38" stopIfTrue="1">
      <formula>$A9&lt;&gt;""</formula>
    </cfRule>
  </conditionalFormatting>
  <conditionalFormatting sqref="A10:AD10">
    <cfRule type="expression" dxfId="624" priority="37" stopIfTrue="1">
      <formula>$A10&lt;&gt;""</formula>
    </cfRule>
  </conditionalFormatting>
  <conditionalFormatting sqref="A11:AD11">
    <cfRule type="expression" dxfId="623" priority="36" stopIfTrue="1">
      <formula>$A11&lt;&gt;""</formula>
    </cfRule>
  </conditionalFormatting>
  <conditionalFormatting sqref="A12:AD12">
    <cfRule type="expression" dxfId="622" priority="35" stopIfTrue="1">
      <formula>$A12&lt;&gt;""</formula>
    </cfRule>
  </conditionalFormatting>
  <conditionalFormatting sqref="A13:AD13">
    <cfRule type="expression" dxfId="621" priority="34" stopIfTrue="1">
      <formula>$A13&lt;&gt;""</formula>
    </cfRule>
  </conditionalFormatting>
  <conditionalFormatting sqref="A14:AD14">
    <cfRule type="expression" dxfId="620" priority="33" stopIfTrue="1">
      <formula>$A14&lt;&gt;""</formula>
    </cfRule>
  </conditionalFormatting>
  <conditionalFormatting sqref="A15:AD15">
    <cfRule type="expression" dxfId="619" priority="32" stopIfTrue="1">
      <formula>$A15&lt;&gt;""</formula>
    </cfRule>
  </conditionalFormatting>
  <conditionalFormatting sqref="A16:AD16">
    <cfRule type="expression" dxfId="618" priority="31" stopIfTrue="1">
      <formula>$A16&lt;&gt;""</formula>
    </cfRule>
  </conditionalFormatting>
  <conditionalFormatting sqref="A17:AD17">
    <cfRule type="expression" dxfId="617" priority="30" stopIfTrue="1">
      <formula>$A17&lt;&gt;""</formula>
    </cfRule>
  </conditionalFormatting>
  <conditionalFormatting sqref="A18:AD18">
    <cfRule type="expression" dxfId="616" priority="29" stopIfTrue="1">
      <formula>$A18&lt;&gt;""</formula>
    </cfRule>
  </conditionalFormatting>
  <conditionalFormatting sqref="A19:AD19">
    <cfRule type="expression" dxfId="615" priority="28" stopIfTrue="1">
      <formula>$A19&lt;&gt;""</formula>
    </cfRule>
  </conditionalFormatting>
  <conditionalFormatting sqref="A20:AD20">
    <cfRule type="expression" dxfId="614" priority="27" stopIfTrue="1">
      <formula>$A20&lt;&gt;""</formula>
    </cfRule>
  </conditionalFormatting>
  <conditionalFormatting sqref="A21:AD21">
    <cfRule type="expression" dxfId="613" priority="26" stopIfTrue="1">
      <formula>$A21&lt;&gt;""</formula>
    </cfRule>
  </conditionalFormatting>
  <conditionalFormatting sqref="A22:AD22">
    <cfRule type="expression" dxfId="612" priority="25" stopIfTrue="1">
      <formula>$A22&lt;&gt;""</formula>
    </cfRule>
  </conditionalFormatting>
  <conditionalFormatting sqref="A23:AD23">
    <cfRule type="expression" dxfId="611" priority="24" stopIfTrue="1">
      <formula>$A23&lt;&gt;""</formula>
    </cfRule>
  </conditionalFormatting>
  <conditionalFormatting sqref="A24:AD24">
    <cfRule type="expression" dxfId="610" priority="23" stopIfTrue="1">
      <formula>$A24&lt;&gt;""</formula>
    </cfRule>
  </conditionalFormatting>
  <conditionalFormatting sqref="A25:AD25">
    <cfRule type="expression" dxfId="609" priority="22" stopIfTrue="1">
      <formula>$A25&lt;&gt;""</formula>
    </cfRule>
  </conditionalFormatting>
  <conditionalFormatting sqref="A26:AD26">
    <cfRule type="expression" dxfId="608" priority="21" stopIfTrue="1">
      <formula>$A26&lt;&gt;""</formula>
    </cfRule>
  </conditionalFormatting>
  <conditionalFormatting sqref="A27:AD27">
    <cfRule type="expression" dxfId="607" priority="20" stopIfTrue="1">
      <formula>$A27&lt;&gt;""</formula>
    </cfRule>
  </conditionalFormatting>
  <conditionalFormatting sqref="A28:AD28">
    <cfRule type="expression" dxfId="606" priority="19" stopIfTrue="1">
      <formula>$A28&lt;&gt;""</formula>
    </cfRule>
  </conditionalFormatting>
  <conditionalFormatting sqref="A29:AD29">
    <cfRule type="expression" dxfId="605" priority="18" stopIfTrue="1">
      <formula>$A29&lt;&gt;""</formula>
    </cfRule>
  </conditionalFormatting>
  <conditionalFormatting sqref="A30:AD30">
    <cfRule type="expression" dxfId="604" priority="17" stopIfTrue="1">
      <formula>$A30&lt;&gt;""</formula>
    </cfRule>
  </conditionalFormatting>
  <conditionalFormatting sqref="A7:AD7">
    <cfRule type="expression" dxfId="603" priority="1" stopIfTrue="1">
      <formula>$A7&lt;&gt;""</formula>
    </cfRule>
  </conditionalFormatting>
  <conditionalFormatting sqref="A31:AD31">
    <cfRule type="expression" dxfId="602" priority="15" stopIfTrue="1">
      <formula>$A31&lt;&gt;""</formula>
    </cfRule>
  </conditionalFormatting>
  <conditionalFormatting sqref="A32:AD32">
    <cfRule type="expression" dxfId="601" priority="14" stopIfTrue="1">
      <formula>$A32&lt;&gt;""</formula>
    </cfRule>
  </conditionalFormatting>
  <conditionalFormatting sqref="A33:AD33">
    <cfRule type="expression" dxfId="600" priority="13" stopIfTrue="1">
      <formula>$A33&lt;&gt;""</formula>
    </cfRule>
  </conditionalFormatting>
  <conditionalFormatting sqref="A34:AD34">
    <cfRule type="expression" dxfId="599" priority="12" stopIfTrue="1">
      <formula>$A34&lt;&gt;""</formula>
    </cfRule>
  </conditionalFormatting>
  <conditionalFormatting sqref="A35:AD35">
    <cfRule type="expression" dxfId="598" priority="11" stopIfTrue="1">
      <formula>$A35&lt;&gt;""</formula>
    </cfRule>
  </conditionalFormatting>
  <conditionalFormatting sqref="A36:AD36">
    <cfRule type="expression" dxfId="597" priority="10" stopIfTrue="1">
      <formula>$A36&lt;&gt;""</formula>
    </cfRule>
  </conditionalFormatting>
  <conditionalFormatting sqref="A37:AD37">
    <cfRule type="expression" dxfId="596" priority="9" stopIfTrue="1">
      <formula>$A37&lt;&gt;""</formula>
    </cfRule>
  </conditionalFormatting>
  <conditionalFormatting sqref="A38:AD38">
    <cfRule type="expression" dxfId="595" priority="8" stopIfTrue="1">
      <formula>$A38&lt;&gt;""</formula>
    </cfRule>
  </conditionalFormatting>
  <conditionalFormatting sqref="A39:AD39">
    <cfRule type="expression" dxfId="594" priority="7" stopIfTrue="1">
      <formula>$A39&lt;&gt;""</formula>
    </cfRule>
  </conditionalFormatting>
  <conditionalFormatting sqref="A40:AD40">
    <cfRule type="expression" dxfId="593" priority="6" stopIfTrue="1">
      <formula>$A40&lt;&gt;""</formula>
    </cfRule>
  </conditionalFormatting>
  <conditionalFormatting sqref="A41:AD41">
    <cfRule type="expression" dxfId="592" priority="5" stopIfTrue="1">
      <formula>$A41&lt;&gt;""</formula>
    </cfRule>
  </conditionalFormatting>
  <conditionalFormatting sqref="A42:AD42">
    <cfRule type="expression" dxfId="591" priority="4" stopIfTrue="1">
      <formula>$A42&lt;&gt;""</formula>
    </cfRule>
  </conditionalFormatting>
  <conditionalFormatting sqref="A43:AD43">
    <cfRule type="expression" dxfId="590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3" man="1"/>
    <brk id="21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295</v>
      </c>
      <c r="B7" s="87" t="s">
        <v>333</v>
      </c>
      <c r="C7" s="76" t="s">
        <v>189</v>
      </c>
      <c r="D7" s="77">
        <f>SUM($D$8:$D$44)</f>
        <v>0</v>
      </c>
      <c r="E7" s="77">
        <f>SUM($E$8:$E$44)</f>
        <v>0</v>
      </c>
      <c r="F7" s="77">
        <f>SUM($F$8:$F$44)</f>
        <v>0</v>
      </c>
      <c r="G7" s="77">
        <f>SUM($G$8:$G$44)</f>
        <v>0</v>
      </c>
      <c r="H7" s="77">
        <f>SUM($H$8:$H$44)</f>
        <v>0</v>
      </c>
      <c r="I7" s="77">
        <f>SUM($I$8:$I$44)</f>
        <v>0</v>
      </c>
      <c r="J7" s="77">
        <f>SUM($J$8:$J$44)</f>
        <v>0</v>
      </c>
      <c r="K7" s="77">
        <f>SUM($K$8:$K$44)</f>
        <v>0</v>
      </c>
      <c r="L7" s="77">
        <f>SUM($L$8:$L$44)</f>
        <v>192178</v>
      </c>
      <c r="M7" s="77">
        <f>SUM($M$8:$M$44)</f>
        <v>0</v>
      </c>
      <c r="N7" s="77">
        <f>SUM($N$8:$N$44)</f>
        <v>0</v>
      </c>
      <c r="O7" s="77">
        <f>SUM($O$8:$O$44)</f>
        <v>0</v>
      </c>
      <c r="P7" s="77">
        <f>SUM($P$8:$P$44)</f>
        <v>0</v>
      </c>
      <c r="Q7" s="77">
        <f>SUM($Q$8:$Q$44)</f>
        <v>0</v>
      </c>
      <c r="R7" s="77">
        <f>SUM($R$8:$R$44)</f>
        <v>5579</v>
      </c>
      <c r="S7" s="77">
        <f>SUM($S$8:$S$44)</f>
        <v>1314</v>
      </c>
      <c r="T7" s="77">
        <f>SUM($T$8:$T$44)</f>
        <v>4157</v>
      </c>
      <c r="U7" s="77">
        <f>SUM($U$8:$U$44)</f>
        <v>108</v>
      </c>
      <c r="V7" s="77">
        <f>SUM($V$8:$V$44)</f>
        <v>0</v>
      </c>
      <c r="W7" s="77">
        <f>SUM($W$8:$W$44)</f>
        <v>186599</v>
      </c>
      <c r="X7" s="77">
        <f>SUM($X$8:$X$44)</f>
        <v>37216</v>
      </c>
      <c r="Y7" s="77">
        <f>SUM($Y$8:$Y$44)</f>
        <v>46548</v>
      </c>
      <c r="Z7" s="77">
        <f>SUM($Z$8:$Z$44)</f>
        <v>85304</v>
      </c>
      <c r="AA7" s="77">
        <f>SUM($AA$8:$AA$44)</f>
        <v>17531</v>
      </c>
      <c r="AB7" s="77">
        <f>SUM($AB$8:$AB$44)</f>
        <v>32739</v>
      </c>
      <c r="AC7" s="77">
        <f>SUM($AC$8:$AC$44)</f>
        <v>0</v>
      </c>
      <c r="AD7" s="77">
        <f>SUM($AD$8:$AD$44)</f>
        <v>442</v>
      </c>
      <c r="AE7" s="77">
        <f>SUM($AE$8:$AE$44)</f>
        <v>192620</v>
      </c>
      <c r="AF7" s="77">
        <f>SUM($AF$8:$AF$44)</f>
        <v>0</v>
      </c>
      <c r="AG7" s="77">
        <f>SUM($AG$8:$AG$44)</f>
        <v>0</v>
      </c>
      <c r="AH7" s="77">
        <f>SUM($AH$8:$AH$44)</f>
        <v>0</v>
      </c>
      <c r="AI7" s="77">
        <f>SUM($AI$8:$AI$44)</f>
        <v>0</v>
      </c>
      <c r="AJ7" s="77">
        <f>SUM($AJ$8:$AJ$44)</f>
        <v>0</v>
      </c>
      <c r="AK7" s="77">
        <f>SUM($AK$8:$AK$44)</f>
        <v>0</v>
      </c>
      <c r="AL7" s="77">
        <f>SUM($AL$8:$AL$44)</f>
        <v>0</v>
      </c>
      <c r="AM7" s="77">
        <f>SUM($AM$8:$AM$44)</f>
        <v>0</v>
      </c>
      <c r="AN7" s="77">
        <f>SUM($AN$8:$AN$44)</f>
        <v>1213</v>
      </c>
      <c r="AO7" s="77">
        <f>SUM($AO$8:$AO$44)</f>
        <v>0</v>
      </c>
      <c r="AP7" s="77">
        <f>SUM($AP$8:$AP$44)</f>
        <v>0</v>
      </c>
      <c r="AQ7" s="77">
        <f>SUM($AQ$8:$AQ$44)</f>
        <v>0</v>
      </c>
      <c r="AR7" s="77">
        <f>SUM($AR$8:$AR$44)</f>
        <v>0</v>
      </c>
      <c r="AS7" s="77">
        <f>SUM($AS$8:$AS$44)</f>
        <v>0</v>
      </c>
      <c r="AT7" s="77">
        <f>SUM($AT$8:$AT$44)</f>
        <v>212</v>
      </c>
      <c r="AU7" s="77">
        <f>SUM($AU$8:$AU$44)</f>
        <v>212</v>
      </c>
      <c r="AV7" s="77">
        <f>SUM($AV$8:$AV$44)</f>
        <v>0</v>
      </c>
      <c r="AW7" s="77">
        <f>SUM($AW$8:$AW$44)</f>
        <v>0</v>
      </c>
      <c r="AX7" s="77">
        <f>SUM($AX$8:$AX$44)</f>
        <v>0</v>
      </c>
      <c r="AY7" s="77">
        <f>SUM($AY$8:$AY$44)</f>
        <v>1001</v>
      </c>
      <c r="AZ7" s="77">
        <f>SUM($AZ$8:$AZ$44)</f>
        <v>1001</v>
      </c>
      <c r="BA7" s="77">
        <f>SUM($BA$8:$BA$44)</f>
        <v>0</v>
      </c>
      <c r="BB7" s="77">
        <f>SUM($BB$8:$BB$44)</f>
        <v>0</v>
      </c>
      <c r="BC7" s="77">
        <f>SUM($BC$8:$BC$44)</f>
        <v>0</v>
      </c>
      <c r="BD7" s="77">
        <f>SUM($BD$8:$BD$44)</f>
        <v>0</v>
      </c>
      <c r="BE7" s="77">
        <f>SUM($BE$8:$BE$44)</f>
        <v>0</v>
      </c>
      <c r="BF7" s="77">
        <f>SUM($BF$8:$BF$44)</f>
        <v>0</v>
      </c>
      <c r="BG7" s="77">
        <f>SUM($BG$8:$BG$44)</f>
        <v>1213</v>
      </c>
      <c r="BH7" s="77">
        <f>SUM($BH$8:$BH$44)</f>
        <v>0</v>
      </c>
      <c r="BI7" s="77">
        <f>SUM($BI$8:$BI$44)</f>
        <v>0</v>
      </c>
      <c r="BJ7" s="77">
        <f>SUM($BJ$8:$BJ$44)</f>
        <v>0</v>
      </c>
      <c r="BK7" s="77">
        <f>SUM($BK$8:$BK$44)</f>
        <v>0</v>
      </c>
      <c r="BL7" s="77">
        <f>SUM($BL$8:$BL$44)</f>
        <v>0</v>
      </c>
      <c r="BM7" s="77">
        <f>SUM($BM$8:$BM$44)</f>
        <v>0</v>
      </c>
      <c r="BN7" s="77">
        <f>SUM($BN$8:$BN$44)</f>
        <v>0</v>
      </c>
      <c r="BO7" s="77">
        <f>SUM($BO$8:$BO$44)</f>
        <v>0</v>
      </c>
      <c r="BP7" s="77">
        <f>SUM($BP$8:$BP$44)</f>
        <v>193391</v>
      </c>
      <c r="BQ7" s="77">
        <f>SUM($BQ$8:$BQ$44)</f>
        <v>0</v>
      </c>
      <c r="BR7" s="77">
        <f>SUM($BR$8:$BR$44)</f>
        <v>0</v>
      </c>
      <c r="BS7" s="77">
        <f>SUM($BS$8:$BS$44)</f>
        <v>0</v>
      </c>
      <c r="BT7" s="77">
        <f>SUM($BT$8:$BT$44)</f>
        <v>0</v>
      </c>
      <c r="BU7" s="77">
        <f>SUM($BU$8:$BU$44)</f>
        <v>0</v>
      </c>
      <c r="BV7" s="77">
        <f>SUM($BV$8:$BV$44)</f>
        <v>5791</v>
      </c>
      <c r="BW7" s="77">
        <f>SUM($BW$8:$BW$44)</f>
        <v>1526</v>
      </c>
      <c r="BX7" s="77">
        <f>SUM($BX$8:$BX$44)</f>
        <v>4157</v>
      </c>
      <c r="BY7" s="77">
        <f>SUM($BY$8:$BY$44)</f>
        <v>108</v>
      </c>
      <c r="BZ7" s="77">
        <f>SUM($BZ$8:$BZ$44)</f>
        <v>0</v>
      </c>
      <c r="CA7" s="77">
        <f>SUM($CA$8:$CA$44)</f>
        <v>187600</v>
      </c>
      <c r="CB7" s="77">
        <f>SUM($CB$8:$CB$44)</f>
        <v>38217</v>
      </c>
      <c r="CC7" s="77">
        <f>SUM($CC$8:$CC$44)</f>
        <v>46548</v>
      </c>
      <c r="CD7" s="77">
        <f>SUM($CD$8:$CD$44)</f>
        <v>85304</v>
      </c>
      <c r="CE7" s="77">
        <f>SUM($CE$8:$CE$44)</f>
        <v>17531</v>
      </c>
      <c r="CF7" s="77">
        <f>SUM($CF$8:$CF$44)</f>
        <v>32739</v>
      </c>
      <c r="CG7" s="77">
        <f>SUM($CG$8:$CG$44)</f>
        <v>0</v>
      </c>
      <c r="CH7" s="77">
        <f>SUM($CH$8:$CH$44)</f>
        <v>442</v>
      </c>
      <c r="CI7" s="77">
        <f>SUM($CI$8:$CI$44)</f>
        <v>193833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704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704</v>
      </c>
      <c r="S8" s="81">
        <v>182</v>
      </c>
      <c r="T8" s="81">
        <v>414</v>
      </c>
      <c r="U8" s="81">
        <v>108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704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1001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1001</v>
      </c>
      <c r="AZ8" s="81">
        <v>1001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1001</v>
      </c>
      <c r="BH8" s="81">
        <f t="shared" ref="BH8:BH44" si="0">SUM(D8,AF8)</f>
        <v>0</v>
      </c>
      <c r="BI8" s="81">
        <f t="shared" ref="BI8:BI44" si="1">SUM(E8,AG8)</f>
        <v>0</v>
      </c>
      <c r="BJ8" s="81">
        <f t="shared" ref="BJ8:BJ44" si="2">SUM(F8,AH8)</f>
        <v>0</v>
      </c>
      <c r="BK8" s="81">
        <f t="shared" ref="BK8:BK44" si="3">SUM(G8,AI8)</f>
        <v>0</v>
      </c>
      <c r="BL8" s="81">
        <f t="shared" ref="BL8:BL44" si="4">SUM(H8,AJ8)</f>
        <v>0</v>
      </c>
      <c r="BM8" s="81">
        <f t="shared" ref="BM8:BM44" si="5">SUM(I8,AK8)</f>
        <v>0</v>
      </c>
      <c r="BN8" s="81">
        <f t="shared" ref="BN8:BN44" si="6">SUM(J8,AL8)</f>
        <v>0</v>
      </c>
      <c r="BO8" s="89">
        <f t="shared" ref="BO8:BO30" si="7">SUM(K8,AM8)</f>
        <v>0</v>
      </c>
      <c r="BP8" s="81">
        <f t="shared" ref="BP8:BP44" si="8">SUM(L8,AN8)</f>
        <v>1705</v>
      </c>
      <c r="BQ8" s="81">
        <f t="shared" ref="BQ8:BQ44" si="9">SUM(M8,AO8)</f>
        <v>0</v>
      </c>
      <c r="BR8" s="81">
        <f t="shared" ref="BR8:BR44" si="10">SUM(N8,AP8)</f>
        <v>0</v>
      </c>
      <c r="BS8" s="81">
        <f t="shared" ref="BS8:BS44" si="11">SUM(O8,AQ8)</f>
        <v>0</v>
      </c>
      <c r="BT8" s="81">
        <f t="shared" ref="BT8:BT44" si="12">SUM(P8,AR8)</f>
        <v>0</v>
      </c>
      <c r="BU8" s="81">
        <f t="shared" ref="BU8:BU44" si="13">SUM(Q8,AS8)</f>
        <v>0</v>
      </c>
      <c r="BV8" s="81">
        <f t="shared" ref="BV8:BV44" si="14">SUM(R8,AT8)</f>
        <v>704</v>
      </c>
      <c r="BW8" s="81">
        <f t="shared" ref="BW8:BW44" si="15">SUM(S8,AU8)</f>
        <v>182</v>
      </c>
      <c r="BX8" s="81">
        <f t="shared" ref="BX8:BX44" si="16">SUM(T8,AV8)</f>
        <v>414</v>
      </c>
      <c r="BY8" s="81">
        <f t="shared" ref="BY8:BY44" si="17">SUM(U8,AW8)</f>
        <v>108</v>
      </c>
      <c r="BZ8" s="81">
        <f t="shared" ref="BZ8:BZ44" si="18">SUM(V8,AX8)</f>
        <v>0</v>
      </c>
      <c r="CA8" s="81">
        <f t="shared" ref="CA8:CA44" si="19">SUM(W8,AY8)</f>
        <v>1001</v>
      </c>
      <c r="CB8" s="81">
        <f t="shared" ref="CB8:CB44" si="20">SUM(X8,AZ8)</f>
        <v>1001</v>
      </c>
      <c r="CC8" s="81">
        <f t="shared" ref="CC8:CC44" si="21">SUM(Y8,BA8)</f>
        <v>0</v>
      </c>
      <c r="CD8" s="81">
        <f t="shared" ref="CD8:CD44" si="22">SUM(Z8,BB8)</f>
        <v>0</v>
      </c>
      <c r="CE8" s="81">
        <f t="shared" ref="CE8:CE44" si="23">SUM(AA8,BC8)</f>
        <v>0</v>
      </c>
      <c r="CF8" s="89">
        <f t="shared" ref="CF8:CF30" si="24">SUM(AB8,BD8)</f>
        <v>0</v>
      </c>
      <c r="CG8" s="81">
        <f t="shared" ref="CG8:CG44" si="25">SUM(AC8,BE8)</f>
        <v>0</v>
      </c>
      <c r="CH8" s="81">
        <f t="shared" ref="CH8:CH44" si="26">SUM(AD8,BF8)</f>
        <v>0</v>
      </c>
      <c r="CI8" s="81">
        <f t="shared" ref="CI8:CI44" si="27">SUM(AE8,BG8)</f>
        <v>1705</v>
      </c>
    </row>
    <row r="9" spans="1:87" s="8" customFormat="1" ht="12" customHeight="1">
      <c r="A9" s="8" t="s">
        <v>203</v>
      </c>
      <c r="B9" s="80" t="s">
        <v>205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130509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703</v>
      </c>
      <c r="S9" s="81">
        <v>703</v>
      </c>
      <c r="T9" s="81">
        <v>0</v>
      </c>
      <c r="U9" s="81">
        <v>0</v>
      </c>
      <c r="V9" s="81">
        <v>0</v>
      </c>
      <c r="W9" s="81">
        <v>129806</v>
      </c>
      <c r="X9" s="81">
        <v>30988</v>
      </c>
      <c r="Y9" s="81">
        <v>0</v>
      </c>
      <c r="Z9" s="81">
        <v>81560</v>
      </c>
      <c r="AA9" s="81">
        <v>17258</v>
      </c>
      <c r="AB9" s="89">
        <f>組合分担金内訳!E9</f>
        <v>19861</v>
      </c>
      <c r="AC9" s="81">
        <v>0</v>
      </c>
      <c r="AD9" s="81">
        <v>0</v>
      </c>
      <c r="AE9" s="81">
        <v>130509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130509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703</v>
      </c>
      <c r="BW9" s="81">
        <f t="shared" si="15"/>
        <v>703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129806</v>
      </c>
      <c r="CB9" s="81">
        <f t="shared" si="20"/>
        <v>30988</v>
      </c>
      <c r="CC9" s="81">
        <f t="shared" si="21"/>
        <v>0</v>
      </c>
      <c r="CD9" s="81">
        <f t="shared" si="22"/>
        <v>81560</v>
      </c>
      <c r="CE9" s="81">
        <f t="shared" si="23"/>
        <v>17258</v>
      </c>
      <c r="CF9" s="89">
        <f t="shared" si="24"/>
        <v>19861</v>
      </c>
      <c r="CG9" s="81">
        <f t="shared" si="25"/>
        <v>0</v>
      </c>
      <c r="CH9" s="81">
        <f t="shared" si="26"/>
        <v>0</v>
      </c>
      <c r="CI9" s="81">
        <f t="shared" si="27"/>
        <v>130509</v>
      </c>
    </row>
    <row r="10" spans="1:87" s="8" customFormat="1" ht="12" customHeight="1">
      <c r="A10" s="8" t="s">
        <v>203</v>
      </c>
      <c r="B10" s="80" t="s">
        <v>212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20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20</v>
      </c>
      <c r="S10" s="81">
        <v>20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442</v>
      </c>
      <c r="AE10" s="81">
        <v>462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212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212</v>
      </c>
      <c r="AU10" s="81">
        <v>212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212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232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232</v>
      </c>
      <c r="BW10" s="81">
        <f t="shared" si="15"/>
        <v>232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442</v>
      </c>
      <c r="CI10" s="81">
        <f t="shared" si="27"/>
        <v>674</v>
      </c>
    </row>
    <row r="11" spans="1:87" s="8" customFormat="1" ht="12" customHeight="1">
      <c r="A11" s="8" t="s">
        <v>199</v>
      </c>
      <c r="B11" s="80" t="s">
        <v>214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3284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1472</v>
      </c>
      <c r="S11" s="81">
        <v>409</v>
      </c>
      <c r="T11" s="81">
        <v>1063</v>
      </c>
      <c r="U11" s="81">
        <v>0</v>
      </c>
      <c r="V11" s="81">
        <v>0</v>
      </c>
      <c r="W11" s="81">
        <v>1812</v>
      </c>
      <c r="X11" s="81">
        <v>93</v>
      </c>
      <c r="Y11" s="81">
        <v>1500</v>
      </c>
      <c r="Z11" s="81">
        <v>219</v>
      </c>
      <c r="AA11" s="81">
        <v>0</v>
      </c>
      <c r="AB11" s="89">
        <f>組合分担金内訳!E11</f>
        <v>2334</v>
      </c>
      <c r="AC11" s="81">
        <v>0</v>
      </c>
      <c r="AD11" s="81">
        <v>0</v>
      </c>
      <c r="AE11" s="81">
        <v>3284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3284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1472</v>
      </c>
      <c r="BW11" s="81">
        <f t="shared" si="15"/>
        <v>409</v>
      </c>
      <c r="BX11" s="81">
        <f t="shared" si="16"/>
        <v>1063</v>
      </c>
      <c r="BY11" s="81">
        <f t="shared" si="17"/>
        <v>0</v>
      </c>
      <c r="BZ11" s="81">
        <f t="shared" si="18"/>
        <v>0</v>
      </c>
      <c r="CA11" s="81">
        <f t="shared" si="19"/>
        <v>1812</v>
      </c>
      <c r="CB11" s="81">
        <f t="shared" si="20"/>
        <v>93</v>
      </c>
      <c r="CC11" s="81">
        <f t="shared" si="21"/>
        <v>1500</v>
      </c>
      <c r="CD11" s="81">
        <f t="shared" si="22"/>
        <v>219</v>
      </c>
      <c r="CE11" s="81">
        <f t="shared" si="23"/>
        <v>0</v>
      </c>
      <c r="CF11" s="89">
        <f t="shared" si="24"/>
        <v>2334</v>
      </c>
      <c r="CG11" s="81">
        <f t="shared" si="25"/>
        <v>0</v>
      </c>
      <c r="CH11" s="81">
        <f t="shared" si="26"/>
        <v>0</v>
      </c>
      <c r="CI11" s="81">
        <f t="shared" si="27"/>
        <v>3284</v>
      </c>
    </row>
    <row r="12" spans="1:87" s="8" customFormat="1" ht="12" customHeight="1">
      <c r="A12" s="8" t="s">
        <v>199</v>
      </c>
      <c r="B12" s="80" t="s">
        <v>224</v>
      </c>
      <c r="C12" s="8" t="s">
        <v>225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4342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4342</v>
      </c>
      <c r="X12" s="81">
        <v>1188</v>
      </c>
      <c r="Y12" s="81">
        <v>3154</v>
      </c>
      <c r="Z12" s="81">
        <v>0</v>
      </c>
      <c r="AA12" s="81">
        <v>0</v>
      </c>
      <c r="AB12" s="89">
        <f>組合分担金内訳!E12</f>
        <v>6740</v>
      </c>
      <c r="AC12" s="81">
        <v>0</v>
      </c>
      <c r="AD12" s="81">
        <v>0</v>
      </c>
      <c r="AE12" s="81">
        <v>4342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4342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4342</v>
      </c>
      <c r="CB12" s="81">
        <f t="shared" si="20"/>
        <v>1188</v>
      </c>
      <c r="CC12" s="81">
        <f t="shared" si="21"/>
        <v>3154</v>
      </c>
      <c r="CD12" s="81">
        <f t="shared" si="22"/>
        <v>0</v>
      </c>
      <c r="CE12" s="81">
        <f t="shared" si="23"/>
        <v>0</v>
      </c>
      <c r="CF12" s="89">
        <f t="shared" si="24"/>
        <v>6740</v>
      </c>
      <c r="CG12" s="81">
        <f t="shared" si="25"/>
        <v>0</v>
      </c>
      <c r="CH12" s="81">
        <f t="shared" si="26"/>
        <v>0</v>
      </c>
      <c r="CI12" s="81">
        <f t="shared" si="27"/>
        <v>4342</v>
      </c>
    </row>
    <row r="13" spans="1:87" s="8" customFormat="1" ht="12" customHeight="1">
      <c r="A13" s="8" t="s">
        <v>203</v>
      </c>
      <c r="B13" s="80" t="s">
        <v>231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1183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346</v>
      </c>
      <c r="S13" s="81">
        <v>0</v>
      </c>
      <c r="T13" s="81">
        <v>346</v>
      </c>
      <c r="U13" s="81">
        <v>0</v>
      </c>
      <c r="V13" s="81">
        <v>0</v>
      </c>
      <c r="W13" s="81">
        <v>837</v>
      </c>
      <c r="X13" s="81">
        <v>837</v>
      </c>
      <c r="Y13" s="81">
        <v>0</v>
      </c>
      <c r="Z13" s="81">
        <v>0</v>
      </c>
      <c r="AA13" s="81">
        <v>0</v>
      </c>
      <c r="AB13" s="89">
        <f>組合分担金内訳!E13</f>
        <v>3804</v>
      </c>
      <c r="AC13" s="81">
        <v>0</v>
      </c>
      <c r="AD13" s="81">
        <v>0</v>
      </c>
      <c r="AE13" s="81">
        <v>1183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1183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346</v>
      </c>
      <c r="BW13" s="81">
        <f t="shared" si="15"/>
        <v>0</v>
      </c>
      <c r="BX13" s="81">
        <f t="shared" si="16"/>
        <v>346</v>
      </c>
      <c r="BY13" s="81">
        <f t="shared" si="17"/>
        <v>0</v>
      </c>
      <c r="BZ13" s="81">
        <f t="shared" si="18"/>
        <v>0</v>
      </c>
      <c r="CA13" s="81">
        <f t="shared" si="19"/>
        <v>837</v>
      </c>
      <c r="CB13" s="81">
        <f t="shared" si="20"/>
        <v>837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3804</v>
      </c>
      <c r="CG13" s="81">
        <f t="shared" si="25"/>
        <v>0</v>
      </c>
      <c r="CH13" s="81">
        <f t="shared" si="26"/>
        <v>0</v>
      </c>
      <c r="CI13" s="81">
        <f t="shared" si="27"/>
        <v>1183</v>
      </c>
    </row>
    <row r="14" spans="1:87" s="8" customFormat="1" ht="12" customHeight="1">
      <c r="A14" s="8" t="s">
        <v>203</v>
      </c>
      <c r="B14" s="80" t="s">
        <v>235</v>
      </c>
      <c r="C14" s="8" t="s">
        <v>236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3438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3438</v>
      </c>
      <c r="X14" s="81">
        <v>558</v>
      </c>
      <c r="Y14" s="81">
        <v>1672</v>
      </c>
      <c r="Z14" s="81">
        <v>935</v>
      </c>
      <c r="AA14" s="81">
        <v>273</v>
      </c>
      <c r="AB14" s="89">
        <f>組合分担金内訳!E14</f>
        <v>0</v>
      </c>
      <c r="AC14" s="81">
        <v>0</v>
      </c>
      <c r="AD14" s="81">
        <v>0</v>
      </c>
      <c r="AE14" s="81">
        <v>3438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3438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3438</v>
      </c>
      <c r="CB14" s="81">
        <f t="shared" si="20"/>
        <v>558</v>
      </c>
      <c r="CC14" s="81">
        <f t="shared" si="21"/>
        <v>1672</v>
      </c>
      <c r="CD14" s="81">
        <f t="shared" si="22"/>
        <v>935</v>
      </c>
      <c r="CE14" s="81">
        <f t="shared" si="23"/>
        <v>273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3438</v>
      </c>
    </row>
    <row r="15" spans="1:87" s="8" customFormat="1" ht="12" customHeight="1">
      <c r="A15" s="8" t="s">
        <v>203</v>
      </c>
      <c r="B15" s="80" t="s">
        <v>241</v>
      </c>
      <c r="C15" s="8" t="s">
        <v>240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2551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2551</v>
      </c>
      <c r="X15" s="81">
        <v>2551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2551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2551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2551</v>
      </c>
      <c r="CB15" s="81">
        <f t="shared" si="20"/>
        <v>2551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2551</v>
      </c>
    </row>
    <row r="16" spans="1:87" s="8" customFormat="1" ht="12" customHeight="1">
      <c r="A16" s="8" t="s">
        <v>203</v>
      </c>
      <c r="B16" s="80" t="s">
        <v>242</v>
      </c>
      <c r="C16" s="8" t="s">
        <v>244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245</v>
      </c>
      <c r="C17" s="8" t="s">
        <v>246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7589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7589</v>
      </c>
      <c r="X17" s="81">
        <v>0</v>
      </c>
      <c r="Y17" s="81">
        <v>7589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7589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7589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7589</v>
      </c>
      <c r="CB17" s="81">
        <f t="shared" si="20"/>
        <v>0</v>
      </c>
      <c r="CC17" s="81">
        <f t="shared" si="21"/>
        <v>7589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7589</v>
      </c>
    </row>
    <row r="18" spans="1:87" s="8" customFormat="1" ht="12" customHeight="1">
      <c r="A18" s="8" t="s">
        <v>203</v>
      </c>
      <c r="B18" s="80" t="s">
        <v>247</v>
      </c>
      <c r="C18" s="8" t="s">
        <v>250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253</v>
      </c>
      <c r="C19" s="8" t="s">
        <v>252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254</v>
      </c>
      <c r="C20" s="8" t="s">
        <v>255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259</v>
      </c>
      <c r="C21" s="8" t="s">
        <v>260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5819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5819</v>
      </c>
      <c r="X21" s="81">
        <v>1001</v>
      </c>
      <c r="Y21" s="81">
        <v>4783</v>
      </c>
      <c r="Z21" s="81">
        <v>35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5819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5819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5819</v>
      </c>
      <c r="CB21" s="81">
        <f t="shared" si="20"/>
        <v>1001</v>
      </c>
      <c r="CC21" s="81">
        <f t="shared" si="21"/>
        <v>4783</v>
      </c>
      <c r="CD21" s="81">
        <f t="shared" si="22"/>
        <v>35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5819</v>
      </c>
    </row>
    <row r="22" spans="1:87" s="8" customFormat="1" ht="12" customHeight="1">
      <c r="A22" s="8" t="s">
        <v>203</v>
      </c>
      <c r="B22" s="80" t="s">
        <v>261</v>
      </c>
      <c r="C22" s="8" t="s">
        <v>262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264</v>
      </c>
      <c r="C23" s="8" t="s">
        <v>267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268</v>
      </c>
      <c r="C24" s="8" t="s">
        <v>270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273</v>
      </c>
      <c r="C25" s="8" t="s">
        <v>272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274</v>
      </c>
      <c r="C26" s="8" t="s">
        <v>275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278</v>
      </c>
      <c r="C27" s="8" t="s">
        <v>277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279</v>
      </c>
      <c r="C28" s="8" t="s">
        <v>281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282</v>
      </c>
      <c r="C29" s="8" t="s">
        <v>283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286</v>
      </c>
      <c r="C30" s="8" t="s">
        <v>287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290</v>
      </c>
      <c r="B31" s="80" t="s">
        <v>289</v>
      </c>
      <c r="C31" s="8" t="s">
        <v>288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291</v>
      </c>
      <c r="C32" s="8" t="s">
        <v>292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295</v>
      </c>
      <c r="B33" s="80" t="s">
        <v>293</v>
      </c>
      <c r="C33" s="8" t="s">
        <v>294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296</v>
      </c>
      <c r="C34" s="8" t="s">
        <v>297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299</v>
      </c>
      <c r="C35" s="8" t="s">
        <v>301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302</v>
      </c>
      <c r="C36" s="8" t="s">
        <v>304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305</v>
      </c>
      <c r="C37" s="8" t="s">
        <v>308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310</v>
      </c>
      <c r="C38" s="8" t="s">
        <v>311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2334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2334</v>
      </c>
      <c r="S38" s="81">
        <v>0</v>
      </c>
      <c r="T38" s="81">
        <v>2334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2334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2334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2334</v>
      </c>
      <c r="BW38" s="81">
        <f t="shared" si="15"/>
        <v>0</v>
      </c>
      <c r="BX38" s="81">
        <f t="shared" si="16"/>
        <v>2334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2334</v>
      </c>
    </row>
    <row r="39" spans="1:87" s="8" customFormat="1" ht="12" customHeight="1">
      <c r="A39" s="8" t="s">
        <v>203</v>
      </c>
      <c r="B39" s="80" t="s">
        <v>313</v>
      </c>
      <c r="C39" s="8" t="s">
        <v>314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309</v>
      </c>
      <c r="B40" s="80" t="s">
        <v>315</v>
      </c>
      <c r="C40" s="8" t="s">
        <v>316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320</v>
      </c>
      <c r="B41" s="80" t="s">
        <v>317</v>
      </c>
      <c r="C41" s="8" t="s">
        <v>319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323</v>
      </c>
      <c r="C42" s="8" t="s">
        <v>322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298</v>
      </c>
      <c r="B43" s="80" t="s">
        <v>324</v>
      </c>
      <c r="C43" s="8" t="s">
        <v>326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30405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30405</v>
      </c>
      <c r="X43" s="81">
        <v>0</v>
      </c>
      <c r="Y43" s="81">
        <v>27850</v>
      </c>
      <c r="Z43" s="81">
        <v>2555</v>
      </c>
      <c r="AA43" s="81">
        <v>0</v>
      </c>
      <c r="AB43" s="89">
        <v>0</v>
      </c>
      <c r="AC43" s="81">
        <v>0</v>
      </c>
      <c r="AD43" s="81">
        <v>0</v>
      </c>
      <c r="AE43" s="81">
        <v>30405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30405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30405</v>
      </c>
      <c r="CB43" s="81">
        <f t="shared" si="20"/>
        <v>0</v>
      </c>
      <c r="CC43" s="81">
        <f t="shared" si="21"/>
        <v>27850</v>
      </c>
      <c r="CD43" s="81">
        <f t="shared" si="22"/>
        <v>2555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30405</v>
      </c>
    </row>
    <row r="44" spans="1:87" s="8" customFormat="1" ht="12" customHeight="1">
      <c r="A44" s="8" t="s">
        <v>203</v>
      </c>
      <c r="B44" s="80" t="s">
        <v>327</v>
      </c>
      <c r="C44" s="8" t="s">
        <v>328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5:CI995">
    <cfRule type="expression" dxfId="587" priority="41" stopIfTrue="1">
      <formula>$A45&lt;&gt;""</formula>
    </cfRule>
  </conditionalFormatting>
  <conditionalFormatting sqref="A44:CI44">
    <cfRule type="expression" dxfId="586" priority="2" stopIfTrue="1">
      <formula>$A44&lt;&gt;""</formula>
    </cfRule>
  </conditionalFormatting>
  <conditionalFormatting sqref="A8:CI8">
    <cfRule type="expression" dxfId="585" priority="39" stopIfTrue="1">
      <formula>$A8&lt;&gt;""</formula>
    </cfRule>
  </conditionalFormatting>
  <conditionalFormatting sqref="A9:CI9">
    <cfRule type="expression" dxfId="584" priority="38" stopIfTrue="1">
      <formula>$A9&lt;&gt;""</formula>
    </cfRule>
  </conditionalFormatting>
  <conditionalFormatting sqref="A10:CI10">
    <cfRule type="expression" dxfId="583" priority="37" stopIfTrue="1">
      <formula>$A10&lt;&gt;""</formula>
    </cfRule>
  </conditionalFormatting>
  <conditionalFormatting sqref="A11:CI11">
    <cfRule type="expression" dxfId="582" priority="36" stopIfTrue="1">
      <formula>$A11&lt;&gt;""</formula>
    </cfRule>
  </conditionalFormatting>
  <conditionalFormatting sqref="A12:CI12">
    <cfRule type="expression" dxfId="581" priority="35" stopIfTrue="1">
      <formula>$A12&lt;&gt;""</formula>
    </cfRule>
  </conditionalFormatting>
  <conditionalFormatting sqref="A13:CI13">
    <cfRule type="expression" dxfId="580" priority="34" stopIfTrue="1">
      <formula>$A13&lt;&gt;""</formula>
    </cfRule>
  </conditionalFormatting>
  <conditionalFormatting sqref="A14:CI14">
    <cfRule type="expression" dxfId="579" priority="33" stopIfTrue="1">
      <formula>$A14&lt;&gt;""</formula>
    </cfRule>
  </conditionalFormatting>
  <conditionalFormatting sqref="A15:CI15">
    <cfRule type="expression" dxfId="578" priority="32" stopIfTrue="1">
      <formula>$A15&lt;&gt;""</formula>
    </cfRule>
  </conditionalFormatting>
  <conditionalFormatting sqref="A16:CI16">
    <cfRule type="expression" dxfId="577" priority="31" stopIfTrue="1">
      <formula>$A16&lt;&gt;""</formula>
    </cfRule>
  </conditionalFormatting>
  <conditionalFormatting sqref="A17:CI17">
    <cfRule type="expression" dxfId="576" priority="30" stopIfTrue="1">
      <formula>$A17&lt;&gt;""</formula>
    </cfRule>
  </conditionalFormatting>
  <conditionalFormatting sqref="A18:CI18">
    <cfRule type="expression" dxfId="575" priority="29" stopIfTrue="1">
      <formula>$A18&lt;&gt;""</formula>
    </cfRule>
  </conditionalFormatting>
  <conditionalFormatting sqref="A19:CI19">
    <cfRule type="expression" dxfId="574" priority="28" stopIfTrue="1">
      <formula>$A19&lt;&gt;""</formula>
    </cfRule>
  </conditionalFormatting>
  <conditionalFormatting sqref="A20:CI20">
    <cfRule type="expression" dxfId="573" priority="27" stopIfTrue="1">
      <formula>$A20&lt;&gt;""</formula>
    </cfRule>
  </conditionalFormatting>
  <conditionalFormatting sqref="A21:CI21">
    <cfRule type="expression" dxfId="572" priority="26" stopIfTrue="1">
      <formula>$A21&lt;&gt;""</formula>
    </cfRule>
  </conditionalFormatting>
  <conditionalFormatting sqref="A22:CI22">
    <cfRule type="expression" dxfId="571" priority="25" stopIfTrue="1">
      <formula>$A22&lt;&gt;""</formula>
    </cfRule>
  </conditionalFormatting>
  <conditionalFormatting sqref="A23:CI23">
    <cfRule type="expression" dxfId="570" priority="24" stopIfTrue="1">
      <formula>$A23&lt;&gt;""</formula>
    </cfRule>
  </conditionalFormatting>
  <conditionalFormatting sqref="A24:CI24">
    <cfRule type="expression" dxfId="569" priority="23" stopIfTrue="1">
      <formula>$A24&lt;&gt;""</formula>
    </cfRule>
  </conditionalFormatting>
  <conditionalFormatting sqref="A25:CI25">
    <cfRule type="expression" dxfId="568" priority="22" stopIfTrue="1">
      <formula>$A25&lt;&gt;""</formula>
    </cfRule>
  </conditionalFormatting>
  <conditionalFormatting sqref="A26:CI26">
    <cfRule type="expression" dxfId="567" priority="21" stopIfTrue="1">
      <formula>$A26&lt;&gt;""</formula>
    </cfRule>
  </conditionalFormatting>
  <conditionalFormatting sqref="A27:CI27">
    <cfRule type="expression" dxfId="566" priority="20" stopIfTrue="1">
      <formula>$A27&lt;&gt;""</formula>
    </cfRule>
  </conditionalFormatting>
  <conditionalFormatting sqref="A28:CI28">
    <cfRule type="expression" dxfId="565" priority="19" stopIfTrue="1">
      <formula>$A28&lt;&gt;""</formula>
    </cfRule>
  </conditionalFormatting>
  <conditionalFormatting sqref="A29:CI29">
    <cfRule type="expression" dxfId="564" priority="18" stopIfTrue="1">
      <formula>$A29&lt;&gt;""</formula>
    </cfRule>
  </conditionalFormatting>
  <conditionalFormatting sqref="A30:CI30">
    <cfRule type="expression" dxfId="563" priority="17" stopIfTrue="1">
      <formula>$A30&lt;&gt;""</formula>
    </cfRule>
  </conditionalFormatting>
  <conditionalFormatting sqref="A7:CI7">
    <cfRule type="expression" dxfId="562" priority="1" stopIfTrue="1">
      <formula>$A7&lt;&gt;""</formula>
    </cfRule>
  </conditionalFormatting>
  <conditionalFormatting sqref="A31:CI31">
    <cfRule type="expression" dxfId="561" priority="15" stopIfTrue="1">
      <formula>$A31&lt;&gt;""</formula>
    </cfRule>
  </conditionalFormatting>
  <conditionalFormatting sqref="A32:CI32">
    <cfRule type="expression" dxfId="560" priority="14" stopIfTrue="1">
      <formula>$A32&lt;&gt;""</formula>
    </cfRule>
  </conditionalFormatting>
  <conditionalFormatting sqref="A33:CI33">
    <cfRule type="expression" dxfId="559" priority="13" stopIfTrue="1">
      <formula>$A33&lt;&gt;""</formula>
    </cfRule>
  </conditionalFormatting>
  <conditionalFormatting sqref="A34:CI34">
    <cfRule type="expression" dxfId="558" priority="12" stopIfTrue="1">
      <formula>$A34&lt;&gt;""</formula>
    </cfRule>
  </conditionalFormatting>
  <conditionalFormatting sqref="A35:CI35">
    <cfRule type="expression" dxfId="557" priority="11" stopIfTrue="1">
      <formula>$A35&lt;&gt;""</formula>
    </cfRule>
  </conditionalFormatting>
  <conditionalFormatting sqref="A36:CI36">
    <cfRule type="expression" dxfId="556" priority="10" stopIfTrue="1">
      <formula>$A36&lt;&gt;""</formula>
    </cfRule>
  </conditionalFormatting>
  <conditionalFormatting sqref="A37:CI37">
    <cfRule type="expression" dxfId="555" priority="9" stopIfTrue="1">
      <formula>$A37&lt;&gt;""</formula>
    </cfRule>
  </conditionalFormatting>
  <conditionalFormatting sqref="A38:CI38">
    <cfRule type="expression" dxfId="554" priority="8" stopIfTrue="1">
      <formula>$A38&lt;&gt;""</formula>
    </cfRule>
  </conditionalFormatting>
  <conditionalFormatting sqref="A39:CI39">
    <cfRule type="expression" dxfId="553" priority="7" stopIfTrue="1">
      <formula>$A39&lt;&gt;""</formula>
    </cfRule>
  </conditionalFormatting>
  <conditionalFormatting sqref="A40:CI40">
    <cfRule type="expression" dxfId="552" priority="6" stopIfTrue="1">
      <formula>$A40&lt;&gt;""</formula>
    </cfRule>
  </conditionalFormatting>
  <conditionalFormatting sqref="A41:CI41">
    <cfRule type="expression" dxfId="551" priority="5" stopIfTrue="1">
      <formula>$A41&lt;&gt;""</formula>
    </cfRule>
  </conditionalFormatting>
  <conditionalFormatting sqref="A42:CI42">
    <cfRule type="expression" dxfId="550" priority="4" stopIfTrue="1">
      <formula>$A42&lt;&gt;""</formula>
    </cfRule>
  </conditionalFormatting>
  <conditionalFormatting sqref="A43:CI43">
    <cfRule type="expression" dxfId="549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3" man="1"/>
    <brk id="67" min="1" max="4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329</v>
      </c>
      <c r="C7" s="76" t="s">
        <v>189</v>
      </c>
      <c r="D7" s="96">
        <f>SUM($D$8:$D$30)</f>
        <v>0</v>
      </c>
      <c r="E7" s="96">
        <f>SUM($E$8:$E$30)</f>
        <v>32739</v>
      </c>
      <c r="F7" s="96">
        <f>SUM($F$8:$F$30)</f>
        <v>32739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4</v>
      </c>
      <c r="K7" s="96">
        <f>COUNTIF($K$8:$K$30,"&lt;&gt;") - COUNTIF($K$8:$K$30,"&lt; &gt;")</f>
        <v>4</v>
      </c>
      <c r="L7" s="96">
        <f>SUM($L$8:$L$30)</f>
        <v>0</v>
      </c>
      <c r="M7" s="96">
        <f>SUM($M$8:$M$30)</f>
        <v>32739</v>
      </c>
      <c r="N7" s="96">
        <f>SUM($N$8:$N$30)</f>
        <v>32739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205</v>
      </c>
      <c r="C9" s="8" t="s">
        <v>207</v>
      </c>
      <c r="D9" s="78">
        <f>SUM(L9,T9,AB9,AJ9,AR9,AZ9)</f>
        <v>0</v>
      </c>
      <c r="E9" s="78">
        <f>SUM(M9,U9,AC9,AK9,AS9,BA9)</f>
        <v>19861</v>
      </c>
      <c r="F9" s="78">
        <f>SUM(D9:E9)</f>
        <v>19861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208</v>
      </c>
      <c r="K9" s="79" t="s">
        <v>209</v>
      </c>
      <c r="L9" s="78">
        <v>0</v>
      </c>
      <c r="M9" s="78">
        <v>19861</v>
      </c>
      <c r="N9" s="78">
        <f>SUM(L9,+M9)</f>
        <v>19861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210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214</v>
      </c>
      <c r="C11" s="8" t="s">
        <v>216</v>
      </c>
      <c r="D11" s="78">
        <f>SUM(L11,T11,AB11,AJ11,AR11,AZ11)</f>
        <v>0</v>
      </c>
      <c r="E11" s="78">
        <f>SUM(M11,U11,AC11,AK11,AS11,BA11)</f>
        <v>2334</v>
      </c>
      <c r="F11" s="78">
        <f>SUM(D11:E11)</f>
        <v>2334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218</v>
      </c>
      <c r="K11" s="79" t="s">
        <v>219</v>
      </c>
      <c r="L11" s="78">
        <v>0</v>
      </c>
      <c r="M11" s="78">
        <v>2334</v>
      </c>
      <c r="N11" s="78">
        <f>SUM(L11,+M11)</f>
        <v>2334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221</v>
      </c>
      <c r="C12" s="8" t="s">
        <v>223</v>
      </c>
      <c r="D12" s="78">
        <f>SUM(L12,T12,AB12,AJ12,AR12,AZ12)</f>
        <v>0</v>
      </c>
      <c r="E12" s="78">
        <f>SUM(M12,U12,AC12,AK12,AS12,BA12)</f>
        <v>6740</v>
      </c>
      <c r="F12" s="78">
        <f>SUM(D12:E12)</f>
        <v>6740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208</v>
      </c>
      <c r="K12" s="79" t="s">
        <v>226</v>
      </c>
      <c r="L12" s="78">
        <v>0</v>
      </c>
      <c r="M12" s="78">
        <v>6740</v>
      </c>
      <c r="N12" s="78">
        <f>SUM(L12,+M12)</f>
        <v>6740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231</v>
      </c>
      <c r="C13" s="8" t="s">
        <v>230</v>
      </c>
      <c r="D13" s="78">
        <f>SUM(L13,T13,AB13,AJ13,AR13,AZ13)</f>
        <v>0</v>
      </c>
      <c r="E13" s="78">
        <f>SUM(M13,U13,AC13,AK13,AS13,BA13)</f>
        <v>3804</v>
      </c>
      <c r="F13" s="78">
        <f>SUM(D13:E13)</f>
        <v>3804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208</v>
      </c>
      <c r="K13" s="79" t="s">
        <v>226</v>
      </c>
      <c r="L13" s="78">
        <v>0</v>
      </c>
      <c r="M13" s="78">
        <v>3804</v>
      </c>
      <c r="N13" s="78">
        <f>SUM(L13,+M13)</f>
        <v>3804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239</v>
      </c>
      <c r="C15" s="8" t="s">
        <v>240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242</v>
      </c>
      <c r="C16" s="8" t="s">
        <v>243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247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253</v>
      </c>
      <c r="C19" s="8" t="s">
        <v>252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254</v>
      </c>
      <c r="C20" s="8" t="s">
        <v>255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259</v>
      </c>
      <c r="C21" s="8" t="s">
        <v>258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261</v>
      </c>
      <c r="C22" s="8" t="s">
        <v>262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264</v>
      </c>
      <c r="C23" s="8" t="s">
        <v>267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268</v>
      </c>
      <c r="C24" s="8" t="s">
        <v>270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273</v>
      </c>
      <c r="C25" s="8" t="s">
        <v>272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274</v>
      </c>
      <c r="C26" s="8" t="s">
        <v>275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276</v>
      </c>
      <c r="C27" s="8" t="s">
        <v>277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279</v>
      </c>
      <c r="C28" s="8" t="s">
        <v>281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282</v>
      </c>
      <c r="C29" s="8" t="s">
        <v>283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286</v>
      </c>
      <c r="C30" s="8" t="s">
        <v>285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2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2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5:BE995">
    <cfRule type="expression" dxfId="546" priority="41" stopIfTrue="1">
      <formula>$A45&lt;&gt;""</formula>
    </cfRule>
  </conditionalFormatting>
  <conditionalFormatting sqref="A44:BE44">
    <cfRule type="expression" dxfId="545" priority="2" stopIfTrue="1">
      <formula>$A44&lt;&gt;""</formula>
    </cfRule>
  </conditionalFormatting>
  <conditionalFormatting sqref="A8:BE8">
    <cfRule type="expression" dxfId="544" priority="39" stopIfTrue="1">
      <formula>$A8&lt;&gt;""</formula>
    </cfRule>
  </conditionalFormatting>
  <conditionalFormatting sqref="A9:BE9">
    <cfRule type="expression" dxfId="543" priority="38" stopIfTrue="1">
      <formula>$A9&lt;&gt;""</formula>
    </cfRule>
  </conditionalFormatting>
  <conditionalFormatting sqref="A10:BE10">
    <cfRule type="expression" dxfId="542" priority="37" stopIfTrue="1">
      <formula>$A10&lt;&gt;""</formula>
    </cfRule>
  </conditionalFormatting>
  <conditionalFormatting sqref="A11:BE11">
    <cfRule type="expression" dxfId="541" priority="36" stopIfTrue="1">
      <formula>$A11&lt;&gt;""</formula>
    </cfRule>
  </conditionalFormatting>
  <conditionalFormatting sqref="A12:BE12">
    <cfRule type="expression" dxfId="540" priority="35" stopIfTrue="1">
      <formula>$A12&lt;&gt;""</formula>
    </cfRule>
  </conditionalFormatting>
  <conditionalFormatting sqref="A13:BE13">
    <cfRule type="expression" dxfId="539" priority="34" stopIfTrue="1">
      <formula>$A13&lt;&gt;""</formula>
    </cfRule>
  </conditionalFormatting>
  <conditionalFormatting sqref="A14:BE14">
    <cfRule type="expression" dxfId="538" priority="33" stopIfTrue="1">
      <formula>$A14&lt;&gt;""</formula>
    </cfRule>
  </conditionalFormatting>
  <conditionalFormatting sqref="A15:BE15">
    <cfRule type="expression" dxfId="537" priority="32" stopIfTrue="1">
      <formula>$A15&lt;&gt;""</formula>
    </cfRule>
  </conditionalFormatting>
  <conditionalFormatting sqref="A16:BE16">
    <cfRule type="expression" dxfId="536" priority="31" stopIfTrue="1">
      <formula>$A16&lt;&gt;""</formula>
    </cfRule>
  </conditionalFormatting>
  <conditionalFormatting sqref="A17:BE17">
    <cfRule type="expression" dxfId="535" priority="30" stopIfTrue="1">
      <formula>$A17&lt;&gt;""</formula>
    </cfRule>
  </conditionalFormatting>
  <conditionalFormatting sqref="A18:BE18">
    <cfRule type="expression" dxfId="534" priority="29" stopIfTrue="1">
      <formula>$A18&lt;&gt;""</formula>
    </cfRule>
  </conditionalFormatting>
  <conditionalFormatting sqref="A19:BE19">
    <cfRule type="expression" dxfId="533" priority="28" stopIfTrue="1">
      <formula>$A19&lt;&gt;""</formula>
    </cfRule>
  </conditionalFormatting>
  <conditionalFormatting sqref="A20:BE20">
    <cfRule type="expression" dxfId="532" priority="27" stopIfTrue="1">
      <formula>$A20&lt;&gt;""</formula>
    </cfRule>
  </conditionalFormatting>
  <conditionalFormatting sqref="A21:BE21">
    <cfRule type="expression" dxfId="531" priority="26" stopIfTrue="1">
      <formula>$A21&lt;&gt;""</formula>
    </cfRule>
  </conditionalFormatting>
  <conditionalFormatting sqref="A22:BE22">
    <cfRule type="expression" dxfId="530" priority="25" stopIfTrue="1">
      <formula>$A22&lt;&gt;""</formula>
    </cfRule>
  </conditionalFormatting>
  <conditionalFormatting sqref="A23:BE23">
    <cfRule type="expression" dxfId="529" priority="24" stopIfTrue="1">
      <formula>$A23&lt;&gt;""</formula>
    </cfRule>
  </conditionalFormatting>
  <conditionalFormatting sqref="A24:BE24">
    <cfRule type="expression" dxfId="528" priority="23" stopIfTrue="1">
      <formula>$A24&lt;&gt;""</formula>
    </cfRule>
  </conditionalFormatting>
  <conditionalFormatting sqref="A25:BE25">
    <cfRule type="expression" dxfId="527" priority="22" stopIfTrue="1">
      <formula>$A25&lt;&gt;""</formula>
    </cfRule>
  </conditionalFormatting>
  <conditionalFormatting sqref="A26:BE26">
    <cfRule type="expression" dxfId="526" priority="21" stopIfTrue="1">
      <formula>$A26&lt;&gt;""</formula>
    </cfRule>
  </conditionalFormatting>
  <conditionalFormatting sqref="A27:BE27">
    <cfRule type="expression" dxfId="525" priority="20" stopIfTrue="1">
      <formula>$A27&lt;&gt;""</formula>
    </cfRule>
  </conditionalFormatting>
  <conditionalFormatting sqref="A28:BE28">
    <cfRule type="expression" dxfId="524" priority="19" stopIfTrue="1">
      <formula>$A28&lt;&gt;""</formula>
    </cfRule>
  </conditionalFormatting>
  <conditionalFormatting sqref="A29:BE29">
    <cfRule type="expression" dxfId="523" priority="18" stopIfTrue="1">
      <formula>$A29&lt;&gt;""</formula>
    </cfRule>
  </conditionalFormatting>
  <conditionalFormatting sqref="A30:BE30">
    <cfRule type="expression" dxfId="522" priority="17" stopIfTrue="1">
      <formula>$A30&lt;&gt;""</formula>
    </cfRule>
  </conditionalFormatting>
  <conditionalFormatting sqref="A7:BE7">
    <cfRule type="expression" dxfId="521" priority="1" stopIfTrue="1">
      <formula>$A7&lt;&gt;""</formula>
    </cfRule>
  </conditionalFormatting>
  <conditionalFormatting sqref="A31:BE31">
    <cfRule type="expression" dxfId="520" priority="15" stopIfTrue="1">
      <formula>$A31&lt;&gt;""</formula>
    </cfRule>
  </conditionalFormatting>
  <conditionalFormatting sqref="A32:BE32">
    <cfRule type="expression" dxfId="519" priority="14" stopIfTrue="1">
      <formula>$A32&lt;&gt;""</formula>
    </cfRule>
  </conditionalFormatting>
  <conditionalFormatting sqref="A33:BE33">
    <cfRule type="expression" dxfId="518" priority="13" stopIfTrue="1">
      <formula>$A33&lt;&gt;""</formula>
    </cfRule>
  </conditionalFormatting>
  <conditionalFormatting sqref="A34:BE34">
    <cfRule type="expression" dxfId="517" priority="12" stopIfTrue="1">
      <formula>$A34&lt;&gt;""</formula>
    </cfRule>
  </conditionalFormatting>
  <conditionalFormatting sqref="A35:BE35">
    <cfRule type="expression" dxfId="516" priority="11" stopIfTrue="1">
      <formula>$A35&lt;&gt;""</formula>
    </cfRule>
  </conditionalFormatting>
  <conditionalFormatting sqref="A36:BE36">
    <cfRule type="expression" dxfId="515" priority="10" stopIfTrue="1">
      <formula>$A36&lt;&gt;""</formula>
    </cfRule>
  </conditionalFormatting>
  <conditionalFormatting sqref="A37:BE37">
    <cfRule type="expression" dxfId="514" priority="9" stopIfTrue="1">
      <formula>$A37&lt;&gt;""</formula>
    </cfRule>
  </conditionalFormatting>
  <conditionalFormatting sqref="A38:BE38">
    <cfRule type="expression" dxfId="513" priority="8" stopIfTrue="1">
      <formula>$A38&lt;&gt;""</formula>
    </cfRule>
  </conditionalFormatting>
  <conditionalFormatting sqref="A39:BE39">
    <cfRule type="expression" dxfId="512" priority="7" stopIfTrue="1">
      <formula>$A39&lt;&gt;""</formula>
    </cfRule>
  </conditionalFormatting>
  <conditionalFormatting sqref="A40:BE40">
    <cfRule type="expression" dxfId="511" priority="6" stopIfTrue="1">
      <formula>$A40&lt;&gt;""</formula>
    </cfRule>
  </conditionalFormatting>
  <conditionalFormatting sqref="A41:BE41">
    <cfRule type="expression" dxfId="510" priority="5" stopIfTrue="1">
      <formula>$A41&lt;&gt;""</formula>
    </cfRule>
  </conditionalFormatting>
  <conditionalFormatting sqref="A42:BE42">
    <cfRule type="expression" dxfId="509" priority="4" stopIfTrue="1">
      <formula>$A42&lt;&gt;""</formula>
    </cfRule>
  </conditionalFormatting>
  <conditionalFormatting sqref="A43:BE43">
    <cfRule type="expression" dxfId="508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329</v>
      </c>
      <c r="C7" s="76" t="s">
        <v>334</v>
      </c>
      <c r="D7" s="96">
        <f>SUM($D$8:$D$21)</f>
        <v>32739</v>
      </c>
      <c r="E7" s="96">
        <f>SUM($E$8:$E$21)</f>
        <v>0</v>
      </c>
      <c r="F7" s="96">
        <f>COUNTIF($F$8:$F$21,"&lt;&gt;") - COUNTIF($F$8:$F$21,"&lt; &gt;")</f>
        <v>2</v>
      </c>
      <c r="G7" s="96">
        <f>COUNTIF($G$8:$G$21,"&lt;&gt;") - COUNTIF($G$8:$G$21,"&lt; &gt;")</f>
        <v>2</v>
      </c>
      <c r="H7" s="96">
        <f>SUM($H$8:$H$21)</f>
        <v>22195</v>
      </c>
      <c r="I7" s="96">
        <f>SUM($I$8:$I$21)</f>
        <v>0</v>
      </c>
      <c r="J7" s="96">
        <f>COUNTIF($J$8:$J$21,"&lt;&gt;") - COUNTIF($J$8:$J$21,"&lt; &gt;")</f>
        <v>1</v>
      </c>
      <c r="K7" s="96">
        <f>COUNTIF($K$8:$K$21,"&lt;&gt;") - COUNTIF($K$8:$K$21,"&lt; &gt;")</f>
        <v>1</v>
      </c>
      <c r="L7" s="96">
        <f>SUM($L$8:$L$21)</f>
        <v>6740</v>
      </c>
      <c r="M7" s="96">
        <f>SUM($M$8:$M$21)</f>
        <v>0</v>
      </c>
      <c r="N7" s="96">
        <f>COUNTIF($N$8:$N$21,"&lt;&gt;") - COUNTIF($N$8:$N$21,"&lt; &gt;")</f>
        <v>1</v>
      </c>
      <c r="O7" s="96">
        <f>COUNTIF($O$8:$O$21,"&lt;&gt;") - COUNTIF($O$8:$O$21,"&lt; &gt;")</f>
        <v>1</v>
      </c>
      <c r="P7" s="96">
        <f>SUM($P$8:$P$21)</f>
        <v>3804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203</v>
      </c>
      <c r="B8" s="80" t="s">
        <v>289</v>
      </c>
      <c r="C8" s="8" t="s">
        <v>288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291</v>
      </c>
      <c r="C9" s="8" t="s">
        <v>292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293</v>
      </c>
      <c r="C10" s="8" t="s">
        <v>294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298</v>
      </c>
      <c r="B11" s="80" t="s">
        <v>296</v>
      </c>
      <c r="C11" s="8" t="s">
        <v>297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299</v>
      </c>
      <c r="C12" s="8" t="s">
        <v>301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302</v>
      </c>
      <c r="C13" s="8" t="s">
        <v>303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305</v>
      </c>
      <c r="C14" s="8" t="s">
        <v>307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312</v>
      </c>
      <c r="C15" s="8" t="s">
        <v>311</v>
      </c>
      <c r="D15" s="78">
        <f>SUM(H15,L15,P15,T15,X15,AB15,AF15,AJ15,AN15,AR15,AV15,AZ15,BD15,BH15,BL15,BP15,BT15,BX15,CB15,CF15,CJ15,CN15,CR15,CV15,CZ15,DD15,DH15,DL15,DP15,DT15)</f>
        <v>2334</v>
      </c>
      <c r="E15" s="78">
        <f>SUM(I15,M15,Q15,U15,Y15,AC15,AG15,AK15,AO15,AS15,AW15,BA15,BE15,BI15,BM15,BQ15,BU15,BY15,CC15,CG15,CK15,CO15,CS15,CW15,DA15,DE15,DI15,DM15,DQ15,DU15)</f>
        <v>0</v>
      </c>
      <c r="F15" s="92" t="s">
        <v>213</v>
      </c>
      <c r="G15" s="79" t="s">
        <v>215</v>
      </c>
      <c r="H15" s="78">
        <v>2334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313</v>
      </c>
      <c r="C16" s="8" t="s">
        <v>314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315</v>
      </c>
      <c r="C17" s="8" t="s">
        <v>316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203</v>
      </c>
      <c r="B18" s="80" t="s">
        <v>317</v>
      </c>
      <c r="C18" s="8" t="s">
        <v>319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203</v>
      </c>
      <c r="B19" s="80" t="s">
        <v>323</v>
      </c>
      <c r="C19" s="8" t="s">
        <v>322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203</v>
      </c>
      <c r="B20" s="80" t="s">
        <v>324</v>
      </c>
      <c r="C20" s="8" t="s">
        <v>325</v>
      </c>
      <c r="D20" s="78">
        <f>SUM(H20,L20,P20,T20,X20,AB20,AF20,AJ20,AN20,AR20,AV20,AZ20,BD20,BH20,BL20,BP20,BT20,BX20,CB20,CF20,CJ20,CN20,CR20,CV20,CZ20,DD20,DH20,DL20,DP20,DT20)</f>
        <v>30405</v>
      </c>
      <c r="E20" s="78">
        <f>SUM(I20,M20,Q20,U20,Y20,AC20,AG20,AK20,AO20,AS20,AW20,BA20,BE20,BI20,BM20,BQ20,BU20,BY20,CC20,CG20,CK20,CO20,CS20,CW20,DA20,DE20,DI20,DM20,DQ20,DU20)</f>
        <v>0</v>
      </c>
      <c r="F20" s="92" t="s">
        <v>204</v>
      </c>
      <c r="G20" s="79" t="s">
        <v>206</v>
      </c>
      <c r="H20" s="78">
        <v>19861</v>
      </c>
      <c r="I20" s="78">
        <v>0</v>
      </c>
      <c r="J20" s="98" t="s">
        <v>220</v>
      </c>
      <c r="K20" s="99" t="s">
        <v>222</v>
      </c>
      <c r="L20" s="97">
        <v>6740</v>
      </c>
      <c r="M20" s="97">
        <v>0</v>
      </c>
      <c r="N20" s="98" t="s">
        <v>227</v>
      </c>
      <c r="O20" s="99" t="s">
        <v>229</v>
      </c>
      <c r="P20" s="97">
        <v>3804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203</v>
      </c>
      <c r="B21" s="80" t="s">
        <v>327</v>
      </c>
      <c r="C21" s="8" t="s">
        <v>328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72">
    <cfRule type="expression" dxfId="504" priority="492" stopIfTrue="1">
      <formula>$A22&lt;&gt;""</formula>
    </cfRule>
  </conditionalFormatting>
  <conditionalFormatting sqref="BJ21:BQ21">
    <cfRule type="expression" dxfId="503" priority="16" stopIfTrue="1">
      <formula>$A35&lt;&gt;""</formula>
    </cfRule>
  </conditionalFormatting>
  <conditionalFormatting sqref="A7:DU7">
    <cfRule type="expression" dxfId="474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2024-12-02T01:54:40Z</dcterms:modified>
</cp:coreProperties>
</file>