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28兵庫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水洗化人口等!$A$6:$AD$47</definedName>
    <definedName name="_xlnm.Print_Area" localSheetId="2">し尿集計結果!$A$1:$M$37</definedName>
    <definedName name="_xlnm.Print_Area" localSheetId="1">し尿処理状況!$2:$48</definedName>
    <definedName name="_xlnm.Print_Area" localSheetId="0">水洗化人口等!$2:$48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C8" i="2"/>
  <c r="AC9" i="2"/>
  <c r="AC10" i="2"/>
  <c r="N10" i="2" s="1"/>
  <c r="AC11" i="2"/>
  <c r="AC12" i="2"/>
  <c r="AC13" i="2"/>
  <c r="AC14" i="2"/>
  <c r="AC15" i="2"/>
  <c r="AC16" i="2"/>
  <c r="N16" i="2" s="1"/>
  <c r="AC17" i="2"/>
  <c r="AC18" i="2"/>
  <c r="AC19" i="2"/>
  <c r="AC20" i="2"/>
  <c r="AC21" i="2"/>
  <c r="AC22" i="2"/>
  <c r="N22" i="2" s="1"/>
  <c r="AC23" i="2"/>
  <c r="AC24" i="2"/>
  <c r="AC25" i="2"/>
  <c r="AC26" i="2"/>
  <c r="AC27" i="2"/>
  <c r="AC28" i="2"/>
  <c r="N28" i="2" s="1"/>
  <c r="AC29" i="2"/>
  <c r="AC30" i="2"/>
  <c r="AC31" i="2"/>
  <c r="AC32" i="2"/>
  <c r="AC33" i="2"/>
  <c r="AC34" i="2"/>
  <c r="N34" i="2" s="1"/>
  <c r="AC35" i="2"/>
  <c r="AC36" i="2"/>
  <c r="AC37" i="2"/>
  <c r="AC38" i="2"/>
  <c r="AC39" i="2"/>
  <c r="AC40" i="2"/>
  <c r="N40" i="2" s="1"/>
  <c r="AC41" i="2"/>
  <c r="AC42" i="2"/>
  <c r="AC43" i="2"/>
  <c r="AC44" i="2"/>
  <c r="AC45" i="2"/>
  <c r="AC46" i="2"/>
  <c r="N46" i="2" s="1"/>
  <c r="AC47" i="2"/>
  <c r="AC48" i="2"/>
  <c r="V8" i="2"/>
  <c r="V9" i="2"/>
  <c r="V10" i="2"/>
  <c r="V11" i="2"/>
  <c r="N11" i="2" s="1"/>
  <c r="V12" i="2"/>
  <c r="N12" i="2" s="1"/>
  <c r="V13" i="2"/>
  <c r="V14" i="2"/>
  <c r="V15" i="2"/>
  <c r="V16" i="2"/>
  <c r="V17" i="2"/>
  <c r="N17" i="2" s="1"/>
  <c r="V18" i="2"/>
  <c r="N18" i="2" s="1"/>
  <c r="V19" i="2"/>
  <c r="V20" i="2"/>
  <c r="V21" i="2"/>
  <c r="V22" i="2"/>
  <c r="V23" i="2"/>
  <c r="N23" i="2" s="1"/>
  <c r="V24" i="2"/>
  <c r="N24" i="2" s="1"/>
  <c r="V25" i="2"/>
  <c r="V26" i="2"/>
  <c r="V27" i="2"/>
  <c r="V28" i="2"/>
  <c r="V29" i="2"/>
  <c r="N29" i="2" s="1"/>
  <c r="V30" i="2"/>
  <c r="N30" i="2" s="1"/>
  <c r="V31" i="2"/>
  <c r="V32" i="2"/>
  <c r="V33" i="2"/>
  <c r="V34" i="2"/>
  <c r="V35" i="2"/>
  <c r="N35" i="2" s="1"/>
  <c r="V36" i="2"/>
  <c r="N36" i="2" s="1"/>
  <c r="V37" i="2"/>
  <c r="V38" i="2"/>
  <c r="V39" i="2"/>
  <c r="V40" i="2"/>
  <c r="V41" i="2"/>
  <c r="N41" i="2" s="1"/>
  <c r="V42" i="2"/>
  <c r="N42" i="2" s="1"/>
  <c r="V43" i="2"/>
  <c r="V44" i="2"/>
  <c r="V45" i="2"/>
  <c r="V46" i="2"/>
  <c r="V47" i="2"/>
  <c r="N47" i="2" s="1"/>
  <c r="V48" i="2"/>
  <c r="N48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N8" i="2"/>
  <c r="N9" i="2"/>
  <c r="N13" i="2"/>
  <c r="N14" i="2"/>
  <c r="N15" i="2"/>
  <c r="N19" i="2"/>
  <c r="N20" i="2"/>
  <c r="N21" i="2"/>
  <c r="N25" i="2"/>
  <c r="N26" i="2"/>
  <c r="N27" i="2"/>
  <c r="N31" i="2"/>
  <c r="N32" i="2"/>
  <c r="N33" i="2"/>
  <c r="N37" i="2"/>
  <c r="N38" i="2"/>
  <c r="N39" i="2"/>
  <c r="N43" i="2"/>
  <c r="N44" i="2"/>
  <c r="N45" i="2"/>
  <c r="K8" i="2"/>
  <c r="D8" i="2" s="1"/>
  <c r="K9" i="2"/>
  <c r="K10" i="2"/>
  <c r="K11" i="2"/>
  <c r="K12" i="2"/>
  <c r="K13" i="2"/>
  <c r="K14" i="2"/>
  <c r="D14" i="2" s="1"/>
  <c r="K15" i="2"/>
  <c r="K16" i="2"/>
  <c r="K17" i="2"/>
  <c r="K18" i="2"/>
  <c r="K19" i="2"/>
  <c r="K20" i="2"/>
  <c r="D20" i="2" s="1"/>
  <c r="K21" i="2"/>
  <c r="K22" i="2"/>
  <c r="K23" i="2"/>
  <c r="K24" i="2"/>
  <c r="K25" i="2"/>
  <c r="K26" i="2"/>
  <c r="D26" i="2" s="1"/>
  <c r="K27" i="2"/>
  <c r="K28" i="2"/>
  <c r="K29" i="2"/>
  <c r="K30" i="2"/>
  <c r="K31" i="2"/>
  <c r="K32" i="2"/>
  <c r="D32" i="2" s="1"/>
  <c r="K33" i="2"/>
  <c r="K34" i="2"/>
  <c r="K35" i="2"/>
  <c r="K36" i="2"/>
  <c r="K37" i="2"/>
  <c r="K38" i="2"/>
  <c r="D38" i="2" s="1"/>
  <c r="K39" i="2"/>
  <c r="K40" i="2"/>
  <c r="K41" i="2"/>
  <c r="K42" i="2"/>
  <c r="K43" i="2"/>
  <c r="K44" i="2"/>
  <c r="D44" i="2" s="1"/>
  <c r="K45" i="2"/>
  <c r="K46" i="2"/>
  <c r="K47" i="2"/>
  <c r="K48" i="2"/>
  <c r="H8" i="2"/>
  <c r="H9" i="2"/>
  <c r="D9" i="2" s="1"/>
  <c r="H10" i="2"/>
  <c r="D10" i="2" s="1"/>
  <c r="H11" i="2"/>
  <c r="H12" i="2"/>
  <c r="H13" i="2"/>
  <c r="H14" i="2"/>
  <c r="H15" i="2"/>
  <c r="D15" i="2" s="1"/>
  <c r="H16" i="2"/>
  <c r="D16" i="2" s="1"/>
  <c r="H17" i="2"/>
  <c r="H18" i="2"/>
  <c r="H19" i="2"/>
  <c r="H20" i="2"/>
  <c r="H21" i="2"/>
  <c r="D21" i="2" s="1"/>
  <c r="H22" i="2"/>
  <c r="D22" i="2" s="1"/>
  <c r="H23" i="2"/>
  <c r="H24" i="2"/>
  <c r="H25" i="2"/>
  <c r="H26" i="2"/>
  <c r="H27" i="2"/>
  <c r="D27" i="2" s="1"/>
  <c r="H28" i="2"/>
  <c r="D28" i="2" s="1"/>
  <c r="H29" i="2"/>
  <c r="H30" i="2"/>
  <c r="H31" i="2"/>
  <c r="H32" i="2"/>
  <c r="H33" i="2"/>
  <c r="D33" i="2" s="1"/>
  <c r="H34" i="2"/>
  <c r="D34" i="2" s="1"/>
  <c r="H35" i="2"/>
  <c r="H36" i="2"/>
  <c r="H37" i="2"/>
  <c r="H38" i="2"/>
  <c r="H39" i="2"/>
  <c r="D39" i="2" s="1"/>
  <c r="H40" i="2"/>
  <c r="D40" i="2" s="1"/>
  <c r="H41" i="2"/>
  <c r="H42" i="2"/>
  <c r="H43" i="2"/>
  <c r="H44" i="2"/>
  <c r="H45" i="2"/>
  <c r="D45" i="2" s="1"/>
  <c r="H46" i="2"/>
  <c r="D46" i="2" s="1"/>
  <c r="H47" i="2"/>
  <c r="H48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D11" i="2"/>
  <c r="D12" i="2"/>
  <c r="D13" i="2"/>
  <c r="D17" i="2"/>
  <c r="D18" i="2"/>
  <c r="D19" i="2"/>
  <c r="D23" i="2"/>
  <c r="D24" i="2"/>
  <c r="D25" i="2"/>
  <c r="D29" i="2"/>
  <c r="D30" i="2"/>
  <c r="D31" i="2"/>
  <c r="D35" i="2"/>
  <c r="D36" i="2"/>
  <c r="D37" i="2"/>
  <c r="D41" i="2"/>
  <c r="D42" i="2"/>
  <c r="D43" i="2"/>
  <c r="D47" i="2"/>
  <c r="D48" i="2"/>
  <c r="P8" i="1"/>
  <c r="I8" i="1" s="1"/>
  <c r="D8" i="1" s="1"/>
  <c r="P9" i="1"/>
  <c r="I9" i="1" s="1"/>
  <c r="D9" i="1" s="1"/>
  <c r="P10" i="1"/>
  <c r="P11" i="1"/>
  <c r="P12" i="1"/>
  <c r="P13" i="1"/>
  <c r="I13" i="1" s="1"/>
  <c r="D13" i="1" s="1"/>
  <c r="P14" i="1"/>
  <c r="I14" i="1" s="1"/>
  <c r="D14" i="1" s="1"/>
  <c r="P15" i="1"/>
  <c r="I15" i="1" s="1"/>
  <c r="D15" i="1" s="1"/>
  <c r="P16" i="1"/>
  <c r="P17" i="1"/>
  <c r="P18" i="1"/>
  <c r="P19" i="1"/>
  <c r="I19" i="1" s="1"/>
  <c r="D19" i="1" s="1"/>
  <c r="P20" i="1"/>
  <c r="I20" i="1" s="1"/>
  <c r="D20" i="1" s="1"/>
  <c r="P21" i="1"/>
  <c r="I21" i="1" s="1"/>
  <c r="D21" i="1" s="1"/>
  <c r="P22" i="1"/>
  <c r="P23" i="1"/>
  <c r="P24" i="1"/>
  <c r="P25" i="1"/>
  <c r="I25" i="1" s="1"/>
  <c r="D25" i="1" s="1"/>
  <c r="P26" i="1"/>
  <c r="I26" i="1" s="1"/>
  <c r="D26" i="1" s="1"/>
  <c r="P27" i="1"/>
  <c r="I27" i="1" s="1"/>
  <c r="D27" i="1" s="1"/>
  <c r="P28" i="1"/>
  <c r="P29" i="1"/>
  <c r="P30" i="1"/>
  <c r="P31" i="1"/>
  <c r="I31" i="1" s="1"/>
  <c r="D31" i="1" s="1"/>
  <c r="P32" i="1"/>
  <c r="I32" i="1" s="1"/>
  <c r="D32" i="1" s="1"/>
  <c r="P33" i="1"/>
  <c r="I33" i="1" s="1"/>
  <c r="D33" i="1" s="1"/>
  <c r="P34" i="1"/>
  <c r="P35" i="1"/>
  <c r="P36" i="1"/>
  <c r="P37" i="1"/>
  <c r="I37" i="1" s="1"/>
  <c r="D37" i="1" s="1"/>
  <c r="P38" i="1"/>
  <c r="I38" i="1" s="1"/>
  <c r="D38" i="1" s="1"/>
  <c r="P39" i="1"/>
  <c r="I39" i="1" s="1"/>
  <c r="D39" i="1" s="1"/>
  <c r="P40" i="1"/>
  <c r="P41" i="1"/>
  <c r="P42" i="1"/>
  <c r="P43" i="1"/>
  <c r="I43" i="1" s="1"/>
  <c r="D43" i="1" s="1"/>
  <c r="P44" i="1"/>
  <c r="I44" i="1" s="1"/>
  <c r="D44" i="1" s="1"/>
  <c r="P45" i="1"/>
  <c r="I45" i="1" s="1"/>
  <c r="D45" i="1" s="1"/>
  <c r="P46" i="1"/>
  <c r="P47" i="1"/>
  <c r="P48" i="1"/>
  <c r="J10" i="1"/>
  <c r="J16" i="1"/>
  <c r="J22" i="1"/>
  <c r="J28" i="1"/>
  <c r="J34" i="1"/>
  <c r="J40" i="1"/>
  <c r="J46" i="1"/>
  <c r="I10" i="1"/>
  <c r="I11" i="1"/>
  <c r="D11" i="1" s="1"/>
  <c r="I12" i="1"/>
  <c r="D12" i="1" s="1"/>
  <c r="I16" i="1"/>
  <c r="I17" i="1"/>
  <c r="D17" i="1" s="1"/>
  <c r="I18" i="1"/>
  <c r="D18" i="1" s="1"/>
  <c r="I22" i="1"/>
  <c r="I23" i="1"/>
  <c r="D23" i="1" s="1"/>
  <c r="I24" i="1"/>
  <c r="D24" i="1" s="1"/>
  <c r="I28" i="1"/>
  <c r="I29" i="1"/>
  <c r="D29" i="1" s="1"/>
  <c r="I30" i="1"/>
  <c r="D30" i="1" s="1"/>
  <c r="I34" i="1"/>
  <c r="I35" i="1"/>
  <c r="D35" i="1" s="1"/>
  <c r="I36" i="1"/>
  <c r="D36" i="1" s="1"/>
  <c r="I40" i="1"/>
  <c r="I41" i="1"/>
  <c r="D41" i="1" s="1"/>
  <c r="I42" i="1"/>
  <c r="D42" i="1" s="1"/>
  <c r="I46" i="1"/>
  <c r="I47" i="1"/>
  <c r="D47" i="1" s="1"/>
  <c r="I48" i="1"/>
  <c r="D48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D10" i="1"/>
  <c r="N10" i="1" s="1"/>
  <c r="D16" i="1"/>
  <c r="N16" i="1" s="1"/>
  <c r="D22" i="1"/>
  <c r="N22" i="1" s="1"/>
  <c r="D28" i="1"/>
  <c r="N28" i="1" s="1"/>
  <c r="D34" i="1"/>
  <c r="N34" i="1" s="1"/>
  <c r="D40" i="1"/>
  <c r="N40" i="1" s="1"/>
  <c r="D46" i="1"/>
  <c r="N46" i="1" s="1"/>
  <c r="L29" i="1" l="1"/>
  <c r="N29" i="1"/>
  <c r="T29" i="1"/>
  <c r="F29" i="1"/>
  <c r="J29" i="1"/>
  <c r="J48" i="1"/>
  <c r="L48" i="1"/>
  <c r="T48" i="1"/>
  <c r="N48" i="1"/>
  <c r="F48" i="1"/>
  <c r="J24" i="1"/>
  <c r="L24" i="1"/>
  <c r="N24" i="1"/>
  <c r="T24" i="1"/>
  <c r="F24" i="1"/>
  <c r="L47" i="1"/>
  <c r="N47" i="1"/>
  <c r="T47" i="1"/>
  <c r="F47" i="1"/>
  <c r="J47" i="1"/>
  <c r="L23" i="1"/>
  <c r="N23" i="1"/>
  <c r="T23" i="1"/>
  <c r="F23" i="1"/>
  <c r="J23" i="1"/>
  <c r="L11" i="1"/>
  <c r="N11" i="1"/>
  <c r="T11" i="1"/>
  <c r="F11" i="1"/>
  <c r="J11" i="1"/>
  <c r="T33" i="1"/>
  <c r="F33" i="1"/>
  <c r="J33" i="1"/>
  <c r="L33" i="1"/>
  <c r="N33" i="1"/>
  <c r="J42" i="1"/>
  <c r="L42" i="1"/>
  <c r="N42" i="1"/>
  <c r="T42" i="1"/>
  <c r="F42" i="1"/>
  <c r="J30" i="1"/>
  <c r="F30" i="1"/>
  <c r="L30" i="1"/>
  <c r="T30" i="1"/>
  <c r="N30" i="1"/>
  <c r="J18" i="1"/>
  <c r="L18" i="1"/>
  <c r="T18" i="1"/>
  <c r="N18" i="1"/>
  <c r="F18" i="1"/>
  <c r="J43" i="1"/>
  <c r="L43" i="1"/>
  <c r="N43" i="1"/>
  <c r="T43" i="1"/>
  <c r="F43" i="1"/>
  <c r="J37" i="1"/>
  <c r="L37" i="1"/>
  <c r="N37" i="1"/>
  <c r="T37" i="1"/>
  <c r="F37" i="1"/>
  <c r="J31" i="1"/>
  <c r="L31" i="1"/>
  <c r="N31" i="1"/>
  <c r="T31" i="1"/>
  <c r="F31" i="1"/>
  <c r="J25" i="1"/>
  <c r="L25" i="1"/>
  <c r="N25" i="1"/>
  <c r="T25" i="1"/>
  <c r="F25" i="1"/>
  <c r="J19" i="1"/>
  <c r="L19" i="1"/>
  <c r="N19" i="1"/>
  <c r="T19" i="1"/>
  <c r="F19" i="1"/>
  <c r="J13" i="1"/>
  <c r="L13" i="1"/>
  <c r="N13" i="1"/>
  <c r="T13" i="1"/>
  <c r="F13" i="1"/>
  <c r="L41" i="1"/>
  <c r="N41" i="1"/>
  <c r="T41" i="1"/>
  <c r="F41" i="1"/>
  <c r="J41" i="1"/>
  <c r="L17" i="1"/>
  <c r="N17" i="1"/>
  <c r="T17" i="1"/>
  <c r="F17" i="1"/>
  <c r="J17" i="1"/>
  <c r="J36" i="1"/>
  <c r="L36" i="1"/>
  <c r="N36" i="1"/>
  <c r="T36" i="1"/>
  <c r="F36" i="1"/>
  <c r="J12" i="1"/>
  <c r="L12" i="1"/>
  <c r="N12" i="1"/>
  <c r="T12" i="1"/>
  <c r="F12" i="1"/>
  <c r="L35" i="1"/>
  <c r="N35" i="1"/>
  <c r="T35" i="1"/>
  <c r="F35" i="1"/>
  <c r="J35" i="1"/>
  <c r="T45" i="1"/>
  <c r="F45" i="1"/>
  <c r="L45" i="1"/>
  <c r="J45" i="1"/>
  <c r="N45" i="1"/>
  <c r="T39" i="1"/>
  <c r="F39" i="1"/>
  <c r="L39" i="1"/>
  <c r="J39" i="1"/>
  <c r="N39" i="1"/>
  <c r="L27" i="1"/>
  <c r="T27" i="1"/>
  <c r="F27" i="1"/>
  <c r="J27" i="1"/>
  <c r="N27" i="1"/>
  <c r="T21" i="1"/>
  <c r="F21" i="1"/>
  <c r="L21" i="1"/>
  <c r="J21" i="1"/>
  <c r="N21" i="1"/>
  <c r="T15" i="1"/>
  <c r="F15" i="1"/>
  <c r="L15" i="1"/>
  <c r="J15" i="1"/>
  <c r="N15" i="1"/>
  <c r="T9" i="1"/>
  <c r="F9" i="1"/>
  <c r="J9" i="1"/>
  <c r="L9" i="1"/>
  <c r="N9" i="1"/>
  <c r="T44" i="1"/>
  <c r="F44" i="1"/>
  <c r="N44" i="1"/>
  <c r="J44" i="1"/>
  <c r="L44" i="1"/>
  <c r="T38" i="1"/>
  <c r="F38" i="1"/>
  <c r="J38" i="1"/>
  <c r="N38" i="1"/>
  <c r="L38" i="1"/>
  <c r="T32" i="1"/>
  <c r="F32" i="1"/>
  <c r="J32" i="1"/>
  <c r="L32" i="1"/>
  <c r="N32" i="1"/>
  <c r="T26" i="1"/>
  <c r="F26" i="1"/>
  <c r="N26" i="1"/>
  <c r="J26" i="1"/>
  <c r="L26" i="1"/>
  <c r="T20" i="1"/>
  <c r="F20" i="1"/>
  <c r="J20" i="1"/>
  <c r="N20" i="1"/>
  <c r="L20" i="1"/>
  <c r="T14" i="1"/>
  <c r="F14" i="1"/>
  <c r="J14" i="1"/>
  <c r="L14" i="1"/>
  <c r="N14" i="1"/>
  <c r="T8" i="1"/>
  <c r="F8" i="1"/>
  <c r="J8" i="1"/>
  <c r="N8" i="1"/>
  <c r="L8" i="1"/>
  <c r="L46" i="1"/>
  <c r="L40" i="1"/>
  <c r="L34" i="1"/>
  <c r="L28" i="1"/>
  <c r="L22" i="1"/>
  <c r="L16" i="1"/>
  <c r="L10" i="1"/>
  <c r="F46" i="1"/>
  <c r="F40" i="1"/>
  <c r="F34" i="1"/>
  <c r="F28" i="1"/>
  <c r="F22" i="1"/>
  <c r="F16" i="1"/>
  <c r="F10" i="1"/>
  <c r="T46" i="1"/>
  <c r="T40" i="1"/>
  <c r="T34" i="1"/>
  <c r="T28" i="1"/>
  <c r="T22" i="1"/>
  <c r="T16" i="1"/>
  <c r="T10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I7" i="1"/>
  <c r="E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<sst xmlns="http://schemas.openxmlformats.org/spreadsheetml/2006/main" count="863" uniqueCount="344">
  <si>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</si>
  <si>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</si>
  <si>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</si>
  <si>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</si>
  <si>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</si>
  <si>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</si>
  <si>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</si>
  <si>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</si>
  <si>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</si>
  <si>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</si>
  <si>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</si>
  <si>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</si>
  <si>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</si>
  <si>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</si>
  <si>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</si>
  <si>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</si>
  <si>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</si>
  <si>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</si>
  <si>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</si>
  <si>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</si>
  <si>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</si>
  <si>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</si>
  <si>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</si>
  <si>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</si>
  <si>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</si>
  <si>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</si>
  <si>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</si>
  <si>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</si>
  <si>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</si>
  <si>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</si>
  <si>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</si>
  <si>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</si>
  <si>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</si>
  <si>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</si>
  <si>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</si>
  <si>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</si>
  <si>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</si>
  <si>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</si>
  <si>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</si>
  <si>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</si>
  <si>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</si>
  <si>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</si>
  <si>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</si>
  <si>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</si>
  <si>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</si>
  <si>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</si>
  <si>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</si>
  <si>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</si>
  <si>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</si>
  <si>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</si>
  <si>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</si>
  <si>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</si>
  <si>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</si>
  <si>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</si>
  <si>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</si>
  <si>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</si>
  <si>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</si>
  <si>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</si>
  <si>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</si>
  <si>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</si>
  <si>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</si>
  <si>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</si>
  <si>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</si>
  <si>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</si>
  <si>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</si>
  <si>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</si>
  <si>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</si>
  <si>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</si>
  <si>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</si>
  <si>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</si>
  <si>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</si>
  <si>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</si>
  <si>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</si>
  <si>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</si>
  <si>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</si>
  <si>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</si>
  <si>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</si>
  <si>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</si>
  <si>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</si>
  <si>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</si>
  <si>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</si>
  <si>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</si>
  <si>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</si>
  <si>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</si>
  <si>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</si>
  <si>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</si>
  <si>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</si>
  <si>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</si>
  <si>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</si>
  <si>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</si>
  <si>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</si>
  <si>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</si>
  <si>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</si>
  <si>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</si>
  <si>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</si>
  <si>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</si>
  <si>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</si>
  <si>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</si>
  <si>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</si>
  <si>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</si>
  <si>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</si>
  <si>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</si>
  <si>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</si>
  <si>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</si>
  <si>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</si>
  <si>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</si>
  <si>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</si>
  <si>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</si>
  <si>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</si>
  <si>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</si>
  <si>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</si>
  <si>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</si>
  <si>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</si>
  <si>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</si>
  <si>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</si>
  <si>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</si>
  <si>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</si>
  <si>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</si>
  <si>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</si>
  <si>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</si>
  <si>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</si>
  <si>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</si>
  <si>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</si>
  <si>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</si>
  <si>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</si>
  <si>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</si>
  <si>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</si>
  <si>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</si>
  <si>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</si>
  <si>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</si>
  <si>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</si>
  <si>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</si>
  <si>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</si>
  <si>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</si>
  <si>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</si>
  <si>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</si>
  <si>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</si>
  <si>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</si>
  <si>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</si>
  <si>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</si>
  <si>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</si>
  <si>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</si>
  <si>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</si>
  <si>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</si>
  <si>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</si>
  <si>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</si>
  <si>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</si>
  <si>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</si>
  <si>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</si>
  <si>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</si>
  <si>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</si>
  <si>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</si>
  <si>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</si>
  <si>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</si>
  <si>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</si>
  <si>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</si>
  <si>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</si>
  <si>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</si>
  <si>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</si>
  <si>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</si>
  <si>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</si>
  <si>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</si>
  <si>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</si>
  <si>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</si>
  <si>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</si>
  <si>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</si>
  <si>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</si>
  <si>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</si>
  <si>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</si>
  <si>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</si>
  <si>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</si>
  <si>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</si>
  <si>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</si>
  <si>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</si>
  <si>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</si>
  <si>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</si>
  <si>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</si>
  <si>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</si>
  <si>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</si>
  <si>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</si>
  <si>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</si>
  <si>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</si>
  <si>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</si>
  <si>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</si>
  <si>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</si>
  <si>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</si>
  <si>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</si>
  <si>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</si>
  <si>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</si>
  <si>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</si>
  <si>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</si>
  <si>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</si>
  <si>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</si>
  <si>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</si>
  <si>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</si>
  <si>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</si>
  <si>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</si>
  <si>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</si>
  <si>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</si>
  <si>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</si>
  <si>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</si>
  <si>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</si>
  <si>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</si>
  <si>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</si>
  <si>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</si>
  <si>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</si>
  <si>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</si>
  <si>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</si>
  <si>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</si>
  <si>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</si>
  <si>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</si>
  <si>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</si>
  <si>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</si>
  <si>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</si>
  <si>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</si>
  <si>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</si>
  <si>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</si>
  <si>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</si>
  <si>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</si>
  <si>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</si>
  <si>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</si>
  <si>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</si>
  <si>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</si>
  <si>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</si>
  <si>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</si>
  <si>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</si>
  <si>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</si>
  <si>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</si>
  <si>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</si>
  <si>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</si>
  <si>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</si>
  <si>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</si>
  <si>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</si>
  <si>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</si>
  <si>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</si>
  <si>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</si>
  <si>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</si>
  <si>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</si>
  <si>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</si>
  <si>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</si>
  <si>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</si>
  <si>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</si>
  <si>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</si>
  <si>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</si>
  <si>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</si>
  <si>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</si>
  <si>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</si>
  <si>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</si>
  <si>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</si>
  <si>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</si>
  <si>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</si>
  <si>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</si>
  <si>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</si>
  <si>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</si>
  <si>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</si>
  <si>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</si>
  <si>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総人口のうち、外国人人口</t>
    <rPh sb="0" eb="3">
      <t>ソウジンコウ</t>
    </rPh>
    <phoneticPr fontId="3"/>
  </si>
  <si>
    <t>28000</t>
  </si>
  <si>
    <t>水洗化人口等（令和5年度実績）</t>
    <phoneticPr fontId="3"/>
  </si>
  <si>
    <t>し尿処理の状況（令和5年度実績）</t>
    <phoneticPr fontId="3"/>
  </si>
  <si>
    <t>28100</t>
  </si>
  <si>
    <t>神戸市</t>
  </si>
  <si>
    <t/>
  </si>
  <si>
    <t>○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</si>
  <si>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</si>
  <si>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</si>
  <si>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</si>
  <si>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</si>
  <si>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</si>
  <si>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</si>
  <si>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</si>
  <si>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</si>
  <si>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</si>
  <si>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</si>
  <si>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</si>
  <si>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</si>
  <si>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</si>
  <si>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</si>
  <si>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</si>
  <si>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</si>
  <si>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</si>
  <si>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</si>
  <si>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</si>
  <si>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</si>
  <si>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</si>
  <si>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</si>
  <si>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</si>
  <si>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</si>
  <si>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</si>
  <si>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</si>
  <si>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</si>
  <si>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</si>
  <si>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</si>
  <si>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</si>
  <si>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</si>
  <si>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</si>
  <si>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</si>
  <si>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</si>
  <si>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</si>
  <si>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</si>
  <si>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</si>
  <si>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</si>
  <si>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</si>
  <si>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丹波篠山市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</si>
  <si>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</si>
  <si>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</si>
  <si>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</si>
  <si>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</si>
  <si>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</si>
  <si>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</si>
  <si>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</si>
  <si>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</si>
  <si>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</si>
  <si>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</si>
  <si>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</si>
  <si>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</si>
  <si>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</si>
  <si>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</si>
  <si>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</si>
  <si>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</si>
  <si>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</si>
  <si>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</si>
  <si>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</si>
  <si>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</si>
  <si>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</si>
  <si>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</si>
  <si>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</si>
  <si>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</si>
  <si>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</si>
  <si>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</si>
  <si>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</si>
  <si>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</si>
  <si>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</si>
  <si>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</si>
  <si>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</si>
  <si>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太子町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</si>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</sst>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2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8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256</v>
      </c>
      <c r="V2" s="111" t="s">
        <v>196</v>
      </c>
      <c r="W2" s="112"/>
      <c r="X2" s="112"/>
      <c r="Y2" s="113"/>
      <c r="Z2" s="123" t="s">
        <v>197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198</v>
      </c>
      <c r="F4" s="117" t="s">
        <v>248</v>
      </c>
      <c r="G4" s="117" t="s">
        <v>242</v>
      </c>
      <c r="H4" s="117" t="s">
        <v>200</v>
      </c>
      <c r="I4" s="119" t="s">
        <v>198</v>
      </c>
      <c r="J4" s="117" t="s">
        <v>201</v>
      </c>
      <c r="K4" s="117" t="s">
        <v>202</v>
      </c>
      <c r="L4" s="117" t="s">
        <v>203</v>
      </c>
      <c r="M4" s="117" t="s">
        <v>255</v>
      </c>
      <c r="N4" s="117" t="s">
        <v>204</v>
      </c>
      <c r="O4" s="109" t="s">
        <v>249</v>
      </c>
      <c r="P4" s="120" t="s">
        <v>205</v>
      </c>
      <c r="Q4" s="100"/>
      <c r="R4" s="100"/>
      <c r="S4" s="57"/>
      <c r="T4" s="117" t="s">
        <v>206</v>
      </c>
      <c r="U4" s="58"/>
      <c r="V4" s="117" t="s">
        <v>207</v>
      </c>
      <c r="W4" s="117" t="s">
        <v>244</v>
      </c>
      <c r="X4" s="121" t="s">
        <v>208</v>
      </c>
      <c r="Y4" s="121" t="s">
        <v>209</v>
      </c>
      <c r="Z4" s="117" t="s">
        <v>207</v>
      </c>
      <c r="AA4" s="117" t="s">
        <v>243</v>
      </c>
      <c r="AB4" s="121" t="s">
        <v>208</v>
      </c>
      <c r="AC4" s="121" t="s">
        <v>209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246</v>
      </c>
      <c r="R5" s="99" t="s">
        <v>210</v>
      </c>
      <c r="S5" s="59" t="s">
        <v>247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26</v>
      </c>
      <c r="B7" s="108" t="s">
        <v>257</v>
      </c>
      <c r="C7" s="92" t="s">
        <v>198</v>
      </c>
      <c r="D7" s="93">
        <f>+SUM(E7,+I7)</f>
        <v>5428523</v>
      </c>
      <c r="E7" s="93">
        <f>+SUM(G7+H7)</f>
        <v>72341</v>
      </c>
      <c r="F7" s="94">
        <f>IF(D7&gt;0,E7/D7*100,"-")</f>
        <v>1.3326092566983689</v>
      </c>
      <c r="G7" s="93">
        <f>SUM(G$8:G$207)</f>
        <v>72192</v>
      </c>
      <c r="H7" s="93">
        <f>SUM(H$8:H$207)</f>
        <v>149</v>
      </c>
      <c r="I7" s="93">
        <f>+SUM(K7,+M7,O7+P7)</f>
        <v>5356182</v>
      </c>
      <c r="J7" s="94">
        <f>IF(D7&gt;0,I7/D7*100,"-")</f>
        <v>98.667390743301624</v>
      </c>
      <c r="K7" s="93">
        <f>SUM(K$8:K$207)</f>
        <v>5039642</v>
      </c>
      <c r="L7" s="94">
        <f>IF(D7&gt;0,K7/D7*100,"-")</f>
        <v>92.836338724179669</v>
      </c>
      <c r="M7" s="93">
        <f>SUM(M$8:M$207)</f>
        <v>45105</v>
      </c>
      <c r="N7" s="94">
        <f>IF(D7&gt;0,M7/D7*100,"-")</f>
        <v>0.83088899135179117</v>
      </c>
      <c r="O7" s="91">
        <f>SUM(O$8:O$207)</f>
        <v>115227</v>
      </c>
      <c r="P7" s="93">
        <f>SUM(Q7:S7)</f>
        <v>156208</v>
      </c>
      <c r="Q7" s="93">
        <f>SUM(Q$8:Q$207)</f>
        <v>44139</v>
      </c>
      <c r="R7" s="93">
        <f>SUM(R$8:R$207)</f>
        <v>108810</v>
      </c>
      <c r="S7" s="93">
        <f>SUM(S$8:S$207)</f>
        <v>3259</v>
      </c>
      <c r="T7" s="94">
        <f>IF(D7&gt;0,P7/D7*100,"-")</f>
        <v>2.8775414601725</v>
      </c>
      <c r="U7" s="93">
        <f>SUM(U$8:U$207)</f>
        <v>127319</v>
      </c>
      <c r="V7" s="95">
        <f t="shared" ref="V7:AC7" si="0">COUNTIF(V$8:V$207,"○")</f>
        <v>34</v>
      </c>
      <c r="W7" s="95">
        <f t="shared" si="0"/>
        <v>3</v>
      </c>
      <c r="X7" s="95">
        <f t="shared" si="0"/>
        <v>1</v>
      </c>
      <c r="Y7" s="95">
        <f t="shared" si="0"/>
        <v>3</v>
      </c>
      <c r="Z7" s="95">
        <f t="shared" si="0"/>
        <v>29</v>
      </c>
      <c r="AA7" s="95">
        <f t="shared" si="0"/>
        <v>1</v>
      </c>
      <c r="AB7" s="95">
        <f t="shared" si="0"/>
        <v>0</v>
      </c>
      <c r="AC7" s="95">
        <f t="shared" si="0"/>
        <v>11</v>
      </c>
    </row>
    <row r="8" spans="1:31" ht="13.5" customHeight="1">
      <c r="A8" s="85" t="s">
        <v>26</v>
      </c>
      <c r="B8" s="86" t="s">
        <v>260</v>
      </c>
      <c r="C8" s="85" t="s">
        <v>261</v>
      </c>
      <c r="D8" s="87">
        <f>+SUM(E8,+I8)</f>
        <v>1501595</v>
      </c>
      <c r="E8" s="87">
        <f>+SUM(G8+H8)</f>
        <v>1584</v>
      </c>
      <c r="F8" s="106">
        <f>IF(D8&gt;0,E8/D8*100,"-")</f>
        <v>0.10548783127274665</v>
      </c>
      <c r="G8" s="87">
        <v>1523</v>
      </c>
      <c r="H8" s="87">
        <v>61</v>
      </c>
      <c r="I8" s="87">
        <f>+SUM(K8,+M8,O8+P8)</f>
        <v>1500011</v>
      </c>
      <c r="J8" s="88">
        <f>IF(D8&gt;0,I8/D8*100,"-")</f>
        <v>99.89451216872726</v>
      </c>
      <c r="K8" s="87">
        <v>1483486</v>
      </c>
      <c r="L8" s="88">
        <f>IF(D8&gt;0,K8/D8*100,"-")</f>
        <v>98.79401569664256</v>
      </c>
      <c r="M8" s="87">
        <v>0</v>
      </c>
      <c r="N8" s="88">
        <f>IF(D8&gt;0,M8/D8*100,"-")</f>
        <v>0</v>
      </c>
      <c r="O8" s="87">
        <v>11585</v>
      </c>
      <c r="P8" s="87">
        <f>SUM(Q8:S8)</f>
        <v>4940</v>
      </c>
      <c r="Q8" s="87">
        <v>1322</v>
      </c>
      <c r="R8" s="87">
        <v>3618</v>
      </c>
      <c r="S8" s="87">
        <v>0</v>
      </c>
      <c r="T8" s="88">
        <f>IF(D8&gt;0,P8/D8*100,"-")</f>
        <v>0.32898351419657096</v>
      </c>
      <c r="U8" s="87">
        <v>53354</v>
      </c>
      <c r="V8" s="85"/>
      <c r="W8" s="85"/>
      <c r="X8" s="85" t="s">
        <v>263</v>
      </c>
      <c r="Y8" s="85"/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26</v>
      </c>
      <c r="B9" s="86" t="s">
        <v>264</v>
      </c>
      <c r="C9" s="85" t="s">
        <v>265</v>
      </c>
      <c r="D9" s="87">
        <f>+SUM(E9,+I9)</f>
        <v>524149</v>
      </c>
      <c r="E9" s="87">
        <f>+SUM(G9+H9)</f>
        <v>11808</v>
      </c>
      <c r="F9" s="106">
        <f>IF(D9&gt;0,E9/D9*100,"-")</f>
        <v>2.2527945297997327</v>
      </c>
      <c r="G9" s="87">
        <v>11808</v>
      </c>
      <c r="H9" s="87">
        <v>0</v>
      </c>
      <c r="I9" s="87">
        <f>+SUM(K9,+M9,O9+P9)</f>
        <v>512341</v>
      </c>
      <c r="J9" s="88">
        <f>IF(D9&gt;0,I9/D9*100,"-")</f>
        <v>97.747205470200271</v>
      </c>
      <c r="K9" s="87">
        <v>480300</v>
      </c>
      <c r="L9" s="88">
        <f>IF(D9&gt;0,K9/D9*100,"-")</f>
        <v>91.634249039872245</v>
      </c>
      <c r="M9" s="87">
        <v>13317</v>
      </c>
      <c r="N9" s="88">
        <f>IF(D9&gt;0,M9/D9*100,"-")</f>
        <v>2.5406897656963952</v>
      </c>
      <c r="O9" s="87">
        <v>8505</v>
      </c>
      <c r="P9" s="87">
        <f>SUM(Q9:S9)</f>
        <v>10219</v>
      </c>
      <c r="Q9" s="87">
        <v>2648</v>
      </c>
      <c r="R9" s="87">
        <v>7571</v>
      </c>
      <c r="S9" s="87">
        <v>0</v>
      </c>
      <c r="T9" s="88">
        <f>IF(D9&gt;0,P9/D9*100,"-")</f>
        <v>1.9496364583353207</v>
      </c>
      <c r="U9" s="87">
        <v>12933</v>
      </c>
      <c r="V9" s="85" t="s">
        <v>263</v>
      </c>
      <c r="W9" s="85"/>
      <c r="X9" s="85"/>
      <c r="Y9" s="85"/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26</v>
      </c>
      <c r="B10" s="86" t="s">
        <v>266</v>
      </c>
      <c r="C10" s="85" t="s">
        <v>267</v>
      </c>
      <c r="D10" s="87">
        <f>+SUM(E10,+I10)</f>
        <v>458102</v>
      </c>
      <c r="E10" s="87">
        <f>+SUM(G10+H10)</f>
        <v>2479</v>
      </c>
      <c r="F10" s="106">
        <f>IF(D10&gt;0,E10/D10*100,"-")</f>
        <v>0.54114585834595785</v>
      </c>
      <c r="G10" s="87">
        <v>2479</v>
      </c>
      <c r="H10" s="87">
        <v>0</v>
      </c>
      <c r="I10" s="87">
        <f>+SUM(K10,+M10,O10+P10)</f>
        <v>455623</v>
      </c>
      <c r="J10" s="88">
        <f>IF(D10&gt;0,I10/D10*100,"-")</f>
        <v>99.458854141654044</v>
      </c>
      <c r="K10" s="87">
        <v>455623</v>
      </c>
      <c r="L10" s="88">
        <f>IF(D10&gt;0,K10/D10*100,"-")</f>
        <v>99.458854141654044</v>
      </c>
      <c r="M10" s="87">
        <v>0</v>
      </c>
      <c r="N10" s="88">
        <f>IF(D10&gt;0,M10/D10*100,"-")</f>
        <v>0</v>
      </c>
      <c r="O10" s="87">
        <v>0</v>
      </c>
      <c r="P10" s="87">
        <f>SUM(Q10:S10)</f>
        <v>0</v>
      </c>
      <c r="Q10" s="87">
        <v>0</v>
      </c>
      <c r="R10" s="87">
        <v>0</v>
      </c>
      <c r="S10" s="87">
        <v>0</v>
      </c>
      <c r="T10" s="88">
        <f>IF(D10&gt;0,P10/D10*100,"-")</f>
        <v>0</v>
      </c>
      <c r="U10" s="87">
        <v>12841</v>
      </c>
      <c r="V10" s="85" t="s">
        <v>263</v>
      </c>
      <c r="W10" s="85"/>
      <c r="X10" s="85"/>
      <c r="Y10" s="85"/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26</v>
      </c>
      <c r="B11" s="86" t="s">
        <v>268</v>
      </c>
      <c r="C11" s="85" t="s">
        <v>269</v>
      </c>
      <c r="D11" s="87">
        <f>+SUM(E11,+I11)</f>
        <v>306610</v>
      </c>
      <c r="E11" s="87">
        <f>+SUM(G11+H11)</f>
        <v>678</v>
      </c>
      <c r="F11" s="106">
        <f>IF(D11&gt;0,E11/D11*100,"-")</f>
        <v>0.22112781709663745</v>
      </c>
      <c r="G11" s="87">
        <v>678</v>
      </c>
      <c r="H11" s="87">
        <v>0</v>
      </c>
      <c r="I11" s="87">
        <f>+SUM(K11,+M11,O11+P11)</f>
        <v>305932</v>
      </c>
      <c r="J11" s="88">
        <f>IF(D11&gt;0,I11/D11*100,"-")</f>
        <v>99.77887218290337</v>
      </c>
      <c r="K11" s="87">
        <v>303275</v>
      </c>
      <c r="L11" s="88">
        <f>IF(D11&gt;0,K11/D11*100,"-")</f>
        <v>98.912299011773925</v>
      </c>
      <c r="M11" s="87">
        <v>0</v>
      </c>
      <c r="N11" s="88">
        <f>IF(D11&gt;0,M11/D11*100,"-")</f>
        <v>0</v>
      </c>
      <c r="O11" s="87">
        <v>0</v>
      </c>
      <c r="P11" s="87">
        <f>SUM(Q11:S11)</f>
        <v>2657</v>
      </c>
      <c r="Q11" s="87">
        <v>1881</v>
      </c>
      <c r="R11" s="87">
        <v>776</v>
      </c>
      <c r="S11" s="87">
        <v>0</v>
      </c>
      <c r="T11" s="88">
        <f>IF(D11&gt;0,P11/D11*100,"-")</f>
        <v>0.86657317112944776</v>
      </c>
      <c r="U11" s="87">
        <v>3911</v>
      </c>
      <c r="V11" s="85" t="s">
        <v>263</v>
      </c>
      <c r="W11" s="85"/>
      <c r="X11" s="85"/>
      <c r="Y11" s="85"/>
      <c r="Z11" s="85"/>
      <c r="AA11" s="85"/>
      <c r="AB11" s="85"/>
      <c r="AC11" s="85" t="s">
        <v>263</v>
      </c>
      <c r="AD11" s="184" t="s">
        <v>262</v>
      </c>
    </row>
    <row r="12" spans="1:31" ht="13.5" customHeight="1">
      <c r="A12" s="85" t="s">
        <v>26</v>
      </c>
      <c r="B12" s="86" t="s">
        <v>270</v>
      </c>
      <c r="C12" s="85" t="s">
        <v>271</v>
      </c>
      <c r="D12" s="87">
        <f>+SUM(E12,+I12)</f>
        <v>482467</v>
      </c>
      <c r="E12" s="87">
        <f>+SUM(G12+H12)</f>
        <v>220</v>
      </c>
      <c r="F12" s="106">
        <f>IF(D12&gt;0,E12/D12*100,"-")</f>
        <v>4.5598973608557684E-2</v>
      </c>
      <c r="G12" s="87">
        <v>220</v>
      </c>
      <c r="H12" s="87">
        <v>0</v>
      </c>
      <c r="I12" s="87">
        <f>+SUM(K12,+M12,O12+P12)</f>
        <v>482247</v>
      </c>
      <c r="J12" s="88">
        <f>IF(D12&gt;0,I12/D12*100,"-")</f>
        <v>99.954401026391437</v>
      </c>
      <c r="K12" s="87">
        <v>481429</v>
      </c>
      <c r="L12" s="88">
        <f>IF(D12&gt;0,K12/D12*100,"-")</f>
        <v>99.78485575179235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818</v>
      </c>
      <c r="Q12" s="87">
        <v>762</v>
      </c>
      <c r="R12" s="87">
        <v>56</v>
      </c>
      <c r="S12" s="87">
        <v>0</v>
      </c>
      <c r="T12" s="88">
        <f>IF(D12&gt;0,P12/D12*100,"-")</f>
        <v>0.16954527459909174</v>
      </c>
      <c r="U12" s="87">
        <v>8333</v>
      </c>
      <c r="V12" s="85" t="s">
        <v>263</v>
      </c>
      <c r="W12" s="85"/>
      <c r="X12" s="85"/>
      <c r="Y12" s="85"/>
      <c r="Z12" s="85" t="s">
        <v>263</v>
      </c>
      <c r="AA12" s="85"/>
      <c r="AB12" s="85"/>
      <c r="AC12" s="85"/>
      <c r="AD12" s="184" t="s">
        <v>262</v>
      </c>
    </row>
    <row r="13" spans="1:31" ht="13.5" customHeight="1">
      <c r="A13" s="85" t="s">
        <v>26</v>
      </c>
      <c r="B13" s="86" t="s">
        <v>272</v>
      </c>
      <c r="C13" s="85" t="s">
        <v>273</v>
      </c>
      <c r="D13" s="87">
        <f>+SUM(E13,+I13)</f>
        <v>41367</v>
      </c>
      <c r="E13" s="87">
        <f>+SUM(G13+H13)</f>
        <v>6565</v>
      </c>
      <c r="F13" s="106">
        <f>IF(D13&gt;0,E13/D13*100,"-")</f>
        <v>15.870138032731404</v>
      </c>
      <c r="G13" s="87">
        <v>6565</v>
      </c>
      <c r="H13" s="87">
        <v>0</v>
      </c>
      <c r="I13" s="87">
        <f>+SUM(K13,+M13,O13+P13)</f>
        <v>34802</v>
      </c>
      <c r="J13" s="88">
        <f>IF(D13&gt;0,I13/D13*100,"-")</f>
        <v>84.129861967268596</v>
      </c>
      <c r="K13" s="87">
        <v>9670</v>
      </c>
      <c r="L13" s="88">
        <f>IF(D13&gt;0,K13/D13*100,"-")</f>
        <v>23.376121062682813</v>
      </c>
      <c r="M13" s="87">
        <v>655</v>
      </c>
      <c r="N13" s="88">
        <f>IF(D13&gt;0,M13/D13*100,"-")</f>
        <v>1.5833877245147097</v>
      </c>
      <c r="O13" s="87">
        <v>0</v>
      </c>
      <c r="P13" s="87">
        <f>SUM(Q13:S13)</f>
        <v>24477</v>
      </c>
      <c r="Q13" s="87">
        <v>7744</v>
      </c>
      <c r="R13" s="87">
        <v>16733</v>
      </c>
      <c r="S13" s="87">
        <v>0</v>
      </c>
      <c r="T13" s="88">
        <f>IF(D13&gt;0,P13/D13*100,"-")</f>
        <v>59.170353180071068</v>
      </c>
      <c r="U13" s="87">
        <v>469</v>
      </c>
      <c r="V13" s="85"/>
      <c r="W13" s="85"/>
      <c r="X13" s="85"/>
      <c r="Y13" s="85" t="s">
        <v>263</v>
      </c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26</v>
      </c>
      <c r="B14" s="86" t="s">
        <v>274</v>
      </c>
      <c r="C14" s="85" t="s">
        <v>275</v>
      </c>
      <c r="D14" s="87">
        <f>+SUM(E14,+I14)</f>
        <v>94824</v>
      </c>
      <c r="E14" s="87">
        <f>+SUM(G14+H14)</f>
        <v>0</v>
      </c>
      <c r="F14" s="106">
        <f>IF(D14&gt;0,E14/D14*100,"-")</f>
        <v>0</v>
      </c>
      <c r="G14" s="87">
        <v>0</v>
      </c>
      <c r="H14" s="87">
        <v>0</v>
      </c>
      <c r="I14" s="87">
        <f>+SUM(K14,+M14,O14+P14)</f>
        <v>94824</v>
      </c>
      <c r="J14" s="88">
        <f>IF(D14&gt;0,I14/D14*100,"-")</f>
        <v>100</v>
      </c>
      <c r="K14" s="87">
        <v>94824</v>
      </c>
      <c r="L14" s="88">
        <f>IF(D14&gt;0,K14/D14*100,"-")</f>
        <v>100</v>
      </c>
      <c r="M14" s="87">
        <v>0</v>
      </c>
      <c r="N14" s="88">
        <f>IF(D14&gt;0,M14/D14*100,"-")</f>
        <v>0</v>
      </c>
      <c r="O14" s="87">
        <v>0</v>
      </c>
      <c r="P14" s="87">
        <f>SUM(Q14:S14)</f>
        <v>0</v>
      </c>
      <c r="Q14" s="87">
        <v>0</v>
      </c>
      <c r="R14" s="87">
        <v>0</v>
      </c>
      <c r="S14" s="87">
        <v>0</v>
      </c>
      <c r="T14" s="88">
        <f>IF(D14&gt;0,P14/D14*100,"-")</f>
        <v>0</v>
      </c>
      <c r="U14" s="87">
        <v>1893</v>
      </c>
      <c r="V14" s="85" t="s">
        <v>263</v>
      </c>
      <c r="W14" s="85"/>
      <c r="X14" s="85"/>
      <c r="Y14" s="85"/>
      <c r="Z14" s="85" t="s">
        <v>263</v>
      </c>
      <c r="AA14" s="85"/>
      <c r="AB14" s="85"/>
      <c r="AC14" s="85"/>
      <c r="AD14" s="184" t="s">
        <v>262</v>
      </c>
    </row>
    <row r="15" spans="1:31" ht="13.5" customHeight="1">
      <c r="A15" s="85" t="s">
        <v>26</v>
      </c>
      <c r="B15" s="86" t="s">
        <v>276</v>
      </c>
      <c r="C15" s="85" t="s">
        <v>277</v>
      </c>
      <c r="D15" s="87">
        <f>+SUM(E15,+I15)</f>
        <v>201752</v>
      </c>
      <c r="E15" s="87">
        <f>+SUM(G15+H15)</f>
        <v>69</v>
      </c>
      <c r="F15" s="106">
        <f>IF(D15&gt;0,E15/D15*100,"-")</f>
        <v>3.4200404456957052E-2</v>
      </c>
      <c r="G15" s="87">
        <v>69</v>
      </c>
      <c r="H15" s="87">
        <v>0</v>
      </c>
      <c r="I15" s="87">
        <f>+SUM(K15,+M15,O15+P15)</f>
        <v>201683</v>
      </c>
      <c r="J15" s="88">
        <f>IF(D15&gt;0,I15/D15*100,"-")</f>
        <v>99.965799595543047</v>
      </c>
      <c r="K15" s="87">
        <v>201512</v>
      </c>
      <c r="L15" s="88">
        <f>IF(D15&gt;0,K15/D15*100,"-")</f>
        <v>99.881042071454061</v>
      </c>
      <c r="M15" s="87">
        <v>0</v>
      </c>
      <c r="N15" s="88">
        <f>IF(D15&gt;0,M15/D15*100,"-")</f>
        <v>0</v>
      </c>
      <c r="O15" s="87">
        <v>0</v>
      </c>
      <c r="P15" s="87">
        <f>SUM(Q15:S15)</f>
        <v>171</v>
      </c>
      <c r="Q15" s="87">
        <v>169</v>
      </c>
      <c r="R15" s="87">
        <v>2</v>
      </c>
      <c r="S15" s="87">
        <v>0</v>
      </c>
      <c r="T15" s="88">
        <f>IF(D15&gt;0,P15/D15*100,"-")</f>
        <v>8.4757524088980532E-2</v>
      </c>
      <c r="U15" s="87">
        <v>3557</v>
      </c>
      <c r="V15" s="85"/>
      <c r="W15" s="85" t="s">
        <v>263</v>
      </c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26</v>
      </c>
      <c r="B16" s="86" t="s">
        <v>278</v>
      </c>
      <c r="C16" s="85" t="s">
        <v>279</v>
      </c>
      <c r="D16" s="87">
        <f>+SUM(E16,+I16)</f>
        <v>27567</v>
      </c>
      <c r="E16" s="87">
        <f>+SUM(G16+H16)</f>
        <v>0</v>
      </c>
      <c r="F16" s="106">
        <f>IF(D16&gt;0,E16/D16*100,"-")</f>
        <v>0</v>
      </c>
      <c r="G16" s="87">
        <v>0</v>
      </c>
      <c r="H16" s="87">
        <v>0</v>
      </c>
      <c r="I16" s="87">
        <f>+SUM(K16,+M16,O16+P16)</f>
        <v>27567</v>
      </c>
      <c r="J16" s="88">
        <f>IF(D16&gt;0,I16/D16*100,"-")</f>
        <v>100</v>
      </c>
      <c r="K16" s="87">
        <v>24055</v>
      </c>
      <c r="L16" s="88">
        <f>IF(D16&gt;0,K16/D16*100,"-")</f>
        <v>87.260129865418804</v>
      </c>
      <c r="M16" s="87">
        <v>0</v>
      </c>
      <c r="N16" s="88">
        <f>IF(D16&gt;0,M16/D16*100,"-")</f>
        <v>0</v>
      </c>
      <c r="O16" s="87">
        <v>3331</v>
      </c>
      <c r="P16" s="87">
        <f>SUM(Q16:S16)</f>
        <v>181</v>
      </c>
      <c r="Q16" s="87">
        <v>0</v>
      </c>
      <c r="R16" s="87">
        <v>181</v>
      </c>
      <c r="S16" s="87">
        <v>0</v>
      </c>
      <c r="T16" s="88">
        <f>IF(D16&gt;0,P16/D16*100,"-")</f>
        <v>0.65658214531867809</v>
      </c>
      <c r="U16" s="87">
        <v>516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26</v>
      </c>
      <c r="B17" s="86" t="s">
        <v>280</v>
      </c>
      <c r="C17" s="85" t="s">
        <v>281</v>
      </c>
      <c r="D17" s="87">
        <f>+SUM(E17,+I17)</f>
        <v>76574</v>
      </c>
      <c r="E17" s="87">
        <f>+SUM(G17+H17)</f>
        <v>2616</v>
      </c>
      <c r="F17" s="106">
        <f>IF(D17&gt;0,E17/D17*100,"-")</f>
        <v>3.4163031838483038</v>
      </c>
      <c r="G17" s="87">
        <v>2616</v>
      </c>
      <c r="H17" s="87">
        <v>0</v>
      </c>
      <c r="I17" s="87">
        <f>+SUM(K17,+M17,O17+P17)</f>
        <v>73958</v>
      </c>
      <c r="J17" s="88">
        <f>IF(D17&gt;0,I17/D17*100,"-")</f>
        <v>96.583696816151701</v>
      </c>
      <c r="K17" s="87">
        <v>69212</v>
      </c>
      <c r="L17" s="88">
        <f>IF(D17&gt;0,K17/D17*100,"-")</f>
        <v>90.385770627105813</v>
      </c>
      <c r="M17" s="87">
        <v>108</v>
      </c>
      <c r="N17" s="88">
        <f>IF(D17&gt;0,M17/D17*100,"-")</f>
        <v>0.14104003970015933</v>
      </c>
      <c r="O17" s="87">
        <v>2361</v>
      </c>
      <c r="P17" s="87">
        <f>SUM(Q17:S17)</f>
        <v>2277</v>
      </c>
      <c r="Q17" s="87">
        <v>1259</v>
      </c>
      <c r="R17" s="87">
        <v>1018</v>
      </c>
      <c r="S17" s="87">
        <v>0</v>
      </c>
      <c r="T17" s="88">
        <f>IF(D17&gt;0,P17/D17*100,"-")</f>
        <v>2.9735941703450259</v>
      </c>
      <c r="U17" s="87">
        <v>1105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26</v>
      </c>
      <c r="B18" s="86" t="s">
        <v>282</v>
      </c>
      <c r="C18" s="85" t="s">
        <v>283</v>
      </c>
      <c r="D18" s="87">
        <f>+SUM(E18,+I18)</f>
        <v>258846</v>
      </c>
      <c r="E18" s="87">
        <f>+SUM(G18+H18)</f>
        <v>11036</v>
      </c>
      <c r="F18" s="106">
        <f>IF(D18&gt;0,E18/D18*100,"-")</f>
        <v>4.2635389382103641</v>
      </c>
      <c r="G18" s="87">
        <v>11036</v>
      </c>
      <c r="H18" s="87">
        <v>0</v>
      </c>
      <c r="I18" s="87">
        <f>+SUM(K18,+M18,O18+P18)</f>
        <v>247810</v>
      </c>
      <c r="J18" s="88">
        <f>IF(D18&gt;0,I18/D18*100,"-")</f>
        <v>95.73646106178964</v>
      </c>
      <c r="K18" s="87">
        <v>230929</v>
      </c>
      <c r="L18" s="88">
        <f>IF(D18&gt;0,K18/D18*100,"-")</f>
        <v>89.214822713119005</v>
      </c>
      <c r="M18" s="87">
        <v>0</v>
      </c>
      <c r="N18" s="88">
        <f>IF(D18&gt;0,M18/D18*100,"-")</f>
        <v>0</v>
      </c>
      <c r="O18" s="87">
        <v>1513</v>
      </c>
      <c r="P18" s="87">
        <f>SUM(Q18:S18)</f>
        <v>15368</v>
      </c>
      <c r="Q18" s="87">
        <v>7162</v>
      </c>
      <c r="R18" s="87">
        <v>8206</v>
      </c>
      <c r="S18" s="87">
        <v>0</v>
      </c>
      <c r="T18" s="88">
        <f>IF(D18&gt;0,P18/D18*100,"-")</f>
        <v>5.9371209135934109</v>
      </c>
      <c r="U18" s="87">
        <v>3509</v>
      </c>
      <c r="V18" s="85" t="s">
        <v>263</v>
      </c>
      <c r="W18" s="85"/>
      <c r="X18" s="85"/>
      <c r="Y18" s="85"/>
      <c r="Z18" s="85"/>
      <c r="AA18" s="85"/>
      <c r="AB18" s="85"/>
      <c r="AC18" s="85" t="s">
        <v>263</v>
      </c>
      <c r="AD18" s="184" t="s">
        <v>262</v>
      </c>
    </row>
    <row r="19" spans="1:30" ht="13.5" customHeight="1">
      <c r="A19" s="85" t="s">
        <v>26</v>
      </c>
      <c r="B19" s="86" t="s">
        <v>284</v>
      </c>
      <c r="C19" s="85" t="s">
        <v>285</v>
      </c>
      <c r="D19" s="87">
        <f>+SUM(E19,+I19)</f>
        <v>44883</v>
      </c>
      <c r="E19" s="87">
        <f>+SUM(G19+H19)</f>
        <v>400</v>
      </c>
      <c r="F19" s="106">
        <f>IF(D19&gt;0,E19/D19*100,"-")</f>
        <v>0.89120602455272591</v>
      </c>
      <c r="G19" s="87">
        <v>400</v>
      </c>
      <c r="H19" s="87">
        <v>0</v>
      </c>
      <c r="I19" s="87">
        <f>+SUM(K19,+M19,O19+P19)</f>
        <v>44483</v>
      </c>
      <c r="J19" s="88">
        <f>IF(D19&gt;0,I19/D19*100,"-")</f>
        <v>99.10879397544727</v>
      </c>
      <c r="K19" s="87">
        <v>41914</v>
      </c>
      <c r="L19" s="88">
        <f>IF(D19&gt;0,K19/D19*100,"-")</f>
        <v>93.385023282757402</v>
      </c>
      <c r="M19" s="87">
        <v>0</v>
      </c>
      <c r="N19" s="88">
        <f>IF(D19&gt;0,M19/D19*100,"-")</f>
        <v>0</v>
      </c>
      <c r="O19" s="87">
        <v>1710</v>
      </c>
      <c r="P19" s="87">
        <f>SUM(Q19:S19)</f>
        <v>859</v>
      </c>
      <c r="Q19" s="87">
        <v>0</v>
      </c>
      <c r="R19" s="87">
        <v>103</v>
      </c>
      <c r="S19" s="87">
        <v>756</v>
      </c>
      <c r="T19" s="88">
        <f>IF(D19&gt;0,P19/D19*100,"-")</f>
        <v>1.913864937726979</v>
      </c>
      <c r="U19" s="87">
        <v>455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26</v>
      </c>
      <c r="B20" s="86" t="s">
        <v>286</v>
      </c>
      <c r="C20" s="85" t="s">
        <v>287</v>
      </c>
      <c r="D20" s="87">
        <f>+SUM(E20,+I20)</f>
        <v>38296</v>
      </c>
      <c r="E20" s="87">
        <f>+SUM(G20+H20)</f>
        <v>161</v>
      </c>
      <c r="F20" s="106">
        <f>IF(D20&gt;0,E20/D20*100,"-")</f>
        <v>0.42040944223939836</v>
      </c>
      <c r="G20" s="87">
        <v>161</v>
      </c>
      <c r="H20" s="87">
        <v>0</v>
      </c>
      <c r="I20" s="87">
        <f>+SUM(K20,+M20,O20+P20)</f>
        <v>38135</v>
      </c>
      <c r="J20" s="88">
        <f>IF(D20&gt;0,I20/D20*100,"-")</f>
        <v>99.579590557760596</v>
      </c>
      <c r="K20" s="87">
        <v>32410</v>
      </c>
      <c r="L20" s="88">
        <f>IF(D20&gt;0,K20/D20*100,"-")</f>
        <v>84.630248589931071</v>
      </c>
      <c r="M20" s="87">
        <v>0</v>
      </c>
      <c r="N20" s="88">
        <f>IF(D20&gt;0,M20/D20*100,"-")</f>
        <v>0</v>
      </c>
      <c r="O20" s="87">
        <v>2916</v>
      </c>
      <c r="P20" s="87">
        <f>SUM(Q20:S20)</f>
        <v>2809</v>
      </c>
      <c r="Q20" s="87">
        <v>863</v>
      </c>
      <c r="R20" s="87">
        <v>1946</v>
      </c>
      <c r="S20" s="87">
        <v>0</v>
      </c>
      <c r="T20" s="88">
        <f>IF(D20&gt;0,P20/D20*100,"-")</f>
        <v>7.3349697096302489</v>
      </c>
      <c r="U20" s="87">
        <v>683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26</v>
      </c>
      <c r="B21" s="86" t="s">
        <v>288</v>
      </c>
      <c r="C21" s="85" t="s">
        <v>289</v>
      </c>
      <c r="D21" s="87">
        <f>+SUM(E21,+I21)</f>
        <v>229265</v>
      </c>
      <c r="E21" s="87">
        <f>+SUM(G21+H21)</f>
        <v>244</v>
      </c>
      <c r="F21" s="106">
        <f>IF(D21&gt;0,E21/D21*100,"-")</f>
        <v>0.10642706038863324</v>
      </c>
      <c r="G21" s="87">
        <v>244</v>
      </c>
      <c r="H21" s="87">
        <v>0</v>
      </c>
      <c r="I21" s="87">
        <f>+SUM(K21,+M21,O21+P21)</f>
        <v>229021</v>
      </c>
      <c r="J21" s="88">
        <f>IF(D21&gt;0,I21/D21*100,"-")</f>
        <v>99.89357293961136</v>
      </c>
      <c r="K21" s="87">
        <v>226690</v>
      </c>
      <c r="L21" s="88">
        <f>IF(D21&gt;0,K21/D21*100,"-")</f>
        <v>98.87684557171832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2331</v>
      </c>
      <c r="Q21" s="87">
        <v>472</v>
      </c>
      <c r="R21" s="87">
        <v>1859</v>
      </c>
      <c r="S21" s="87">
        <v>0</v>
      </c>
      <c r="T21" s="88">
        <f>IF(D21&gt;0,P21/D21*100,"-")</f>
        <v>1.0167273678930495</v>
      </c>
      <c r="U21" s="87">
        <v>3307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26</v>
      </c>
      <c r="B22" s="86" t="s">
        <v>290</v>
      </c>
      <c r="C22" s="85" t="s">
        <v>291</v>
      </c>
      <c r="D22" s="87">
        <f>+SUM(E22,+I22)</f>
        <v>73656</v>
      </c>
      <c r="E22" s="87">
        <f>+SUM(G22+H22)</f>
        <v>3123</v>
      </c>
      <c r="F22" s="106">
        <f>IF(D22&gt;0,E22/D22*100,"-")</f>
        <v>4.2399804496578684</v>
      </c>
      <c r="G22" s="87">
        <v>3123</v>
      </c>
      <c r="H22" s="87">
        <v>0</v>
      </c>
      <c r="I22" s="87">
        <f>+SUM(K22,+M22,O22+P22)</f>
        <v>70533</v>
      </c>
      <c r="J22" s="88">
        <f>IF(D22&gt;0,I22/D22*100,"-")</f>
        <v>95.760019550342136</v>
      </c>
      <c r="K22" s="87">
        <v>62589</v>
      </c>
      <c r="L22" s="88">
        <f>IF(D22&gt;0,K22/D22*100,"-")</f>
        <v>84.974747474747474</v>
      </c>
      <c r="M22" s="87">
        <v>0</v>
      </c>
      <c r="N22" s="88">
        <f>IF(D22&gt;0,M22/D22*100,"-")</f>
        <v>0</v>
      </c>
      <c r="O22" s="87">
        <v>1136</v>
      </c>
      <c r="P22" s="87">
        <f>SUM(Q22:S22)</f>
        <v>6808</v>
      </c>
      <c r="Q22" s="87">
        <v>1681</v>
      </c>
      <c r="R22" s="87">
        <v>5127</v>
      </c>
      <c r="S22" s="87">
        <v>0</v>
      </c>
      <c r="T22" s="88">
        <f>IF(D22&gt;0,P22/D22*100,"-")</f>
        <v>9.2429673074834362</v>
      </c>
      <c r="U22" s="87">
        <v>2442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26</v>
      </c>
      <c r="B23" s="86" t="s">
        <v>292</v>
      </c>
      <c r="C23" s="85" t="s">
        <v>293</v>
      </c>
      <c r="D23" s="87">
        <f>+SUM(E23,+I23)</f>
        <v>87578</v>
      </c>
      <c r="E23" s="87">
        <f>+SUM(G23+H23)</f>
        <v>1244</v>
      </c>
      <c r="F23" s="106">
        <f>IF(D23&gt;0,E23/D23*100,"-")</f>
        <v>1.4204480577313936</v>
      </c>
      <c r="G23" s="87">
        <v>1244</v>
      </c>
      <c r="H23" s="87">
        <v>0</v>
      </c>
      <c r="I23" s="87">
        <f>+SUM(K23,+M23,O23+P23)</f>
        <v>86334</v>
      </c>
      <c r="J23" s="88">
        <f>IF(D23&gt;0,I23/D23*100,"-")</f>
        <v>98.579551942268608</v>
      </c>
      <c r="K23" s="87">
        <v>78890</v>
      </c>
      <c r="L23" s="88">
        <f>IF(D23&gt;0,K23/D23*100,"-")</f>
        <v>90.079700381374323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7444</v>
      </c>
      <c r="Q23" s="87">
        <v>2259</v>
      </c>
      <c r="R23" s="87">
        <v>5185</v>
      </c>
      <c r="S23" s="87">
        <v>0</v>
      </c>
      <c r="T23" s="88">
        <f>IF(D23&gt;0,P23/D23*100,"-")</f>
        <v>8.4998515608942871</v>
      </c>
      <c r="U23" s="87">
        <v>1423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26</v>
      </c>
      <c r="B24" s="86" t="s">
        <v>294</v>
      </c>
      <c r="C24" s="85" t="s">
        <v>295</v>
      </c>
      <c r="D24" s="87">
        <f>+SUM(E24,+I24)</f>
        <v>154159</v>
      </c>
      <c r="E24" s="87">
        <f>+SUM(G24+H24)</f>
        <v>304</v>
      </c>
      <c r="F24" s="106">
        <f>IF(D24&gt;0,E24/D24*100,"-")</f>
        <v>0.19719899584195538</v>
      </c>
      <c r="G24" s="87">
        <v>304</v>
      </c>
      <c r="H24" s="87">
        <v>0</v>
      </c>
      <c r="I24" s="87">
        <f>+SUM(K24,+M24,O24+P24)</f>
        <v>153855</v>
      </c>
      <c r="J24" s="88">
        <f>IF(D24&gt;0,I24/D24*100,"-")</f>
        <v>99.802801004158042</v>
      </c>
      <c r="K24" s="87">
        <v>153257</v>
      </c>
      <c r="L24" s="88">
        <f>IF(D24&gt;0,K24/D24*100,"-")</f>
        <v>99.414889821547874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598</v>
      </c>
      <c r="Q24" s="87">
        <v>402</v>
      </c>
      <c r="R24" s="87">
        <v>196</v>
      </c>
      <c r="S24" s="87">
        <v>0</v>
      </c>
      <c r="T24" s="88">
        <f>IF(D24&gt;0,P24/D24*100,"-")</f>
        <v>0.38791118261016222</v>
      </c>
      <c r="U24" s="87">
        <v>1796</v>
      </c>
      <c r="V24" s="85"/>
      <c r="W24" s="85" t="s">
        <v>263</v>
      </c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 t="s">
        <v>26</v>
      </c>
      <c r="B25" s="86" t="s">
        <v>296</v>
      </c>
      <c r="C25" s="85" t="s">
        <v>297</v>
      </c>
      <c r="D25" s="87">
        <f>+SUM(E25,+I25)</f>
        <v>47240</v>
      </c>
      <c r="E25" s="87">
        <f>+SUM(G25+H25)</f>
        <v>1775</v>
      </c>
      <c r="F25" s="106">
        <f>IF(D25&gt;0,E25/D25*100,"-")</f>
        <v>3.7574089754445388</v>
      </c>
      <c r="G25" s="87">
        <v>1775</v>
      </c>
      <c r="H25" s="87">
        <v>0</v>
      </c>
      <c r="I25" s="87">
        <f>+SUM(K25,+M25,O25+P25)</f>
        <v>45465</v>
      </c>
      <c r="J25" s="88">
        <f>IF(D25&gt;0,I25/D25*100,"-")</f>
        <v>96.242591024555452</v>
      </c>
      <c r="K25" s="87">
        <v>39925</v>
      </c>
      <c r="L25" s="88">
        <f>IF(D25&gt;0,K25/D25*100,"-")</f>
        <v>84.515241320914484</v>
      </c>
      <c r="M25" s="87">
        <v>0</v>
      </c>
      <c r="N25" s="88">
        <f>IF(D25&gt;0,M25/D25*100,"-")</f>
        <v>0</v>
      </c>
      <c r="O25" s="87">
        <v>3331</v>
      </c>
      <c r="P25" s="87">
        <f>SUM(Q25:S25)</f>
        <v>2209</v>
      </c>
      <c r="Q25" s="87">
        <v>0</v>
      </c>
      <c r="R25" s="87">
        <v>2209</v>
      </c>
      <c r="S25" s="87">
        <v>0</v>
      </c>
      <c r="T25" s="88">
        <f>IF(D25&gt;0,P25/D25*100,"-")</f>
        <v>4.6761219305673158</v>
      </c>
      <c r="U25" s="87">
        <v>1251</v>
      </c>
      <c r="V25" s="85" t="s">
        <v>263</v>
      </c>
      <c r="W25" s="85"/>
      <c r="X25" s="85"/>
      <c r="Y25" s="85"/>
      <c r="Z25" s="85"/>
      <c r="AA25" s="85"/>
      <c r="AB25" s="85"/>
      <c r="AC25" s="85" t="s">
        <v>263</v>
      </c>
      <c r="AD25" s="184" t="s">
        <v>262</v>
      </c>
    </row>
    <row r="26" spans="1:30" ht="13.5" customHeight="1">
      <c r="A26" s="85" t="s">
        <v>26</v>
      </c>
      <c r="B26" s="86" t="s">
        <v>298</v>
      </c>
      <c r="C26" s="85" t="s">
        <v>299</v>
      </c>
      <c r="D26" s="87">
        <f>+SUM(E26,+I26)</f>
        <v>107346</v>
      </c>
      <c r="E26" s="87">
        <f>+SUM(G26+H26)</f>
        <v>1630</v>
      </c>
      <c r="F26" s="106">
        <f>IF(D26&gt;0,E26/D26*100,"-")</f>
        <v>1.5184543438973039</v>
      </c>
      <c r="G26" s="87">
        <v>1630</v>
      </c>
      <c r="H26" s="87">
        <v>0</v>
      </c>
      <c r="I26" s="87">
        <f>+SUM(K26,+M26,O26+P26)</f>
        <v>105716</v>
      </c>
      <c r="J26" s="88">
        <f>IF(D26&gt;0,I26/D26*100,"-")</f>
        <v>98.481545656102696</v>
      </c>
      <c r="K26" s="87">
        <v>94255</v>
      </c>
      <c r="L26" s="88">
        <f>IF(D26&gt;0,K26/D26*100,"-")</f>
        <v>87.804855327632154</v>
      </c>
      <c r="M26" s="87">
        <v>1417</v>
      </c>
      <c r="N26" s="88">
        <f>IF(D26&gt;0,M26/D26*100,"-")</f>
        <v>1.3200305554002942</v>
      </c>
      <c r="O26" s="87">
        <v>4323</v>
      </c>
      <c r="P26" s="87">
        <f>SUM(Q26:S26)</f>
        <v>5721</v>
      </c>
      <c r="Q26" s="87">
        <v>698</v>
      </c>
      <c r="R26" s="87">
        <v>5023</v>
      </c>
      <c r="S26" s="87">
        <v>0</v>
      </c>
      <c r="T26" s="88">
        <f>IF(D26&gt;0,P26/D26*100,"-")</f>
        <v>5.3294952769548942</v>
      </c>
      <c r="U26" s="87">
        <v>1263</v>
      </c>
      <c r="V26" s="85" t="s">
        <v>263</v>
      </c>
      <c r="W26" s="85"/>
      <c r="X26" s="85"/>
      <c r="Y26" s="85"/>
      <c r="Z26" s="85" t="s">
        <v>263</v>
      </c>
      <c r="AA26" s="85"/>
      <c r="AB26" s="85"/>
      <c r="AC26" s="85"/>
      <c r="AD26" s="184" t="s">
        <v>262</v>
      </c>
    </row>
    <row r="27" spans="1:30" ht="13.5" customHeight="1">
      <c r="A27" s="85" t="s">
        <v>26</v>
      </c>
      <c r="B27" s="86" t="s">
        <v>300</v>
      </c>
      <c r="C27" s="85" t="s">
        <v>301</v>
      </c>
      <c r="D27" s="87">
        <f>+SUM(E27,+I27)</f>
        <v>41986</v>
      </c>
      <c r="E27" s="87">
        <f>+SUM(G27+H27)</f>
        <v>3006</v>
      </c>
      <c r="F27" s="106">
        <f>IF(D27&gt;0,E27/D27*100,"-")</f>
        <v>7.1595293669318343</v>
      </c>
      <c r="G27" s="87">
        <v>3006</v>
      </c>
      <c r="H27" s="87">
        <v>0</v>
      </c>
      <c r="I27" s="87">
        <f>+SUM(K27,+M27,O27+P27)</f>
        <v>38980</v>
      </c>
      <c r="J27" s="88">
        <f>IF(D27&gt;0,I27/D27*100,"-")</f>
        <v>92.840470633068165</v>
      </c>
      <c r="K27" s="87">
        <v>26176</v>
      </c>
      <c r="L27" s="88">
        <f>IF(D27&gt;0,K27/D27*100,"-")</f>
        <v>62.344591054160915</v>
      </c>
      <c r="M27" s="87">
        <v>5682</v>
      </c>
      <c r="N27" s="88">
        <f>IF(D27&gt;0,M27/D27*100,"-")</f>
        <v>13.53308245605678</v>
      </c>
      <c r="O27" s="87">
        <v>6901</v>
      </c>
      <c r="P27" s="87">
        <f>SUM(Q27:S27)</f>
        <v>221</v>
      </c>
      <c r="Q27" s="87">
        <v>0</v>
      </c>
      <c r="R27" s="87">
        <v>221</v>
      </c>
      <c r="S27" s="87">
        <v>0</v>
      </c>
      <c r="T27" s="88">
        <f>IF(D27&gt;0,P27/D27*100,"-")</f>
        <v>0.52636593150097655</v>
      </c>
      <c r="U27" s="87">
        <v>1496</v>
      </c>
      <c r="V27" s="85" t="s">
        <v>263</v>
      </c>
      <c r="W27" s="85"/>
      <c r="X27" s="85"/>
      <c r="Y27" s="85"/>
      <c r="Z27" s="85" t="s">
        <v>263</v>
      </c>
      <c r="AA27" s="85"/>
      <c r="AB27" s="85"/>
      <c r="AC27" s="85"/>
      <c r="AD27" s="184" t="s">
        <v>262</v>
      </c>
    </row>
    <row r="28" spans="1:30" ht="13.5" customHeight="1">
      <c r="A28" s="85" t="s">
        <v>26</v>
      </c>
      <c r="B28" s="86" t="s">
        <v>302</v>
      </c>
      <c r="C28" s="85" t="s">
        <v>303</v>
      </c>
      <c r="D28" s="87">
        <f>+SUM(E28,+I28)</f>
        <v>39783</v>
      </c>
      <c r="E28" s="87">
        <f>+SUM(G28+H28)</f>
        <v>1121</v>
      </c>
      <c r="F28" s="106">
        <f>IF(D28&gt;0,E28/D28*100,"-")</f>
        <v>2.8177864917175679</v>
      </c>
      <c r="G28" s="87">
        <v>1121</v>
      </c>
      <c r="H28" s="87">
        <v>0</v>
      </c>
      <c r="I28" s="87">
        <f>+SUM(K28,+M28,O28+P28)</f>
        <v>38662</v>
      </c>
      <c r="J28" s="88">
        <f>IF(D28&gt;0,I28/D28*100,"-")</f>
        <v>97.18221350828243</v>
      </c>
      <c r="K28" s="87">
        <v>29226</v>
      </c>
      <c r="L28" s="88">
        <f>IF(D28&gt;0,K28/D28*100,"-")</f>
        <v>73.46353970288817</v>
      </c>
      <c r="M28" s="87">
        <v>2285</v>
      </c>
      <c r="N28" s="88">
        <f>IF(D28&gt;0,M28/D28*100,"-")</f>
        <v>5.7436593519845163</v>
      </c>
      <c r="O28" s="87">
        <v>4634</v>
      </c>
      <c r="P28" s="87">
        <f>SUM(Q28:S28)</f>
        <v>2517</v>
      </c>
      <c r="Q28" s="87">
        <v>0</v>
      </c>
      <c r="R28" s="87">
        <v>2517</v>
      </c>
      <c r="S28" s="87">
        <v>0</v>
      </c>
      <c r="T28" s="88">
        <f>IF(D28&gt;0,P28/D28*100,"-")</f>
        <v>6.3268230148555915</v>
      </c>
      <c r="U28" s="87">
        <v>1018</v>
      </c>
      <c r="V28" s="85" t="s">
        <v>263</v>
      </c>
      <c r="W28" s="85"/>
      <c r="X28" s="85"/>
      <c r="Y28" s="85"/>
      <c r="Z28" s="85" t="s">
        <v>263</v>
      </c>
      <c r="AA28" s="85"/>
      <c r="AB28" s="85"/>
      <c r="AC28" s="85"/>
      <c r="AD28" s="184" t="s">
        <v>262</v>
      </c>
    </row>
    <row r="29" spans="1:30" ht="13.5" customHeight="1">
      <c r="A29" s="85" t="s">
        <v>26</v>
      </c>
      <c r="B29" s="86" t="s">
        <v>304</v>
      </c>
      <c r="C29" s="85" t="s">
        <v>305</v>
      </c>
      <c r="D29" s="87">
        <f>+SUM(E29,+I29)</f>
        <v>21590</v>
      </c>
      <c r="E29" s="87">
        <f>+SUM(G29+H29)</f>
        <v>641</v>
      </c>
      <c r="F29" s="106">
        <f>IF(D29&gt;0,E29/D29*100,"-")</f>
        <v>2.9689671144048169</v>
      </c>
      <c r="G29" s="87">
        <v>641</v>
      </c>
      <c r="H29" s="87">
        <v>0</v>
      </c>
      <c r="I29" s="87">
        <f>+SUM(K29,+M29,O29+P29)</f>
        <v>20949</v>
      </c>
      <c r="J29" s="88">
        <f>IF(D29&gt;0,I29/D29*100,"-")</f>
        <v>97.031032885595181</v>
      </c>
      <c r="K29" s="87">
        <v>13643</v>
      </c>
      <c r="L29" s="88">
        <f>IF(D29&gt;0,K29/D29*100,"-")</f>
        <v>63.191292264937474</v>
      </c>
      <c r="M29" s="87">
        <v>1132</v>
      </c>
      <c r="N29" s="88">
        <f>IF(D29&gt;0,M29/D29*100,"-")</f>
        <v>5.2431681333950904</v>
      </c>
      <c r="O29" s="87">
        <v>5117</v>
      </c>
      <c r="P29" s="87">
        <f>SUM(Q29:S29)</f>
        <v>1057</v>
      </c>
      <c r="Q29" s="87">
        <v>0</v>
      </c>
      <c r="R29" s="87">
        <v>885</v>
      </c>
      <c r="S29" s="87">
        <v>172</v>
      </c>
      <c r="T29" s="88">
        <f>IF(D29&gt;0,P29/D29*100,"-")</f>
        <v>4.8957850856878187</v>
      </c>
      <c r="U29" s="87">
        <v>126</v>
      </c>
      <c r="V29" s="85" t="s">
        <v>263</v>
      </c>
      <c r="W29" s="85"/>
      <c r="X29" s="85"/>
      <c r="Y29" s="85"/>
      <c r="Z29" s="85" t="s">
        <v>263</v>
      </c>
      <c r="AA29" s="85"/>
      <c r="AB29" s="85"/>
      <c r="AC29" s="85"/>
      <c r="AD29" s="184" t="s">
        <v>262</v>
      </c>
    </row>
    <row r="30" spans="1:30" ht="13.5" customHeight="1">
      <c r="A30" s="85" t="s">
        <v>26</v>
      </c>
      <c r="B30" s="86" t="s">
        <v>306</v>
      </c>
      <c r="C30" s="85" t="s">
        <v>307</v>
      </c>
      <c r="D30" s="87">
        <f>+SUM(E30,+I30)</f>
        <v>61053</v>
      </c>
      <c r="E30" s="87">
        <f>+SUM(G30+H30)</f>
        <v>513</v>
      </c>
      <c r="F30" s="106">
        <f>IF(D30&gt;0,E30/D30*100,"-")</f>
        <v>0.84025355019409353</v>
      </c>
      <c r="G30" s="87">
        <v>505</v>
      </c>
      <c r="H30" s="87">
        <v>8</v>
      </c>
      <c r="I30" s="87">
        <f>+SUM(K30,+M30,O30+P30)</f>
        <v>60540</v>
      </c>
      <c r="J30" s="88">
        <f>IF(D30&gt;0,I30/D30*100,"-")</f>
        <v>99.159746449805908</v>
      </c>
      <c r="K30" s="87">
        <v>35768</v>
      </c>
      <c r="L30" s="88">
        <f>IF(D30&gt;0,K30/D30*100,"-")</f>
        <v>58.585163710218993</v>
      </c>
      <c r="M30" s="87">
        <v>980</v>
      </c>
      <c r="N30" s="88">
        <f>IF(D30&gt;0,M30/D30*100,"-")</f>
        <v>1.6051627274662996</v>
      </c>
      <c r="O30" s="87">
        <v>14082</v>
      </c>
      <c r="P30" s="87">
        <f>SUM(Q30:S30)</f>
        <v>9710</v>
      </c>
      <c r="Q30" s="87">
        <v>301</v>
      </c>
      <c r="R30" s="87">
        <v>9409</v>
      </c>
      <c r="S30" s="87">
        <v>0</v>
      </c>
      <c r="T30" s="88">
        <f>IF(D30&gt;0,P30/D30*100,"-")</f>
        <v>15.904214371120172</v>
      </c>
      <c r="U30" s="87">
        <v>1187</v>
      </c>
      <c r="V30" s="85" t="s">
        <v>263</v>
      </c>
      <c r="W30" s="85"/>
      <c r="X30" s="85"/>
      <c r="Y30" s="85"/>
      <c r="Z30" s="85" t="s">
        <v>263</v>
      </c>
      <c r="AA30" s="85"/>
      <c r="AB30" s="85"/>
      <c r="AC30" s="85"/>
      <c r="AD30" s="184" t="s">
        <v>262</v>
      </c>
    </row>
    <row r="31" spans="1:30" ht="13.5" customHeight="1">
      <c r="A31" s="85" t="s">
        <v>26</v>
      </c>
      <c r="B31" s="86" t="s">
        <v>308</v>
      </c>
      <c r="C31" s="85" t="s">
        <v>309</v>
      </c>
      <c r="D31" s="87">
        <f>+SUM(E31,+I31)</f>
        <v>44576</v>
      </c>
      <c r="E31" s="87">
        <f>+SUM(G31+H31)</f>
        <v>414</v>
      </c>
      <c r="F31" s="106">
        <f>IF(D31&gt;0,E31/D31*100,"-")</f>
        <v>0.92875089734386207</v>
      </c>
      <c r="G31" s="87">
        <v>414</v>
      </c>
      <c r="H31" s="87">
        <v>0</v>
      </c>
      <c r="I31" s="87">
        <f>+SUM(K31,+M31,O31+P31)</f>
        <v>44162</v>
      </c>
      <c r="J31" s="88">
        <f>IF(D31&gt;0,I31/D31*100,"-")</f>
        <v>99.071249102656139</v>
      </c>
      <c r="K31" s="87">
        <v>38357</v>
      </c>
      <c r="L31" s="88">
        <f>IF(D31&gt;0,K31/D31*100,"-")</f>
        <v>86.048546302943279</v>
      </c>
      <c r="M31" s="87">
        <v>0</v>
      </c>
      <c r="N31" s="88">
        <f>IF(D31&gt;0,M31/D31*100,"-")</f>
        <v>0</v>
      </c>
      <c r="O31" s="87">
        <v>3202</v>
      </c>
      <c r="P31" s="87">
        <f>SUM(Q31:S31)</f>
        <v>2603</v>
      </c>
      <c r="Q31" s="87">
        <v>0</v>
      </c>
      <c r="R31" s="87">
        <v>2603</v>
      </c>
      <c r="S31" s="87">
        <v>0</v>
      </c>
      <c r="T31" s="88">
        <f>IF(D31&gt;0,P31/D31*100,"-")</f>
        <v>5.8394651830581479</v>
      </c>
      <c r="U31" s="87">
        <v>688</v>
      </c>
      <c r="V31" s="85"/>
      <c r="W31" s="85"/>
      <c r="X31" s="85"/>
      <c r="Y31" s="85" t="s">
        <v>263</v>
      </c>
      <c r="Z31" s="85"/>
      <c r="AA31" s="85"/>
      <c r="AB31" s="85"/>
      <c r="AC31" s="85" t="s">
        <v>263</v>
      </c>
      <c r="AD31" s="184" t="s">
        <v>262</v>
      </c>
    </row>
    <row r="32" spans="1:30" ht="13.5" customHeight="1">
      <c r="A32" s="85" t="s">
        <v>26</v>
      </c>
      <c r="B32" s="86" t="s">
        <v>310</v>
      </c>
      <c r="C32" s="85" t="s">
        <v>311</v>
      </c>
      <c r="D32" s="87">
        <f>+SUM(E32,+I32)</f>
        <v>28317</v>
      </c>
      <c r="E32" s="87">
        <f>+SUM(G32+H32)</f>
        <v>1336</v>
      </c>
      <c r="F32" s="106">
        <f>IF(D32&gt;0,E32/D32*100,"-")</f>
        <v>4.7180139139033086</v>
      </c>
      <c r="G32" s="87">
        <v>1336</v>
      </c>
      <c r="H32" s="87">
        <v>0</v>
      </c>
      <c r="I32" s="87">
        <f>+SUM(K32,+M32,O32+P32)</f>
        <v>26981</v>
      </c>
      <c r="J32" s="88">
        <f>IF(D32&gt;0,I32/D32*100,"-")</f>
        <v>95.281986086096694</v>
      </c>
      <c r="K32" s="87">
        <v>12595</v>
      </c>
      <c r="L32" s="88">
        <f>IF(D32&gt;0,K32/D32*100,"-")</f>
        <v>44.478581770667795</v>
      </c>
      <c r="M32" s="87">
        <v>6627</v>
      </c>
      <c r="N32" s="88">
        <f>IF(D32&gt;0,M32/D32*100,"-")</f>
        <v>23.402902849878167</v>
      </c>
      <c r="O32" s="87">
        <v>6488</v>
      </c>
      <c r="P32" s="87">
        <f>SUM(Q32:S32)</f>
        <v>1271</v>
      </c>
      <c r="Q32" s="87">
        <v>32</v>
      </c>
      <c r="R32" s="87">
        <v>1239</v>
      </c>
      <c r="S32" s="87">
        <v>0</v>
      </c>
      <c r="T32" s="88">
        <f>IF(D32&gt;0,P32/D32*100,"-")</f>
        <v>4.4884698237807674</v>
      </c>
      <c r="U32" s="87">
        <v>428</v>
      </c>
      <c r="V32" s="85" t="s">
        <v>263</v>
      </c>
      <c r="W32" s="85"/>
      <c r="X32" s="85"/>
      <c r="Y32" s="85"/>
      <c r="Z32" s="85" t="s">
        <v>263</v>
      </c>
      <c r="AA32" s="85"/>
      <c r="AB32" s="85"/>
      <c r="AC32" s="85"/>
      <c r="AD32" s="184" t="s">
        <v>262</v>
      </c>
    </row>
    <row r="33" spans="1:30" ht="13.5" customHeight="1">
      <c r="A33" s="85" t="s">
        <v>26</v>
      </c>
      <c r="B33" s="86" t="s">
        <v>312</v>
      </c>
      <c r="C33" s="85" t="s">
        <v>313</v>
      </c>
      <c r="D33" s="87">
        <f>+SUM(E33,+I33)</f>
        <v>42054</v>
      </c>
      <c r="E33" s="87">
        <f>+SUM(G33+H33)</f>
        <v>3804</v>
      </c>
      <c r="F33" s="106">
        <f>IF(D33&gt;0,E33/D33*100,"-")</f>
        <v>9.0455129119703237</v>
      </c>
      <c r="G33" s="87">
        <v>3804</v>
      </c>
      <c r="H33" s="87">
        <v>0</v>
      </c>
      <c r="I33" s="87">
        <f>+SUM(K33,+M33,O33+P33)</f>
        <v>38250</v>
      </c>
      <c r="J33" s="88">
        <f>IF(D33&gt;0,I33/D33*100,"-")</f>
        <v>90.95448708802968</v>
      </c>
      <c r="K33" s="87">
        <v>19702</v>
      </c>
      <c r="L33" s="88">
        <f>IF(D33&gt;0,K33/D33*100,"-")</f>
        <v>46.849289009368903</v>
      </c>
      <c r="M33" s="87">
        <v>715</v>
      </c>
      <c r="N33" s="88">
        <f>IF(D33&gt;0,M33/D33*100,"-")</f>
        <v>1.700194987397156</v>
      </c>
      <c r="O33" s="87">
        <v>0</v>
      </c>
      <c r="P33" s="87">
        <f>SUM(Q33:S33)</f>
        <v>17833</v>
      </c>
      <c r="Q33" s="87">
        <v>7209</v>
      </c>
      <c r="R33" s="87">
        <v>10624</v>
      </c>
      <c r="S33" s="87">
        <v>0</v>
      </c>
      <c r="T33" s="88">
        <f>IF(D33&gt;0,P33/D33*100,"-")</f>
        <v>42.405003091263616</v>
      </c>
      <c r="U33" s="87">
        <v>629</v>
      </c>
      <c r="V33" s="85"/>
      <c r="W33" s="85"/>
      <c r="X33" s="85"/>
      <c r="Y33" s="85" t="s">
        <v>263</v>
      </c>
      <c r="Z33" s="85"/>
      <c r="AA33" s="85"/>
      <c r="AB33" s="85"/>
      <c r="AC33" s="85" t="s">
        <v>263</v>
      </c>
      <c r="AD33" s="184" t="s">
        <v>262</v>
      </c>
    </row>
    <row r="34" spans="1:30" ht="13.5" customHeight="1">
      <c r="A34" s="85" t="s">
        <v>26</v>
      </c>
      <c r="B34" s="86" t="s">
        <v>314</v>
      </c>
      <c r="C34" s="85" t="s">
        <v>315</v>
      </c>
      <c r="D34" s="87">
        <f>+SUM(E34,+I34)</f>
        <v>34667</v>
      </c>
      <c r="E34" s="87">
        <f>+SUM(G34+H34)</f>
        <v>1544</v>
      </c>
      <c r="F34" s="106">
        <f>IF(D34&gt;0,E34/D34*100,"-")</f>
        <v>4.4538033288141463</v>
      </c>
      <c r="G34" s="87">
        <v>1544</v>
      </c>
      <c r="H34" s="87">
        <v>0</v>
      </c>
      <c r="I34" s="87">
        <f>+SUM(K34,+M34,O34+P34)</f>
        <v>33123</v>
      </c>
      <c r="J34" s="88">
        <f>IF(D34&gt;0,I34/D34*100,"-")</f>
        <v>95.546196671185854</v>
      </c>
      <c r="K34" s="87">
        <v>18356</v>
      </c>
      <c r="L34" s="88">
        <f>IF(D34&gt;0,K34/D34*100,"-")</f>
        <v>52.949490870280094</v>
      </c>
      <c r="M34" s="87">
        <v>7600</v>
      </c>
      <c r="N34" s="88">
        <f>IF(D34&gt;0,M34/D34*100,"-")</f>
        <v>21.922866126287246</v>
      </c>
      <c r="O34" s="87">
        <v>6290</v>
      </c>
      <c r="P34" s="87">
        <f>SUM(Q34:S34)</f>
        <v>877</v>
      </c>
      <c r="Q34" s="87">
        <v>0</v>
      </c>
      <c r="R34" s="87">
        <v>860</v>
      </c>
      <c r="S34" s="87">
        <v>17</v>
      </c>
      <c r="T34" s="88">
        <f>IF(D34&gt;0,P34/D34*100,"-")</f>
        <v>2.5297833674676204</v>
      </c>
      <c r="U34" s="87">
        <v>367</v>
      </c>
      <c r="V34" s="85" t="s">
        <v>263</v>
      </c>
      <c r="W34" s="85"/>
      <c r="X34" s="85"/>
      <c r="Y34" s="85"/>
      <c r="Z34" s="85" t="s">
        <v>263</v>
      </c>
      <c r="AA34" s="85"/>
      <c r="AB34" s="85"/>
      <c r="AC34" s="85"/>
      <c r="AD34" s="184" t="s">
        <v>262</v>
      </c>
    </row>
    <row r="35" spans="1:30" ht="13.5" customHeight="1">
      <c r="A35" s="85" t="s">
        <v>26</v>
      </c>
      <c r="B35" s="86" t="s">
        <v>316</v>
      </c>
      <c r="C35" s="85" t="s">
        <v>317</v>
      </c>
      <c r="D35" s="87">
        <f>+SUM(E35,+I35)</f>
        <v>39620</v>
      </c>
      <c r="E35" s="87">
        <f>+SUM(G35+H35)</f>
        <v>2470</v>
      </c>
      <c r="F35" s="106">
        <f>IF(D35&gt;0,E35/D35*100,"-")</f>
        <v>6.2342251388187782</v>
      </c>
      <c r="G35" s="87">
        <v>2470</v>
      </c>
      <c r="H35" s="87">
        <v>0</v>
      </c>
      <c r="I35" s="87">
        <f>+SUM(K35,+M35,O35+P35)</f>
        <v>37150</v>
      </c>
      <c r="J35" s="88">
        <f>IF(D35&gt;0,I35/D35*100,"-")</f>
        <v>93.765774861181214</v>
      </c>
      <c r="K35" s="87">
        <v>34965</v>
      </c>
      <c r="L35" s="88">
        <f>IF(D35&gt;0,K35/D35*100,"-")</f>
        <v>88.250883392226157</v>
      </c>
      <c r="M35" s="87">
        <v>147</v>
      </c>
      <c r="N35" s="88">
        <f>IF(D35&gt;0,M35/D35*100,"-")</f>
        <v>0.37102473498233218</v>
      </c>
      <c r="O35" s="87">
        <v>1140</v>
      </c>
      <c r="P35" s="87">
        <f>SUM(Q35:S35)</f>
        <v>898</v>
      </c>
      <c r="Q35" s="87">
        <v>101</v>
      </c>
      <c r="R35" s="87">
        <v>797</v>
      </c>
      <c r="S35" s="87">
        <v>0</v>
      </c>
      <c r="T35" s="88">
        <f>IF(D35&gt;0,P35/D35*100,"-")</f>
        <v>2.2665320545179202</v>
      </c>
      <c r="U35" s="87">
        <v>1678</v>
      </c>
      <c r="V35" s="85" t="s">
        <v>263</v>
      </c>
      <c r="W35" s="85"/>
      <c r="X35" s="85"/>
      <c r="Y35" s="85"/>
      <c r="Z35" s="85"/>
      <c r="AA35" s="85"/>
      <c r="AB35" s="85"/>
      <c r="AC35" s="85" t="s">
        <v>263</v>
      </c>
      <c r="AD35" s="184" t="s">
        <v>262</v>
      </c>
    </row>
    <row r="36" spans="1:30" ht="13.5" customHeight="1">
      <c r="A36" s="85" t="s">
        <v>26</v>
      </c>
      <c r="B36" s="86" t="s">
        <v>318</v>
      </c>
      <c r="C36" s="85" t="s">
        <v>319</v>
      </c>
      <c r="D36" s="87">
        <f>+SUM(E36,+I36)</f>
        <v>73333</v>
      </c>
      <c r="E36" s="87">
        <f>+SUM(G36+H36)</f>
        <v>1813</v>
      </c>
      <c r="F36" s="106">
        <f>IF(D36&gt;0,E36/D36*100,"-")</f>
        <v>2.4722839649271133</v>
      </c>
      <c r="G36" s="87">
        <v>1813</v>
      </c>
      <c r="H36" s="87">
        <v>0</v>
      </c>
      <c r="I36" s="87">
        <f>+SUM(K36,+M36,O36+P36)</f>
        <v>71520</v>
      </c>
      <c r="J36" s="88">
        <f>IF(D36&gt;0,I36/D36*100,"-")</f>
        <v>97.527716035072885</v>
      </c>
      <c r="K36" s="87">
        <v>63338</v>
      </c>
      <c r="L36" s="88">
        <f>IF(D36&gt;0,K36/D36*100,"-")</f>
        <v>86.370392592693605</v>
      </c>
      <c r="M36" s="87">
        <v>77</v>
      </c>
      <c r="N36" s="88">
        <f>IF(D36&gt;0,M36/D36*100,"-")</f>
        <v>0.1050004772748967</v>
      </c>
      <c r="O36" s="87">
        <v>4612</v>
      </c>
      <c r="P36" s="87">
        <f>SUM(Q36:S36)</f>
        <v>3493</v>
      </c>
      <c r="Q36" s="87">
        <v>1494</v>
      </c>
      <c r="R36" s="87">
        <v>1999</v>
      </c>
      <c r="S36" s="87">
        <v>0</v>
      </c>
      <c r="T36" s="88">
        <f>IF(D36&gt;0,P36/D36*100,"-")</f>
        <v>4.7632034691066778</v>
      </c>
      <c r="U36" s="87">
        <v>939</v>
      </c>
      <c r="V36" s="85" t="s">
        <v>263</v>
      </c>
      <c r="W36" s="85"/>
      <c r="X36" s="85"/>
      <c r="Y36" s="85"/>
      <c r="Z36" s="85" t="s">
        <v>263</v>
      </c>
      <c r="AA36" s="85"/>
      <c r="AB36" s="85"/>
      <c r="AC36" s="85"/>
      <c r="AD36" s="184" t="s">
        <v>262</v>
      </c>
    </row>
    <row r="37" spans="1:30" ht="13.5" customHeight="1">
      <c r="A37" s="85" t="s">
        <v>26</v>
      </c>
      <c r="B37" s="86" t="s">
        <v>320</v>
      </c>
      <c r="C37" s="85" t="s">
        <v>321</v>
      </c>
      <c r="D37" s="87">
        <f>+SUM(E37,+I37)</f>
        <v>29212</v>
      </c>
      <c r="E37" s="87">
        <f>+SUM(G37+H37)</f>
        <v>117</v>
      </c>
      <c r="F37" s="106">
        <f>IF(D37&gt;0,E37/D37*100,"-")</f>
        <v>0.40052033410927013</v>
      </c>
      <c r="G37" s="87">
        <v>117</v>
      </c>
      <c r="H37" s="87">
        <v>0</v>
      </c>
      <c r="I37" s="87">
        <f>+SUM(K37,+M37,O37+P37)</f>
        <v>29095</v>
      </c>
      <c r="J37" s="88">
        <f>IF(D37&gt;0,I37/D37*100,"-")</f>
        <v>99.599479665890726</v>
      </c>
      <c r="K37" s="87">
        <v>28884</v>
      </c>
      <c r="L37" s="88">
        <f>IF(D37&gt;0,K37/D37*100,"-")</f>
        <v>98.877173764206489</v>
      </c>
      <c r="M37" s="87">
        <v>0</v>
      </c>
      <c r="N37" s="88">
        <f>IF(D37&gt;0,M37/D37*100,"-")</f>
        <v>0</v>
      </c>
      <c r="O37" s="87">
        <v>0</v>
      </c>
      <c r="P37" s="87">
        <f>SUM(Q37:S37)</f>
        <v>211</v>
      </c>
      <c r="Q37" s="87">
        <v>5</v>
      </c>
      <c r="R37" s="87">
        <v>206</v>
      </c>
      <c r="S37" s="87">
        <v>0</v>
      </c>
      <c r="T37" s="88">
        <f>IF(D37&gt;0,P37/D37*100,"-")</f>
        <v>0.72230590168423936</v>
      </c>
      <c r="U37" s="87">
        <v>226</v>
      </c>
      <c r="V37" s="85"/>
      <c r="W37" s="85" t="s">
        <v>263</v>
      </c>
      <c r="X37" s="85"/>
      <c r="Y37" s="85"/>
      <c r="Z37" s="85" t="s">
        <v>263</v>
      </c>
      <c r="AA37" s="85"/>
      <c r="AB37" s="85"/>
      <c r="AC37" s="85"/>
      <c r="AD37" s="184" t="s">
        <v>262</v>
      </c>
    </row>
    <row r="38" spans="1:30" ht="13.5" customHeight="1">
      <c r="A38" s="85" t="s">
        <v>26</v>
      </c>
      <c r="B38" s="86" t="s">
        <v>322</v>
      </c>
      <c r="C38" s="85" t="s">
        <v>323</v>
      </c>
      <c r="D38" s="87">
        <f>+SUM(E38,+I38)</f>
        <v>18891</v>
      </c>
      <c r="E38" s="87">
        <f>+SUM(G38+H38)</f>
        <v>947</v>
      </c>
      <c r="F38" s="106">
        <f>IF(D38&gt;0,E38/D38*100,"-")</f>
        <v>5.0129691387433164</v>
      </c>
      <c r="G38" s="87">
        <v>947</v>
      </c>
      <c r="H38" s="87">
        <v>0</v>
      </c>
      <c r="I38" s="87">
        <f>+SUM(K38,+M38,O38+P38)</f>
        <v>17944</v>
      </c>
      <c r="J38" s="88">
        <f>IF(D38&gt;0,I38/D38*100,"-")</f>
        <v>94.987030861256684</v>
      </c>
      <c r="K38" s="87">
        <v>9682</v>
      </c>
      <c r="L38" s="88">
        <f>IF(D38&gt;0,K38/D38*100,"-")</f>
        <v>51.251918903181405</v>
      </c>
      <c r="M38" s="87">
        <v>426</v>
      </c>
      <c r="N38" s="88">
        <f>IF(D38&gt;0,M38/D38*100,"-")</f>
        <v>2.2550420835318405</v>
      </c>
      <c r="O38" s="87">
        <v>5485</v>
      </c>
      <c r="P38" s="87">
        <f>SUM(Q38:S38)</f>
        <v>2351</v>
      </c>
      <c r="Q38" s="87">
        <v>0</v>
      </c>
      <c r="R38" s="87">
        <v>2351</v>
      </c>
      <c r="S38" s="87">
        <v>0</v>
      </c>
      <c r="T38" s="88">
        <f>IF(D38&gt;0,P38/D38*100,"-")</f>
        <v>12.445079667566567</v>
      </c>
      <c r="U38" s="87">
        <v>422</v>
      </c>
      <c r="V38" s="85" t="s">
        <v>263</v>
      </c>
      <c r="W38" s="85"/>
      <c r="X38" s="85"/>
      <c r="Y38" s="85"/>
      <c r="Z38" s="85" t="s">
        <v>263</v>
      </c>
      <c r="AA38" s="85"/>
      <c r="AB38" s="85"/>
      <c r="AC38" s="85"/>
      <c r="AD38" s="184" t="s">
        <v>262</v>
      </c>
    </row>
    <row r="39" spans="1:30" ht="13.5" customHeight="1">
      <c r="A39" s="85" t="s">
        <v>26</v>
      </c>
      <c r="B39" s="86" t="s">
        <v>324</v>
      </c>
      <c r="C39" s="85" t="s">
        <v>325</v>
      </c>
      <c r="D39" s="87">
        <f>+SUM(E39,+I39)</f>
        <v>30595</v>
      </c>
      <c r="E39" s="87">
        <f>+SUM(G39+H39)</f>
        <v>1099</v>
      </c>
      <c r="F39" s="106">
        <f>IF(D39&gt;0,E39/D39*100,"-")</f>
        <v>3.5920902108187609</v>
      </c>
      <c r="G39" s="87">
        <v>1099</v>
      </c>
      <c r="H39" s="87">
        <v>0</v>
      </c>
      <c r="I39" s="87">
        <f>+SUM(K39,+M39,O39+P39)</f>
        <v>29496</v>
      </c>
      <c r="J39" s="88">
        <f>IF(D39&gt;0,I39/D39*100,"-")</f>
        <v>96.407909789181232</v>
      </c>
      <c r="K39" s="87">
        <v>24702</v>
      </c>
      <c r="L39" s="88">
        <f>IF(D39&gt;0,K39/D39*100,"-")</f>
        <v>80.738682791305777</v>
      </c>
      <c r="M39" s="87">
        <v>0</v>
      </c>
      <c r="N39" s="88">
        <f>IF(D39&gt;0,M39/D39*100,"-")</f>
        <v>0</v>
      </c>
      <c r="O39" s="87">
        <v>4072</v>
      </c>
      <c r="P39" s="87">
        <f>SUM(Q39:S39)</f>
        <v>722</v>
      </c>
      <c r="Q39" s="87">
        <v>0</v>
      </c>
      <c r="R39" s="87">
        <v>722</v>
      </c>
      <c r="S39" s="87">
        <v>0</v>
      </c>
      <c r="T39" s="88">
        <f>IF(D39&gt;0,P39/D39*100,"-")</f>
        <v>2.3598627226671027</v>
      </c>
      <c r="U39" s="87">
        <v>607</v>
      </c>
      <c r="V39" s="85" t="s">
        <v>263</v>
      </c>
      <c r="W39" s="85"/>
      <c r="X39" s="85"/>
      <c r="Y39" s="85"/>
      <c r="Z39" s="85"/>
      <c r="AA39" s="85" t="s">
        <v>263</v>
      </c>
      <c r="AB39" s="85"/>
      <c r="AC39" s="85"/>
      <c r="AD39" s="184" t="s">
        <v>262</v>
      </c>
    </row>
    <row r="40" spans="1:30" ht="13.5" customHeight="1">
      <c r="A40" s="85" t="s">
        <v>26</v>
      </c>
      <c r="B40" s="86" t="s">
        <v>326</v>
      </c>
      <c r="C40" s="85" t="s">
        <v>327</v>
      </c>
      <c r="D40" s="87">
        <f>+SUM(E40,+I40)</f>
        <v>34833</v>
      </c>
      <c r="E40" s="87">
        <f>+SUM(G40+H40)</f>
        <v>281</v>
      </c>
      <c r="F40" s="106">
        <f>IF(D40&gt;0,E40/D40*100,"-")</f>
        <v>0.80670628427066282</v>
      </c>
      <c r="G40" s="87">
        <v>281</v>
      </c>
      <c r="H40" s="87">
        <v>0</v>
      </c>
      <c r="I40" s="87">
        <f>+SUM(K40,+M40,O40+P40)</f>
        <v>34552</v>
      </c>
      <c r="J40" s="88">
        <f>IF(D40&gt;0,I40/D40*100,"-")</f>
        <v>99.19329371572934</v>
      </c>
      <c r="K40" s="87">
        <v>32117</v>
      </c>
      <c r="L40" s="88">
        <f>IF(D40&gt;0,K40/D40*100,"-")</f>
        <v>92.202796199006684</v>
      </c>
      <c r="M40" s="87">
        <v>0</v>
      </c>
      <c r="N40" s="88">
        <f>IF(D40&gt;0,M40/D40*100,"-")</f>
        <v>0</v>
      </c>
      <c r="O40" s="87">
        <v>0</v>
      </c>
      <c r="P40" s="87">
        <f>SUM(Q40:S40)</f>
        <v>2435</v>
      </c>
      <c r="Q40" s="87">
        <v>0</v>
      </c>
      <c r="R40" s="87">
        <v>148</v>
      </c>
      <c r="S40" s="87">
        <v>2287</v>
      </c>
      <c r="T40" s="88">
        <f>IF(D40&gt;0,P40/D40*100,"-")</f>
        <v>6.9904975167226473</v>
      </c>
      <c r="U40" s="87">
        <v>534</v>
      </c>
      <c r="V40" s="85" t="s">
        <v>263</v>
      </c>
      <c r="W40" s="85"/>
      <c r="X40" s="85"/>
      <c r="Y40" s="85"/>
      <c r="Z40" s="85"/>
      <c r="AA40" s="85"/>
      <c r="AB40" s="85"/>
      <c r="AC40" s="85" t="s">
        <v>263</v>
      </c>
      <c r="AD40" s="184" t="s">
        <v>262</v>
      </c>
    </row>
    <row r="41" spans="1:30" ht="13.5" customHeight="1">
      <c r="A41" s="85" t="s">
        <v>26</v>
      </c>
      <c r="B41" s="86" t="s">
        <v>328</v>
      </c>
      <c r="C41" s="85" t="s">
        <v>329</v>
      </c>
      <c r="D41" s="87">
        <f>+SUM(E41,+I41)</f>
        <v>10949</v>
      </c>
      <c r="E41" s="87">
        <f>+SUM(G41+H41)</f>
        <v>1423</v>
      </c>
      <c r="F41" s="106">
        <f>IF(D41&gt;0,E41/D41*100,"-")</f>
        <v>12.996620695953967</v>
      </c>
      <c r="G41" s="87">
        <v>1423</v>
      </c>
      <c r="H41" s="87">
        <v>0</v>
      </c>
      <c r="I41" s="87">
        <f>+SUM(K41,+M41,O41+P41)</f>
        <v>9526</v>
      </c>
      <c r="J41" s="88">
        <f>IF(D41&gt;0,I41/D41*100,"-")</f>
        <v>87.003379304046035</v>
      </c>
      <c r="K41" s="87">
        <v>2326</v>
      </c>
      <c r="L41" s="88">
        <f>IF(D41&gt;0,K41/D41*100,"-")</f>
        <v>21.243949219106767</v>
      </c>
      <c r="M41" s="87">
        <v>904</v>
      </c>
      <c r="N41" s="88">
        <f>IF(D41&gt;0,M41/D41*100,"-")</f>
        <v>8.2564617773312623</v>
      </c>
      <c r="O41" s="87">
        <v>960</v>
      </c>
      <c r="P41" s="87">
        <f>SUM(Q41:S41)</f>
        <v>5336</v>
      </c>
      <c r="Q41" s="87">
        <v>622</v>
      </c>
      <c r="R41" s="87">
        <v>4714</v>
      </c>
      <c r="S41" s="87">
        <v>0</v>
      </c>
      <c r="T41" s="88">
        <f>IF(D41&gt;0,P41/D41*100,"-")</f>
        <v>48.735044296282766</v>
      </c>
      <c r="U41" s="87">
        <v>149</v>
      </c>
      <c r="V41" s="85" t="s">
        <v>263</v>
      </c>
      <c r="W41" s="85"/>
      <c r="X41" s="85"/>
      <c r="Y41" s="85"/>
      <c r="Z41" s="85" t="s">
        <v>263</v>
      </c>
      <c r="AA41" s="85"/>
      <c r="AB41" s="85"/>
      <c r="AC41" s="85"/>
      <c r="AD41" s="184" t="s">
        <v>262</v>
      </c>
    </row>
    <row r="42" spans="1:30" ht="13.5" customHeight="1">
      <c r="A42" s="85" t="s">
        <v>26</v>
      </c>
      <c r="B42" s="86" t="s">
        <v>330</v>
      </c>
      <c r="C42" s="85" t="s">
        <v>331</v>
      </c>
      <c r="D42" s="87">
        <f>+SUM(E42,+I42)</f>
        <v>18805</v>
      </c>
      <c r="E42" s="87">
        <f>+SUM(G42+H42)</f>
        <v>1175</v>
      </c>
      <c r="F42" s="106">
        <f>IF(D42&gt;0,E42/D42*100,"-")</f>
        <v>6.2483382079234246</v>
      </c>
      <c r="G42" s="87">
        <v>1175</v>
      </c>
      <c r="H42" s="87">
        <v>0</v>
      </c>
      <c r="I42" s="87">
        <f>+SUM(K42,+M42,O42+P42)</f>
        <v>17630</v>
      </c>
      <c r="J42" s="88">
        <f>IF(D42&gt;0,I42/D42*100,"-")</f>
        <v>93.751661792076575</v>
      </c>
      <c r="K42" s="87">
        <v>12672</v>
      </c>
      <c r="L42" s="88">
        <f>IF(D42&gt;0,K42/D42*100,"-")</f>
        <v>67.386333421962235</v>
      </c>
      <c r="M42" s="87">
        <v>0</v>
      </c>
      <c r="N42" s="88">
        <f>IF(D42&gt;0,M42/D42*100,"-")</f>
        <v>0</v>
      </c>
      <c r="O42" s="87">
        <v>2749</v>
      </c>
      <c r="P42" s="87">
        <f>SUM(Q42:S42)</f>
        <v>2209</v>
      </c>
      <c r="Q42" s="87">
        <v>572</v>
      </c>
      <c r="R42" s="87">
        <v>1610</v>
      </c>
      <c r="S42" s="87">
        <v>27</v>
      </c>
      <c r="T42" s="88">
        <f>IF(D42&gt;0,P42/D42*100,"-")</f>
        <v>11.746875830896037</v>
      </c>
      <c r="U42" s="87">
        <v>551</v>
      </c>
      <c r="V42" s="85" t="s">
        <v>263</v>
      </c>
      <c r="W42" s="85"/>
      <c r="X42" s="85"/>
      <c r="Y42" s="85"/>
      <c r="Z42" s="85" t="s">
        <v>263</v>
      </c>
      <c r="AA42" s="85"/>
      <c r="AB42" s="85"/>
      <c r="AC42" s="85"/>
      <c r="AD42" s="184" t="s">
        <v>262</v>
      </c>
    </row>
    <row r="43" spans="1:30" ht="13.5" customHeight="1">
      <c r="A43" s="85" t="s">
        <v>26</v>
      </c>
      <c r="B43" s="86" t="s">
        <v>332</v>
      </c>
      <c r="C43" s="85" t="s">
        <v>333</v>
      </c>
      <c r="D43" s="87">
        <f>+SUM(E43,+I43)</f>
        <v>10460</v>
      </c>
      <c r="E43" s="87">
        <f>+SUM(G43+H43)</f>
        <v>339</v>
      </c>
      <c r="F43" s="106">
        <f>IF(D43&gt;0,E43/D43*100,"-")</f>
        <v>3.2409177820267683</v>
      </c>
      <c r="G43" s="87">
        <v>339</v>
      </c>
      <c r="H43" s="87">
        <v>0</v>
      </c>
      <c r="I43" s="87">
        <f>+SUM(K43,+M43,O43+P43)</f>
        <v>10121</v>
      </c>
      <c r="J43" s="88">
        <f>IF(D43&gt;0,I43/D43*100,"-")</f>
        <v>96.75908221797323</v>
      </c>
      <c r="K43" s="87">
        <v>6017</v>
      </c>
      <c r="L43" s="88">
        <f>IF(D43&gt;0,K43/D43*100,"-")</f>
        <v>57.523900573613759</v>
      </c>
      <c r="M43" s="87">
        <v>902</v>
      </c>
      <c r="N43" s="88">
        <f>IF(D43&gt;0,M43/D43*100,"-")</f>
        <v>8.6233269598470361</v>
      </c>
      <c r="O43" s="87">
        <v>2167</v>
      </c>
      <c r="P43" s="87">
        <f>SUM(Q43:S43)</f>
        <v>1035</v>
      </c>
      <c r="Q43" s="87">
        <v>0</v>
      </c>
      <c r="R43" s="87">
        <v>1035</v>
      </c>
      <c r="S43" s="87">
        <v>0</v>
      </c>
      <c r="T43" s="88">
        <f>IF(D43&gt;0,P43/D43*100,"-")</f>
        <v>9.8948374760994255</v>
      </c>
      <c r="U43" s="87">
        <v>95</v>
      </c>
      <c r="V43" s="85" t="s">
        <v>263</v>
      </c>
      <c r="W43" s="85"/>
      <c r="X43" s="85"/>
      <c r="Y43" s="85"/>
      <c r="Z43" s="85" t="s">
        <v>263</v>
      </c>
      <c r="AA43" s="85"/>
      <c r="AB43" s="85"/>
      <c r="AC43" s="85"/>
      <c r="AD43" s="184" t="s">
        <v>262</v>
      </c>
    </row>
    <row r="44" spans="1:30" ht="13.5" customHeight="1">
      <c r="A44" s="85" t="s">
        <v>26</v>
      </c>
      <c r="B44" s="86" t="s">
        <v>334</v>
      </c>
      <c r="C44" s="85" t="s">
        <v>335</v>
      </c>
      <c r="D44" s="87">
        <f>+SUM(E44,+I44)</f>
        <v>33645</v>
      </c>
      <c r="E44" s="87">
        <f>+SUM(G44+H44)</f>
        <v>399</v>
      </c>
      <c r="F44" s="106">
        <f>IF(D44&gt;0,E44/D44*100,"-")</f>
        <v>1.1859117253678111</v>
      </c>
      <c r="G44" s="87">
        <v>399</v>
      </c>
      <c r="H44" s="87">
        <v>0</v>
      </c>
      <c r="I44" s="87">
        <f>+SUM(K44,+M44,O44+P44)</f>
        <v>33246</v>
      </c>
      <c r="J44" s="88">
        <f>IF(D44&gt;0,I44/D44*100,"-")</f>
        <v>98.814088274632184</v>
      </c>
      <c r="K44" s="87">
        <v>32869</v>
      </c>
      <c r="L44" s="88">
        <f>IF(D44&gt;0,K44/D44*100,"-")</f>
        <v>97.693565165700704</v>
      </c>
      <c r="M44" s="87">
        <v>0</v>
      </c>
      <c r="N44" s="88">
        <f>IF(D44&gt;0,M44/D44*100,"-")</f>
        <v>0</v>
      </c>
      <c r="O44" s="87">
        <v>0</v>
      </c>
      <c r="P44" s="87">
        <f>SUM(Q44:S44)</f>
        <v>377</v>
      </c>
      <c r="Q44" s="87">
        <v>227</v>
      </c>
      <c r="R44" s="87">
        <v>150</v>
      </c>
      <c r="S44" s="87">
        <v>0</v>
      </c>
      <c r="T44" s="88">
        <f>IF(D44&gt;0,P44/D44*100,"-")</f>
        <v>1.1205231089314907</v>
      </c>
      <c r="U44" s="87">
        <v>309</v>
      </c>
      <c r="V44" s="85" t="s">
        <v>263</v>
      </c>
      <c r="W44" s="85"/>
      <c r="X44" s="85"/>
      <c r="Y44" s="85"/>
      <c r="Z44" s="85" t="s">
        <v>263</v>
      </c>
      <c r="AA44" s="85"/>
      <c r="AB44" s="85"/>
      <c r="AC44" s="85"/>
      <c r="AD44" s="184" t="s">
        <v>262</v>
      </c>
    </row>
    <row r="45" spans="1:30" ht="13.5" customHeight="1">
      <c r="A45" s="85" t="s">
        <v>26</v>
      </c>
      <c r="B45" s="86" t="s">
        <v>336</v>
      </c>
      <c r="C45" s="85" t="s">
        <v>337</v>
      </c>
      <c r="D45" s="87">
        <f>+SUM(E45,+I45)</f>
        <v>13979</v>
      </c>
      <c r="E45" s="87">
        <f>+SUM(G45+H45)</f>
        <v>447</v>
      </c>
      <c r="F45" s="106">
        <f>IF(D45&gt;0,E45/D45*100,"-")</f>
        <v>3.1976536232920809</v>
      </c>
      <c r="G45" s="87">
        <v>447</v>
      </c>
      <c r="H45" s="87">
        <v>0</v>
      </c>
      <c r="I45" s="87">
        <f>+SUM(K45,+M45,O45+P45)</f>
        <v>13532</v>
      </c>
      <c r="J45" s="88">
        <f>IF(D45&gt;0,I45/D45*100,"-")</f>
        <v>96.802346376707916</v>
      </c>
      <c r="K45" s="87">
        <v>10171</v>
      </c>
      <c r="L45" s="88">
        <f>IF(D45&gt;0,K45/D45*100,"-")</f>
        <v>72.759138708062082</v>
      </c>
      <c r="M45" s="87">
        <v>525</v>
      </c>
      <c r="N45" s="88">
        <f>IF(D45&gt;0,M45/D45*100,"-")</f>
        <v>3.7556334501752628</v>
      </c>
      <c r="O45" s="87">
        <v>2453</v>
      </c>
      <c r="P45" s="87">
        <f>SUM(Q45:S45)</f>
        <v>383</v>
      </c>
      <c r="Q45" s="87">
        <v>0</v>
      </c>
      <c r="R45" s="87">
        <v>383</v>
      </c>
      <c r="S45" s="87">
        <v>0</v>
      </c>
      <c r="T45" s="88">
        <f>IF(D45&gt;0,P45/D45*100,"-")</f>
        <v>2.7398240217469061</v>
      </c>
      <c r="U45" s="87">
        <v>272</v>
      </c>
      <c r="V45" s="85" t="s">
        <v>263</v>
      </c>
      <c r="W45" s="85"/>
      <c r="X45" s="85"/>
      <c r="Y45" s="85"/>
      <c r="Z45" s="85" t="s">
        <v>263</v>
      </c>
      <c r="AA45" s="85"/>
      <c r="AB45" s="85"/>
      <c r="AC45" s="85"/>
      <c r="AD45" s="184" t="s">
        <v>262</v>
      </c>
    </row>
    <row r="46" spans="1:30" ht="13.5" customHeight="1">
      <c r="A46" s="85" t="s">
        <v>26</v>
      </c>
      <c r="B46" s="86" t="s">
        <v>338</v>
      </c>
      <c r="C46" s="85" t="s">
        <v>339</v>
      </c>
      <c r="D46" s="87">
        <f>+SUM(E46,+I46)</f>
        <v>15236</v>
      </c>
      <c r="E46" s="87">
        <f>+SUM(G46+H46)</f>
        <v>298</v>
      </c>
      <c r="F46" s="106">
        <f>IF(D46&gt;0,E46/D46*100,"-")</f>
        <v>1.9558939354161198</v>
      </c>
      <c r="G46" s="87">
        <v>298</v>
      </c>
      <c r="H46" s="87">
        <v>0</v>
      </c>
      <c r="I46" s="87">
        <f>+SUM(K46,+M46,O46+P46)</f>
        <v>14938</v>
      </c>
      <c r="J46" s="88">
        <f>IF(D46&gt;0,I46/D46*100,"-")</f>
        <v>98.044106064583886</v>
      </c>
      <c r="K46" s="87">
        <v>8993</v>
      </c>
      <c r="L46" s="88">
        <f>IF(D46&gt;0,K46/D46*100,"-")</f>
        <v>59.024678393279075</v>
      </c>
      <c r="M46" s="87">
        <v>283</v>
      </c>
      <c r="N46" s="88">
        <f>IF(D46&gt;0,M46/D46*100,"-")</f>
        <v>1.8574428983985296</v>
      </c>
      <c r="O46" s="87">
        <v>0</v>
      </c>
      <c r="P46" s="87">
        <f>SUM(Q46:S46)</f>
        <v>5662</v>
      </c>
      <c r="Q46" s="87">
        <v>0</v>
      </c>
      <c r="R46" s="87">
        <v>5662</v>
      </c>
      <c r="S46" s="87">
        <v>0</v>
      </c>
      <c r="T46" s="88">
        <f>IF(D46&gt;0,P46/D46*100,"-")</f>
        <v>37.161984772906273</v>
      </c>
      <c r="U46" s="87">
        <v>215</v>
      </c>
      <c r="V46" s="85" t="s">
        <v>263</v>
      </c>
      <c r="W46" s="85"/>
      <c r="X46" s="85"/>
      <c r="Y46" s="85"/>
      <c r="Z46" s="85" t="s">
        <v>263</v>
      </c>
      <c r="AA46" s="85"/>
      <c r="AB46" s="85"/>
      <c r="AC46" s="85"/>
      <c r="AD46" s="184" t="s">
        <v>262</v>
      </c>
    </row>
    <row r="47" spans="1:30" ht="13.5" customHeight="1">
      <c r="A47" s="85" t="s">
        <v>26</v>
      </c>
      <c r="B47" s="86" t="s">
        <v>340</v>
      </c>
      <c r="C47" s="85" t="s">
        <v>341</v>
      </c>
      <c r="D47" s="87">
        <f>+SUM(E47,+I47)</f>
        <v>15690</v>
      </c>
      <c r="E47" s="87">
        <f>+SUM(G47+H47)</f>
        <v>1525</v>
      </c>
      <c r="F47" s="106">
        <f>IF(D47&gt;0,E47/D47*100,"-")</f>
        <v>9.7195666029318026</v>
      </c>
      <c r="G47" s="87">
        <v>1445</v>
      </c>
      <c r="H47" s="87">
        <v>80</v>
      </c>
      <c r="I47" s="87">
        <f>+SUM(K47,+M47,O47+P47)</f>
        <v>14165</v>
      </c>
      <c r="J47" s="88">
        <f>IF(D47&gt;0,I47/D47*100,"-")</f>
        <v>90.280433397068194</v>
      </c>
      <c r="K47" s="87">
        <v>11199</v>
      </c>
      <c r="L47" s="88">
        <f>IF(D47&gt;0,K47/D47*100,"-")</f>
        <v>71.376673040152966</v>
      </c>
      <c r="M47" s="87">
        <v>635</v>
      </c>
      <c r="N47" s="88">
        <f>IF(D47&gt;0,M47/D47*100,"-")</f>
        <v>4.0471637985978335</v>
      </c>
      <c r="O47" s="87">
        <v>1172</v>
      </c>
      <c r="P47" s="87">
        <f>SUM(Q47:S47)</f>
        <v>1159</v>
      </c>
      <c r="Q47" s="87">
        <v>947</v>
      </c>
      <c r="R47" s="87">
        <v>212</v>
      </c>
      <c r="S47" s="87">
        <v>0</v>
      </c>
      <c r="T47" s="88">
        <f>IF(D47&gt;0,P47/D47*100,"-")</f>
        <v>7.3868706182281709</v>
      </c>
      <c r="U47" s="87">
        <v>160</v>
      </c>
      <c r="V47" s="85" t="s">
        <v>263</v>
      </c>
      <c r="W47" s="85"/>
      <c r="X47" s="85"/>
      <c r="Y47" s="85"/>
      <c r="Z47" s="85" t="s">
        <v>263</v>
      </c>
      <c r="AA47" s="85"/>
      <c r="AB47" s="85"/>
      <c r="AC47" s="85"/>
      <c r="AD47" s="184" t="s">
        <v>262</v>
      </c>
    </row>
    <row r="48" spans="1:30" ht="13.5" customHeight="1">
      <c r="A48" s="85" t="s">
        <v>26</v>
      </c>
      <c r="B48" s="86" t="s">
        <v>342</v>
      </c>
      <c r="C48" s="85" t="s">
        <v>343</v>
      </c>
      <c r="D48" s="87">
        <f>+SUM(E48,+I48)</f>
        <v>12973</v>
      </c>
      <c r="E48" s="87">
        <f>+SUM(G48+H48)</f>
        <v>1693</v>
      </c>
      <c r="F48" s="106">
        <f>IF(D48&gt;0,E48/D48*100,"-")</f>
        <v>13.050181145455946</v>
      </c>
      <c r="G48" s="87">
        <v>1693</v>
      </c>
      <c r="H48" s="87">
        <v>0</v>
      </c>
      <c r="I48" s="87">
        <f>+SUM(K48,+M48,O48+P48)</f>
        <v>11280</v>
      </c>
      <c r="J48" s="88">
        <f>IF(D48&gt;0,I48/D48*100,"-")</f>
        <v>86.949818854544048</v>
      </c>
      <c r="K48" s="87">
        <v>3639</v>
      </c>
      <c r="L48" s="88">
        <f>IF(D48&gt;0,K48/D48*100,"-")</f>
        <v>28.050566561319663</v>
      </c>
      <c r="M48" s="87">
        <v>688</v>
      </c>
      <c r="N48" s="88">
        <f>IF(D48&gt;0,M48/D48*100,"-")</f>
        <v>5.3033222847452395</v>
      </c>
      <c r="O48" s="87">
        <v>2992</v>
      </c>
      <c r="P48" s="87">
        <f>SUM(Q48:S48)</f>
        <v>3961</v>
      </c>
      <c r="Q48" s="87">
        <v>3307</v>
      </c>
      <c r="R48" s="87">
        <v>654</v>
      </c>
      <c r="S48" s="87">
        <v>0</v>
      </c>
      <c r="T48" s="88">
        <f>IF(D48&gt;0,P48/D48*100,"-")</f>
        <v>30.532644723656826</v>
      </c>
      <c r="U48" s="87">
        <v>182</v>
      </c>
      <c r="V48" s="85" t="s">
        <v>263</v>
      </c>
      <c r="W48" s="85"/>
      <c r="X48" s="85"/>
      <c r="Y48" s="85"/>
      <c r="Z48" s="85" t="s">
        <v>263</v>
      </c>
      <c r="AA48" s="85"/>
      <c r="AB48" s="85"/>
      <c r="AC48" s="85"/>
      <c r="AD48" s="184" t="s">
        <v>262</v>
      </c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48">
    <sortCondition ref="A8:A48"/>
    <sortCondition ref="B8:B48"/>
    <sortCondition ref="C8:C48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215</v>
      </c>
      <c r="AG2" s="138"/>
      <c r="AH2" s="138"/>
      <c r="AI2" s="139"/>
      <c r="AJ2" s="137" t="s">
        <v>216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217</v>
      </c>
      <c r="AU2" s="132"/>
      <c r="AV2" s="132"/>
      <c r="AW2" s="132"/>
      <c r="AX2" s="132"/>
      <c r="AY2" s="132"/>
      <c r="AZ2" s="137" t="s">
        <v>218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198</v>
      </c>
      <c r="E3" s="140" t="s">
        <v>219</v>
      </c>
      <c r="F3" s="138"/>
      <c r="G3" s="139"/>
      <c r="H3" s="143" t="s">
        <v>220</v>
      </c>
      <c r="I3" s="144"/>
      <c r="J3" s="145"/>
      <c r="K3" s="140" t="s">
        <v>221</v>
      </c>
      <c r="L3" s="144"/>
      <c r="M3" s="145"/>
      <c r="N3" s="77" t="s">
        <v>198</v>
      </c>
      <c r="O3" s="140" t="s">
        <v>222</v>
      </c>
      <c r="P3" s="141"/>
      <c r="Q3" s="141"/>
      <c r="R3" s="141"/>
      <c r="S3" s="141"/>
      <c r="T3" s="141"/>
      <c r="U3" s="142"/>
      <c r="V3" s="140" t="s">
        <v>223</v>
      </c>
      <c r="W3" s="141"/>
      <c r="X3" s="141"/>
      <c r="Y3" s="141"/>
      <c r="Z3" s="141"/>
      <c r="AA3" s="141"/>
      <c r="AB3" s="142"/>
      <c r="AC3" s="78" t="s">
        <v>224</v>
      </c>
      <c r="AD3" s="74"/>
      <c r="AE3" s="75"/>
      <c r="AF3" s="134" t="s">
        <v>198</v>
      </c>
      <c r="AG3" s="132" t="s">
        <v>225</v>
      </c>
      <c r="AH3" s="132" t="s">
        <v>226</v>
      </c>
      <c r="AI3" s="132" t="s">
        <v>227</v>
      </c>
      <c r="AJ3" s="133" t="s">
        <v>198</v>
      </c>
      <c r="AK3" s="132" t="s">
        <v>228</v>
      </c>
      <c r="AL3" s="132" t="s">
        <v>229</v>
      </c>
      <c r="AM3" s="132" t="s">
        <v>230</v>
      </c>
      <c r="AN3" s="132" t="s">
        <v>226</v>
      </c>
      <c r="AO3" s="132" t="s">
        <v>227</v>
      </c>
      <c r="AP3" s="132" t="s">
        <v>231</v>
      </c>
      <c r="AQ3" s="132" t="s">
        <v>232</v>
      </c>
      <c r="AR3" s="132" t="s">
        <v>233</v>
      </c>
      <c r="AS3" s="132" t="s">
        <v>234</v>
      </c>
      <c r="AT3" s="134" t="s">
        <v>198</v>
      </c>
      <c r="AU3" s="132" t="s">
        <v>228</v>
      </c>
      <c r="AV3" s="132" t="s">
        <v>229</v>
      </c>
      <c r="AW3" s="132" t="s">
        <v>230</v>
      </c>
      <c r="AX3" s="132" t="s">
        <v>226</v>
      </c>
      <c r="AY3" s="132" t="s">
        <v>227</v>
      </c>
      <c r="AZ3" s="134" t="s">
        <v>198</v>
      </c>
      <c r="BA3" s="132" t="s">
        <v>225</v>
      </c>
      <c r="BB3" s="132" t="s">
        <v>226</v>
      </c>
      <c r="BC3" s="132" t="s">
        <v>227</v>
      </c>
    </row>
    <row r="4" spans="1:55" s="84" customFormat="1" ht="18.75" customHeight="1">
      <c r="A4" s="133"/>
      <c r="B4" s="133"/>
      <c r="C4" s="133"/>
      <c r="D4" s="77"/>
      <c r="E4" s="77" t="s">
        <v>198</v>
      </c>
      <c r="F4" s="130" t="s">
        <v>235</v>
      </c>
      <c r="G4" s="130" t="s">
        <v>236</v>
      </c>
      <c r="H4" s="77" t="s">
        <v>198</v>
      </c>
      <c r="I4" s="130" t="s">
        <v>235</v>
      </c>
      <c r="J4" s="130" t="s">
        <v>236</v>
      </c>
      <c r="K4" s="77" t="s">
        <v>198</v>
      </c>
      <c r="L4" s="130" t="s">
        <v>235</v>
      </c>
      <c r="M4" s="130" t="s">
        <v>236</v>
      </c>
      <c r="N4" s="77"/>
      <c r="O4" s="77" t="s">
        <v>198</v>
      </c>
      <c r="P4" s="130" t="s">
        <v>225</v>
      </c>
      <c r="Q4" s="128" t="s">
        <v>226</v>
      </c>
      <c r="R4" s="128" t="s">
        <v>227</v>
      </c>
      <c r="S4" s="130" t="s">
        <v>237</v>
      </c>
      <c r="T4" s="130" t="s">
        <v>238</v>
      </c>
      <c r="U4" s="130" t="s">
        <v>239</v>
      </c>
      <c r="V4" s="77" t="s">
        <v>198</v>
      </c>
      <c r="W4" s="130" t="s">
        <v>225</v>
      </c>
      <c r="X4" s="128" t="s">
        <v>226</v>
      </c>
      <c r="Y4" s="128" t="s">
        <v>227</v>
      </c>
      <c r="Z4" s="130" t="s">
        <v>237</v>
      </c>
      <c r="AA4" s="130" t="s">
        <v>238</v>
      </c>
      <c r="AB4" s="130" t="s">
        <v>239</v>
      </c>
      <c r="AC4" s="77" t="s">
        <v>198</v>
      </c>
      <c r="AD4" s="130" t="s">
        <v>235</v>
      </c>
      <c r="AE4" s="130" t="s">
        <v>236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>
      <c r="A7" s="97" t="str">
        <f>水洗化人口等!A7</f>
        <v>兵庫県</v>
      </c>
      <c r="B7" s="90" t="str">
        <f>水洗化人口等!B7</f>
        <v>28000</v>
      </c>
      <c r="C7" s="89" t="s">
        <v>198</v>
      </c>
      <c r="D7" s="91">
        <f>SUM(E7,+H7,+K7)</f>
        <v>258304</v>
      </c>
      <c r="E7" s="91">
        <f>SUM(F7:G7)</f>
        <v>20225</v>
      </c>
      <c r="F7" s="91">
        <f>SUM(F$8:F$207)</f>
        <v>11967</v>
      </c>
      <c r="G7" s="91">
        <f>SUM(G$8:G$207)</f>
        <v>8258</v>
      </c>
      <c r="H7" s="91">
        <f>SUM(I7:J7)</f>
        <v>76932</v>
      </c>
      <c r="I7" s="91">
        <f>SUM(I$8:I$207)</f>
        <v>36891</v>
      </c>
      <c r="J7" s="91">
        <f>SUM(J$8:J$207)</f>
        <v>40041</v>
      </c>
      <c r="K7" s="91">
        <f>SUM(L7:M7)</f>
        <v>161147</v>
      </c>
      <c r="L7" s="91">
        <f>SUM(L$8:L$207)</f>
        <v>13567</v>
      </c>
      <c r="M7" s="91">
        <f>SUM(M$8:M$207)</f>
        <v>147580</v>
      </c>
      <c r="N7" s="91">
        <f>SUM(O7,+V7,+AC7)</f>
        <v>258393</v>
      </c>
      <c r="O7" s="91">
        <f>SUM(P7:U7)</f>
        <v>62425</v>
      </c>
      <c r="P7" s="91">
        <f t="shared" ref="P7:U7" si="0">SUM(P$8:P$207)</f>
        <v>28864</v>
      </c>
      <c r="Q7" s="91">
        <f t="shared" si="0"/>
        <v>0</v>
      </c>
      <c r="R7" s="91">
        <f t="shared" si="0"/>
        <v>0</v>
      </c>
      <c r="S7" s="91">
        <f t="shared" si="0"/>
        <v>33561</v>
      </c>
      <c r="T7" s="91">
        <f t="shared" si="0"/>
        <v>0</v>
      </c>
      <c r="U7" s="91">
        <f t="shared" si="0"/>
        <v>0</v>
      </c>
      <c r="V7" s="91">
        <f>SUM(W7:AB7)</f>
        <v>195879</v>
      </c>
      <c r="W7" s="91">
        <f t="shared" ref="W7:AB7" si="1">SUM(W$8:W$207)</f>
        <v>136718</v>
      </c>
      <c r="X7" s="91">
        <f t="shared" si="1"/>
        <v>0</v>
      </c>
      <c r="Y7" s="91">
        <f t="shared" si="1"/>
        <v>0</v>
      </c>
      <c r="Z7" s="91">
        <f t="shared" si="1"/>
        <v>59161</v>
      </c>
      <c r="AA7" s="91">
        <f t="shared" si="1"/>
        <v>0</v>
      </c>
      <c r="AB7" s="91">
        <f t="shared" si="1"/>
        <v>0</v>
      </c>
      <c r="AC7" s="91">
        <f>SUM(AD7:AE7)</f>
        <v>89</v>
      </c>
      <c r="AD7" s="91">
        <f>SUM(AD$8:AD$207)</f>
        <v>89</v>
      </c>
      <c r="AE7" s="91">
        <f>SUM(AE$8:AE$207)</f>
        <v>0</v>
      </c>
      <c r="AF7" s="91">
        <f>SUM(AG7:AI7)</f>
        <v>4467</v>
      </c>
      <c r="AG7" s="91">
        <f>SUM(AG$8:AG$207)</f>
        <v>4467</v>
      </c>
      <c r="AH7" s="91">
        <f>SUM(AH$8:AH$207)</f>
        <v>0</v>
      </c>
      <c r="AI7" s="91">
        <f>SUM(AI$8:AI$207)</f>
        <v>0</v>
      </c>
      <c r="AJ7" s="91">
        <f>SUM(AK7:AS7)</f>
        <v>5129</v>
      </c>
      <c r="AK7" s="91">
        <f t="shared" ref="AK7:AS7" si="2">SUM(AK$8:AK$207)</f>
        <v>698</v>
      </c>
      <c r="AL7" s="91">
        <f t="shared" si="2"/>
        <v>0</v>
      </c>
      <c r="AM7" s="91">
        <f t="shared" si="2"/>
        <v>2273</v>
      </c>
      <c r="AN7" s="91">
        <f t="shared" si="2"/>
        <v>365</v>
      </c>
      <c r="AO7" s="91">
        <f t="shared" si="2"/>
        <v>0</v>
      </c>
      <c r="AP7" s="91">
        <f t="shared" si="2"/>
        <v>0</v>
      </c>
      <c r="AQ7" s="91">
        <f t="shared" si="2"/>
        <v>17</v>
      </c>
      <c r="AR7" s="91">
        <f t="shared" si="2"/>
        <v>43</v>
      </c>
      <c r="AS7" s="91">
        <f t="shared" si="2"/>
        <v>1733</v>
      </c>
      <c r="AT7" s="91">
        <f>SUM(AU7:AY7)</f>
        <v>36</v>
      </c>
      <c r="AU7" s="91">
        <f>SUM(AU$8:AU$207)</f>
        <v>36</v>
      </c>
      <c r="AV7" s="91">
        <f>SUM(AV$8:AV$207)</f>
        <v>0</v>
      </c>
      <c r="AW7" s="91">
        <f>SUM(AW$8:AW$207)</f>
        <v>0</v>
      </c>
      <c r="AX7" s="91">
        <f>SUM(AX$8:AX$207)</f>
        <v>0</v>
      </c>
      <c r="AY7" s="91">
        <f>SUM(AY$8:AY$207)</f>
        <v>0</v>
      </c>
      <c r="AZ7" s="91">
        <f>SUM(BA7:BC7)</f>
        <v>370</v>
      </c>
      <c r="BA7" s="91">
        <f>SUM(BA$8:BA$207)</f>
        <v>370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26</v>
      </c>
      <c r="B8" s="96" t="s">
        <v>260</v>
      </c>
      <c r="C8" s="85" t="s">
        <v>261</v>
      </c>
      <c r="D8" s="87">
        <f>SUM(E8,+H8,+K8)</f>
        <v>18525</v>
      </c>
      <c r="E8" s="87">
        <f>SUM(F8:G8)</f>
        <v>0</v>
      </c>
      <c r="F8" s="87">
        <v>0</v>
      </c>
      <c r="G8" s="87">
        <v>0</v>
      </c>
      <c r="H8" s="87">
        <f>SUM(I8:J8)</f>
        <v>1319</v>
      </c>
      <c r="I8" s="87">
        <v>1319</v>
      </c>
      <c r="J8" s="87">
        <v>0</v>
      </c>
      <c r="K8" s="87">
        <f>SUM(L8:M8)</f>
        <v>17206</v>
      </c>
      <c r="L8" s="87">
        <v>855</v>
      </c>
      <c r="M8" s="87">
        <v>16351</v>
      </c>
      <c r="N8" s="87">
        <f>SUM(O8,+V8,+AC8)</f>
        <v>18544</v>
      </c>
      <c r="O8" s="87">
        <f>SUM(P8:U8)</f>
        <v>2174</v>
      </c>
      <c r="P8" s="87">
        <v>2174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16351</v>
      </c>
      <c r="W8" s="87">
        <v>16351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19</v>
      </c>
      <c r="AD8" s="87">
        <v>19</v>
      </c>
      <c r="AE8" s="87">
        <v>0</v>
      </c>
      <c r="AF8" s="87">
        <f>SUM(AG8:AI8)</f>
        <v>53</v>
      </c>
      <c r="AG8" s="87">
        <v>53</v>
      </c>
      <c r="AH8" s="87">
        <v>0</v>
      </c>
      <c r="AI8" s="87">
        <v>0</v>
      </c>
      <c r="AJ8" s="87">
        <f>SUM(AK8:AS8)</f>
        <v>53</v>
      </c>
      <c r="AK8" s="87">
        <v>0</v>
      </c>
      <c r="AL8" s="87">
        <v>0</v>
      </c>
      <c r="AM8" s="87">
        <v>11</v>
      </c>
      <c r="AN8" s="87">
        <v>0</v>
      </c>
      <c r="AO8" s="87">
        <v>0</v>
      </c>
      <c r="AP8" s="87">
        <v>0</v>
      </c>
      <c r="AQ8" s="87">
        <v>0</v>
      </c>
      <c r="AR8" s="87">
        <v>42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26</v>
      </c>
      <c r="B9" s="96" t="s">
        <v>264</v>
      </c>
      <c r="C9" s="85" t="s">
        <v>265</v>
      </c>
      <c r="D9" s="87">
        <f>SUM(E9,+H9,+K9)</f>
        <v>21601</v>
      </c>
      <c r="E9" s="87">
        <f>SUM(F9:G9)</f>
        <v>4416</v>
      </c>
      <c r="F9" s="87">
        <v>4416</v>
      </c>
      <c r="G9" s="87">
        <v>0</v>
      </c>
      <c r="H9" s="87">
        <f>SUM(I9:J9)</f>
        <v>523</v>
      </c>
      <c r="I9" s="87">
        <v>523</v>
      </c>
      <c r="J9" s="87">
        <v>0</v>
      </c>
      <c r="K9" s="87">
        <f>SUM(L9:M9)</f>
        <v>16662</v>
      </c>
      <c r="L9" s="87">
        <v>1500</v>
      </c>
      <c r="M9" s="87">
        <v>15162</v>
      </c>
      <c r="N9" s="87">
        <f>SUM(O9,+V9,+AC9)</f>
        <v>21601</v>
      </c>
      <c r="O9" s="87">
        <f>SUM(P9:U9)</f>
        <v>6439</v>
      </c>
      <c r="P9" s="87">
        <v>6439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15162</v>
      </c>
      <c r="W9" s="87">
        <v>15162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673</v>
      </c>
      <c r="AG9" s="87">
        <v>673</v>
      </c>
      <c r="AH9" s="87">
        <v>0</v>
      </c>
      <c r="AI9" s="87">
        <v>0</v>
      </c>
      <c r="AJ9" s="87">
        <f>SUM(AK9:AS9)</f>
        <v>673</v>
      </c>
      <c r="AK9" s="87">
        <v>0</v>
      </c>
      <c r="AL9" s="87">
        <v>0</v>
      </c>
      <c r="AM9" s="87">
        <v>596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77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26</v>
      </c>
      <c r="B10" s="96" t="s">
        <v>266</v>
      </c>
      <c r="C10" s="85" t="s">
        <v>267</v>
      </c>
      <c r="D10" s="87">
        <f>SUM(E10,+H10,+K10)</f>
        <v>4895</v>
      </c>
      <c r="E10" s="87">
        <f>SUM(F10:G10)</f>
        <v>0</v>
      </c>
      <c r="F10" s="87">
        <v>0</v>
      </c>
      <c r="G10" s="87">
        <v>0</v>
      </c>
      <c r="H10" s="87">
        <f>SUM(I10:J10)</f>
        <v>780</v>
      </c>
      <c r="I10" s="87">
        <v>780</v>
      </c>
      <c r="J10" s="87">
        <v>0</v>
      </c>
      <c r="K10" s="87">
        <f>SUM(L10:M10)</f>
        <v>4115</v>
      </c>
      <c r="L10" s="87">
        <v>0</v>
      </c>
      <c r="M10" s="87">
        <v>4115</v>
      </c>
      <c r="N10" s="87">
        <f>SUM(O10,+V10,+AC10)</f>
        <v>4895</v>
      </c>
      <c r="O10" s="87">
        <f>SUM(P10:U10)</f>
        <v>780</v>
      </c>
      <c r="P10" s="87">
        <v>0</v>
      </c>
      <c r="Q10" s="87">
        <v>0</v>
      </c>
      <c r="R10" s="87">
        <v>0</v>
      </c>
      <c r="S10" s="87">
        <v>780</v>
      </c>
      <c r="T10" s="87">
        <v>0</v>
      </c>
      <c r="U10" s="87">
        <v>0</v>
      </c>
      <c r="V10" s="87">
        <f>SUM(W10:AB10)</f>
        <v>4115</v>
      </c>
      <c r="W10" s="87">
        <v>0</v>
      </c>
      <c r="X10" s="87">
        <v>0</v>
      </c>
      <c r="Y10" s="87">
        <v>0</v>
      </c>
      <c r="Z10" s="87">
        <v>4115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0</v>
      </c>
      <c r="AG10" s="87">
        <v>0</v>
      </c>
      <c r="AH10" s="87">
        <v>0</v>
      </c>
      <c r="AI10" s="87">
        <v>0</v>
      </c>
      <c r="AJ10" s="87">
        <f>SUM(AK10:AS10)</f>
        <v>0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26</v>
      </c>
      <c r="B11" s="96" t="s">
        <v>268</v>
      </c>
      <c r="C11" s="85" t="s">
        <v>269</v>
      </c>
      <c r="D11" s="87">
        <f>SUM(E11,+H11,+K11)</f>
        <v>3250</v>
      </c>
      <c r="E11" s="87">
        <f>SUM(F11:G11)</f>
        <v>0</v>
      </c>
      <c r="F11" s="87">
        <v>0</v>
      </c>
      <c r="G11" s="87">
        <v>0</v>
      </c>
      <c r="H11" s="87">
        <f>SUM(I11:J11)</f>
        <v>1272</v>
      </c>
      <c r="I11" s="87">
        <v>1272</v>
      </c>
      <c r="J11" s="87">
        <v>0</v>
      </c>
      <c r="K11" s="87">
        <f>SUM(L11:M11)</f>
        <v>1978</v>
      </c>
      <c r="L11" s="87">
        <v>0</v>
      </c>
      <c r="M11" s="87">
        <v>1978</v>
      </c>
      <c r="N11" s="87">
        <f>SUM(O11,+V11,+AC11)</f>
        <v>3250</v>
      </c>
      <c r="O11" s="87">
        <f>SUM(P11:U11)</f>
        <v>1272</v>
      </c>
      <c r="P11" s="87">
        <v>0</v>
      </c>
      <c r="Q11" s="87">
        <v>0</v>
      </c>
      <c r="R11" s="87">
        <v>0</v>
      </c>
      <c r="S11" s="87">
        <v>1272</v>
      </c>
      <c r="T11" s="87">
        <v>0</v>
      </c>
      <c r="U11" s="87">
        <v>0</v>
      </c>
      <c r="V11" s="87">
        <f>SUM(W11:AB11)</f>
        <v>1978</v>
      </c>
      <c r="W11" s="87">
        <v>0</v>
      </c>
      <c r="X11" s="87">
        <v>0</v>
      </c>
      <c r="Y11" s="87">
        <v>0</v>
      </c>
      <c r="Z11" s="87">
        <v>1978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0</v>
      </c>
      <c r="AG11" s="87">
        <v>0</v>
      </c>
      <c r="AH11" s="87">
        <v>0</v>
      </c>
      <c r="AI11" s="87">
        <v>0</v>
      </c>
      <c r="AJ11" s="87">
        <f>SUM(AK11:AS11)</f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26</v>
      </c>
      <c r="B12" s="96" t="s">
        <v>270</v>
      </c>
      <c r="C12" s="85" t="s">
        <v>271</v>
      </c>
      <c r="D12" s="87">
        <f>SUM(E12,+H12,+K12)</f>
        <v>2104</v>
      </c>
      <c r="E12" s="87">
        <f>SUM(F12:G12)</f>
        <v>0</v>
      </c>
      <c r="F12" s="87">
        <v>0</v>
      </c>
      <c r="G12" s="87">
        <v>0</v>
      </c>
      <c r="H12" s="87">
        <f>SUM(I12:J12)</f>
        <v>974</v>
      </c>
      <c r="I12" s="87">
        <v>974</v>
      </c>
      <c r="J12" s="87">
        <v>0</v>
      </c>
      <c r="K12" s="87">
        <f>SUM(L12:M12)</f>
        <v>1130</v>
      </c>
      <c r="L12" s="87">
        <v>190</v>
      </c>
      <c r="M12" s="87">
        <v>940</v>
      </c>
      <c r="N12" s="87">
        <f>SUM(O12,+V12,+AC12)</f>
        <v>2104</v>
      </c>
      <c r="O12" s="87">
        <f>SUM(P12:U12)</f>
        <v>1164</v>
      </c>
      <c r="P12" s="87">
        <v>0</v>
      </c>
      <c r="Q12" s="87">
        <v>0</v>
      </c>
      <c r="R12" s="87">
        <v>0</v>
      </c>
      <c r="S12" s="87">
        <v>1164</v>
      </c>
      <c r="T12" s="87">
        <v>0</v>
      </c>
      <c r="U12" s="87">
        <v>0</v>
      </c>
      <c r="V12" s="87">
        <f>SUM(W12:AB12)</f>
        <v>940</v>
      </c>
      <c r="W12" s="87">
        <v>0</v>
      </c>
      <c r="X12" s="87">
        <v>0</v>
      </c>
      <c r="Y12" s="87">
        <v>0</v>
      </c>
      <c r="Z12" s="87">
        <v>940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0</v>
      </c>
      <c r="AG12" s="87">
        <v>0</v>
      </c>
      <c r="AH12" s="87">
        <v>0</v>
      </c>
      <c r="AI12" s="87">
        <v>0</v>
      </c>
      <c r="AJ12" s="87">
        <f>SUM(AK12:AS12)</f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26</v>
      </c>
      <c r="B13" s="96" t="s">
        <v>272</v>
      </c>
      <c r="C13" s="85" t="s">
        <v>273</v>
      </c>
      <c r="D13" s="87">
        <f>SUM(E13,+H13,+K13)</f>
        <v>14523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14523</v>
      </c>
      <c r="L13" s="87">
        <v>2315</v>
      </c>
      <c r="M13" s="87">
        <v>12208</v>
      </c>
      <c r="N13" s="87">
        <f>SUM(O13,+V13,+AC13)</f>
        <v>14523</v>
      </c>
      <c r="O13" s="87">
        <f>SUM(P13:U13)</f>
        <v>2315</v>
      </c>
      <c r="P13" s="87">
        <v>2315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12208</v>
      </c>
      <c r="W13" s="87">
        <v>12208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379</v>
      </c>
      <c r="AG13" s="87">
        <v>379</v>
      </c>
      <c r="AH13" s="87">
        <v>0</v>
      </c>
      <c r="AI13" s="87">
        <v>0</v>
      </c>
      <c r="AJ13" s="87">
        <f>SUM(AK13:AS13)</f>
        <v>379</v>
      </c>
      <c r="AK13" s="87">
        <v>0</v>
      </c>
      <c r="AL13" s="87">
        <v>0</v>
      </c>
      <c r="AM13" s="87">
        <v>172</v>
      </c>
      <c r="AN13" s="87">
        <v>207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26</v>
      </c>
      <c r="B14" s="96" t="s">
        <v>274</v>
      </c>
      <c r="C14" s="85" t="s">
        <v>275</v>
      </c>
      <c r="D14" s="87">
        <f>SUM(E14,+H14,+K14)</f>
        <v>55</v>
      </c>
      <c r="E14" s="87">
        <f>SUM(F14:G14)</f>
        <v>0</v>
      </c>
      <c r="F14" s="87">
        <v>0</v>
      </c>
      <c r="G14" s="87">
        <v>0</v>
      </c>
      <c r="H14" s="87">
        <f>SUM(I14:J14)</f>
        <v>55</v>
      </c>
      <c r="I14" s="87">
        <v>26</v>
      </c>
      <c r="J14" s="87">
        <v>29</v>
      </c>
      <c r="K14" s="87">
        <f>SUM(L14:M14)</f>
        <v>0</v>
      </c>
      <c r="L14" s="87">
        <v>0</v>
      </c>
      <c r="M14" s="87">
        <v>0</v>
      </c>
      <c r="N14" s="87">
        <f>SUM(O14,+V14,+AC14)</f>
        <v>55</v>
      </c>
      <c r="O14" s="87">
        <f>SUM(P14:U14)</f>
        <v>26</v>
      </c>
      <c r="P14" s="87">
        <v>26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29</v>
      </c>
      <c r="W14" s="87">
        <v>29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0</v>
      </c>
      <c r="AG14" s="87">
        <v>0</v>
      </c>
      <c r="AH14" s="87">
        <v>0</v>
      </c>
      <c r="AI14" s="87">
        <v>0</v>
      </c>
      <c r="AJ14" s="87">
        <f>SUM(AK14:AS14)</f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26</v>
      </c>
      <c r="B15" s="96" t="s">
        <v>276</v>
      </c>
      <c r="C15" s="85" t="s">
        <v>277</v>
      </c>
      <c r="D15" s="87">
        <f>SUM(E15,+H15,+K15)</f>
        <v>638</v>
      </c>
      <c r="E15" s="87">
        <f>SUM(F15:G15)</f>
        <v>0</v>
      </c>
      <c r="F15" s="87">
        <v>0</v>
      </c>
      <c r="G15" s="87">
        <v>0</v>
      </c>
      <c r="H15" s="87">
        <f>SUM(I15:J15)</f>
        <v>347</v>
      </c>
      <c r="I15" s="87">
        <v>347</v>
      </c>
      <c r="J15" s="87">
        <v>0</v>
      </c>
      <c r="K15" s="87">
        <f>SUM(L15:M15)</f>
        <v>291</v>
      </c>
      <c r="L15" s="87">
        <v>0</v>
      </c>
      <c r="M15" s="87">
        <v>291</v>
      </c>
      <c r="N15" s="87">
        <f>SUM(O15,+V15,+AC15)</f>
        <v>638</v>
      </c>
      <c r="O15" s="87">
        <f>SUM(P15:U15)</f>
        <v>347</v>
      </c>
      <c r="P15" s="87">
        <v>0</v>
      </c>
      <c r="Q15" s="87">
        <v>0</v>
      </c>
      <c r="R15" s="87">
        <v>0</v>
      </c>
      <c r="S15" s="87">
        <v>347</v>
      </c>
      <c r="T15" s="87">
        <v>0</v>
      </c>
      <c r="U15" s="87">
        <v>0</v>
      </c>
      <c r="V15" s="87">
        <f>SUM(W15:AB15)</f>
        <v>291</v>
      </c>
      <c r="W15" s="87">
        <v>0</v>
      </c>
      <c r="X15" s="87">
        <v>0</v>
      </c>
      <c r="Y15" s="87">
        <v>0</v>
      </c>
      <c r="Z15" s="87">
        <v>291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0</v>
      </c>
      <c r="AG15" s="87">
        <v>0</v>
      </c>
      <c r="AH15" s="87">
        <v>0</v>
      </c>
      <c r="AI15" s="87">
        <v>0</v>
      </c>
      <c r="AJ15" s="87">
        <f>SUM(AK15:AS15)</f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26</v>
      </c>
      <c r="B16" s="96" t="s">
        <v>278</v>
      </c>
      <c r="C16" s="85" t="s">
        <v>279</v>
      </c>
      <c r="D16" s="87">
        <f>SUM(E16,+H16,+K16)</f>
        <v>1367</v>
      </c>
      <c r="E16" s="87">
        <f>SUM(F16:G16)</f>
        <v>268</v>
      </c>
      <c r="F16" s="87">
        <v>268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1099</v>
      </c>
      <c r="L16" s="87">
        <v>0</v>
      </c>
      <c r="M16" s="87">
        <v>1099</v>
      </c>
      <c r="N16" s="87">
        <f>SUM(O16,+V16,+AC16)</f>
        <v>1367</v>
      </c>
      <c r="O16" s="87">
        <f>SUM(P16:U16)</f>
        <v>268</v>
      </c>
      <c r="P16" s="87">
        <v>0</v>
      </c>
      <c r="Q16" s="87">
        <v>0</v>
      </c>
      <c r="R16" s="87">
        <v>0</v>
      </c>
      <c r="S16" s="87">
        <v>268</v>
      </c>
      <c r="T16" s="87">
        <v>0</v>
      </c>
      <c r="U16" s="87">
        <v>0</v>
      </c>
      <c r="V16" s="87">
        <f>SUM(W16:AB16)</f>
        <v>1099</v>
      </c>
      <c r="W16" s="87">
        <v>0</v>
      </c>
      <c r="X16" s="87">
        <v>0</v>
      </c>
      <c r="Y16" s="87">
        <v>0</v>
      </c>
      <c r="Z16" s="87">
        <v>1099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0</v>
      </c>
      <c r="AG16" s="87">
        <v>0</v>
      </c>
      <c r="AH16" s="87">
        <v>0</v>
      </c>
      <c r="AI16" s="87">
        <v>0</v>
      </c>
      <c r="AJ16" s="87">
        <f>SUM(AK16:AS16)</f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26</v>
      </c>
      <c r="B17" s="96" t="s">
        <v>280</v>
      </c>
      <c r="C17" s="85" t="s">
        <v>281</v>
      </c>
      <c r="D17" s="87">
        <f>SUM(E17,+H17,+K17)</f>
        <v>4119</v>
      </c>
      <c r="E17" s="87">
        <f>SUM(F17:G17)</f>
        <v>0</v>
      </c>
      <c r="F17" s="87">
        <v>0</v>
      </c>
      <c r="G17" s="87">
        <v>0</v>
      </c>
      <c r="H17" s="87">
        <f>SUM(I17:J17)</f>
        <v>1908</v>
      </c>
      <c r="I17" s="87">
        <v>1908</v>
      </c>
      <c r="J17" s="87">
        <v>0</v>
      </c>
      <c r="K17" s="87">
        <f>SUM(L17:M17)</f>
        <v>2211</v>
      </c>
      <c r="L17" s="87">
        <v>0</v>
      </c>
      <c r="M17" s="87">
        <v>2211</v>
      </c>
      <c r="N17" s="87">
        <f>SUM(O17,+V17,+AC17)</f>
        <v>4119</v>
      </c>
      <c r="O17" s="87">
        <f>SUM(P17:U17)</f>
        <v>1908</v>
      </c>
      <c r="P17" s="87">
        <v>0</v>
      </c>
      <c r="Q17" s="87">
        <v>0</v>
      </c>
      <c r="R17" s="87">
        <v>0</v>
      </c>
      <c r="S17" s="87">
        <v>1908</v>
      </c>
      <c r="T17" s="87">
        <v>0</v>
      </c>
      <c r="U17" s="87">
        <v>0</v>
      </c>
      <c r="V17" s="87">
        <f>SUM(W17:AB17)</f>
        <v>2211</v>
      </c>
      <c r="W17" s="87">
        <v>0</v>
      </c>
      <c r="X17" s="87">
        <v>0</v>
      </c>
      <c r="Y17" s="87">
        <v>0</v>
      </c>
      <c r="Z17" s="87">
        <v>2211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0</v>
      </c>
      <c r="AG17" s="87">
        <v>0</v>
      </c>
      <c r="AH17" s="87">
        <v>0</v>
      </c>
      <c r="AI17" s="87">
        <v>0</v>
      </c>
      <c r="AJ17" s="87">
        <f>SUM(AK17:AS17)</f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26</v>
      </c>
      <c r="B18" s="96" t="s">
        <v>282</v>
      </c>
      <c r="C18" s="85" t="s">
        <v>283</v>
      </c>
      <c r="D18" s="87">
        <f>SUM(E18,+H18,+K18)</f>
        <v>31855</v>
      </c>
      <c r="E18" s="87">
        <f>SUM(F18:G18)</f>
        <v>4296</v>
      </c>
      <c r="F18" s="87">
        <v>4296</v>
      </c>
      <c r="G18" s="87">
        <v>0</v>
      </c>
      <c r="H18" s="87">
        <f>SUM(I18:J18)</f>
        <v>8797</v>
      </c>
      <c r="I18" s="87">
        <v>8797</v>
      </c>
      <c r="J18" s="87">
        <v>0</v>
      </c>
      <c r="K18" s="87">
        <f>SUM(L18:M18)</f>
        <v>18762</v>
      </c>
      <c r="L18" s="87">
        <v>0</v>
      </c>
      <c r="M18" s="87">
        <v>18762</v>
      </c>
      <c r="N18" s="87">
        <f>SUM(O18,+V18,+AC18)</f>
        <v>31855</v>
      </c>
      <c r="O18" s="87">
        <f>SUM(P18:U18)</f>
        <v>13093</v>
      </c>
      <c r="P18" s="87">
        <v>0</v>
      </c>
      <c r="Q18" s="87">
        <v>0</v>
      </c>
      <c r="R18" s="87">
        <v>0</v>
      </c>
      <c r="S18" s="87">
        <v>13093</v>
      </c>
      <c r="T18" s="87">
        <v>0</v>
      </c>
      <c r="U18" s="87">
        <v>0</v>
      </c>
      <c r="V18" s="87">
        <f>SUM(W18:AB18)</f>
        <v>18762</v>
      </c>
      <c r="W18" s="87">
        <v>0</v>
      </c>
      <c r="X18" s="87">
        <v>0</v>
      </c>
      <c r="Y18" s="87">
        <v>0</v>
      </c>
      <c r="Z18" s="87">
        <v>18762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0</v>
      </c>
      <c r="AG18" s="87">
        <v>0</v>
      </c>
      <c r="AH18" s="87">
        <v>0</v>
      </c>
      <c r="AI18" s="87">
        <v>0</v>
      </c>
      <c r="AJ18" s="87">
        <f>SUM(AK18:AS18)</f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26</v>
      </c>
      <c r="B19" s="96" t="s">
        <v>284</v>
      </c>
      <c r="C19" s="85" t="s">
        <v>285</v>
      </c>
      <c r="D19" s="87">
        <f>SUM(E19,+H19,+K19)</f>
        <v>1627</v>
      </c>
      <c r="E19" s="87">
        <f>SUM(F19:G19)</f>
        <v>461</v>
      </c>
      <c r="F19" s="87">
        <v>461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1166</v>
      </c>
      <c r="L19" s="87">
        <v>0</v>
      </c>
      <c r="M19" s="87">
        <v>1166</v>
      </c>
      <c r="N19" s="87">
        <f>SUM(O19,+V19,+AC19)</f>
        <v>1627</v>
      </c>
      <c r="O19" s="87">
        <f>SUM(P19:U19)</f>
        <v>461</v>
      </c>
      <c r="P19" s="87">
        <v>0</v>
      </c>
      <c r="Q19" s="87">
        <v>0</v>
      </c>
      <c r="R19" s="87">
        <v>0</v>
      </c>
      <c r="S19" s="87">
        <v>461</v>
      </c>
      <c r="T19" s="87">
        <v>0</v>
      </c>
      <c r="U19" s="87">
        <v>0</v>
      </c>
      <c r="V19" s="87">
        <f>SUM(W19:AB19)</f>
        <v>1166</v>
      </c>
      <c r="W19" s="87">
        <v>0</v>
      </c>
      <c r="X19" s="87">
        <v>0</v>
      </c>
      <c r="Y19" s="87">
        <v>0</v>
      </c>
      <c r="Z19" s="87">
        <v>1166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0</v>
      </c>
      <c r="AG19" s="87">
        <v>0</v>
      </c>
      <c r="AH19" s="87">
        <v>0</v>
      </c>
      <c r="AI19" s="87">
        <v>0</v>
      </c>
      <c r="AJ19" s="87">
        <f>SUM(AK19:AS19)</f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26</v>
      </c>
      <c r="B20" s="96" t="s">
        <v>286</v>
      </c>
      <c r="C20" s="85" t="s">
        <v>287</v>
      </c>
      <c r="D20" s="87">
        <f>SUM(E20,+H20,+K20)</f>
        <v>5163</v>
      </c>
      <c r="E20" s="87">
        <f>SUM(F20:G20)</f>
        <v>0</v>
      </c>
      <c r="F20" s="87">
        <v>0</v>
      </c>
      <c r="G20" s="87">
        <v>0</v>
      </c>
      <c r="H20" s="87">
        <f>SUM(I20:J20)</f>
        <v>2126</v>
      </c>
      <c r="I20" s="87">
        <v>2126</v>
      </c>
      <c r="J20" s="87">
        <v>0</v>
      </c>
      <c r="K20" s="87">
        <f>SUM(L20:M20)</f>
        <v>3037</v>
      </c>
      <c r="L20" s="87">
        <v>167</v>
      </c>
      <c r="M20" s="87">
        <v>2870</v>
      </c>
      <c r="N20" s="87">
        <f>SUM(O20,+V20,+AC20)</f>
        <v>5163</v>
      </c>
      <c r="O20" s="87">
        <f>SUM(P20:U20)</f>
        <v>2293</v>
      </c>
      <c r="P20" s="87">
        <v>167</v>
      </c>
      <c r="Q20" s="87">
        <v>0</v>
      </c>
      <c r="R20" s="87">
        <v>0</v>
      </c>
      <c r="S20" s="87">
        <v>2126</v>
      </c>
      <c r="T20" s="87">
        <v>0</v>
      </c>
      <c r="U20" s="87">
        <v>0</v>
      </c>
      <c r="V20" s="87">
        <f>SUM(W20:AB20)</f>
        <v>2870</v>
      </c>
      <c r="W20" s="87">
        <v>1674</v>
      </c>
      <c r="X20" s="87">
        <v>0</v>
      </c>
      <c r="Y20" s="87">
        <v>0</v>
      </c>
      <c r="Z20" s="87">
        <v>1196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0</v>
      </c>
      <c r="AG20" s="87">
        <v>0</v>
      </c>
      <c r="AH20" s="87">
        <v>0</v>
      </c>
      <c r="AI20" s="87">
        <v>0</v>
      </c>
      <c r="AJ20" s="87">
        <f>SUM(AK20:AS20)</f>
        <v>0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22</v>
      </c>
      <c r="BA20" s="87">
        <v>22</v>
      </c>
      <c r="BB20" s="87">
        <v>0</v>
      </c>
      <c r="BC20" s="87">
        <v>0</v>
      </c>
    </row>
    <row r="21" spans="1:55" ht="13.5" customHeight="1">
      <c r="A21" s="98" t="s">
        <v>26</v>
      </c>
      <c r="B21" s="96" t="s">
        <v>288</v>
      </c>
      <c r="C21" s="85" t="s">
        <v>289</v>
      </c>
      <c r="D21" s="87">
        <f>SUM(E21,+H21,+K21)</f>
        <v>3706</v>
      </c>
      <c r="E21" s="87">
        <f>SUM(F21:G21)</f>
        <v>0</v>
      </c>
      <c r="F21" s="87">
        <v>0</v>
      </c>
      <c r="G21" s="87">
        <v>0</v>
      </c>
      <c r="H21" s="87">
        <f>SUM(I21:J21)</f>
        <v>767</v>
      </c>
      <c r="I21" s="87">
        <v>767</v>
      </c>
      <c r="J21" s="87">
        <v>0</v>
      </c>
      <c r="K21" s="87">
        <f>SUM(L21:M21)</f>
        <v>2939</v>
      </c>
      <c r="L21" s="87">
        <v>0</v>
      </c>
      <c r="M21" s="87">
        <v>2939</v>
      </c>
      <c r="N21" s="87">
        <f>SUM(O21,+V21,+AC21)</f>
        <v>3706</v>
      </c>
      <c r="O21" s="87">
        <f>SUM(P21:U21)</f>
        <v>767</v>
      </c>
      <c r="P21" s="87">
        <v>767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2939</v>
      </c>
      <c r="W21" s="87">
        <v>2939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128</v>
      </c>
      <c r="AG21" s="87">
        <v>128</v>
      </c>
      <c r="AH21" s="87">
        <v>0</v>
      </c>
      <c r="AI21" s="87">
        <v>0</v>
      </c>
      <c r="AJ21" s="87">
        <f>SUM(AK21:AS21)</f>
        <v>128</v>
      </c>
      <c r="AK21" s="87">
        <v>0</v>
      </c>
      <c r="AL21" s="87">
        <v>0</v>
      </c>
      <c r="AM21" s="87">
        <v>128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26</v>
      </c>
      <c r="B22" s="96" t="s">
        <v>290</v>
      </c>
      <c r="C22" s="85" t="s">
        <v>291</v>
      </c>
      <c r="D22" s="87">
        <f>SUM(E22,+H22,+K22)</f>
        <v>10160</v>
      </c>
      <c r="E22" s="87">
        <f>SUM(F22:G22)</f>
        <v>0</v>
      </c>
      <c r="F22" s="87">
        <v>0</v>
      </c>
      <c r="G22" s="87">
        <v>0</v>
      </c>
      <c r="H22" s="87">
        <f>SUM(I22:J22)</f>
        <v>3077</v>
      </c>
      <c r="I22" s="87">
        <v>3077</v>
      </c>
      <c r="J22" s="87">
        <v>0</v>
      </c>
      <c r="K22" s="87">
        <f>SUM(L22:M22)</f>
        <v>7083</v>
      </c>
      <c r="L22" s="87">
        <v>0</v>
      </c>
      <c r="M22" s="87">
        <v>7083</v>
      </c>
      <c r="N22" s="87">
        <f>SUM(O22,+V22,+AC22)</f>
        <v>10160</v>
      </c>
      <c r="O22" s="87">
        <f>SUM(P22:U22)</f>
        <v>3077</v>
      </c>
      <c r="P22" s="87">
        <v>3077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7083</v>
      </c>
      <c r="W22" s="87">
        <v>7083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332</v>
      </c>
      <c r="AG22" s="87">
        <v>332</v>
      </c>
      <c r="AH22" s="87">
        <v>0</v>
      </c>
      <c r="AI22" s="87">
        <v>0</v>
      </c>
      <c r="AJ22" s="87">
        <f>SUM(AK22:AS22)</f>
        <v>332</v>
      </c>
      <c r="AK22" s="87">
        <v>0</v>
      </c>
      <c r="AL22" s="87">
        <v>0</v>
      </c>
      <c r="AM22" s="87">
        <v>332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26</v>
      </c>
      <c r="B23" s="96" t="s">
        <v>292</v>
      </c>
      <c r="C23" s="85" t="s">
        <v>293</v>
      </c>
      <c r="D23" s="87">
        <f>SUM(E23,+H23,+K23)</f>
        <v>9662</v>
      </c>
      <c r="E23" s="87">
        <f>SUM(F23:G23)</f>
        <v>255</v>
      </c>
      <c r="F23" s="87">
        <v>255</v>
      </c>
      <c r="G23" s="87">
        <v>0</v>
      </c>
      <c r="H23" s="87">
        <f>SUM(I23:J23)</f>
        <v>2542</v>
      </c>
      <c r="I23" s="87">
        <v>2542</v>
      </c>
      <c r="J23" s="87">
        <v>0</v>
      </c>
      <c r="K23" s="87">
        <f>SUM(L23:M23)</f>
        <v>6865</v>
      </c>
      <c r="L23" s="87">
        <v>0</v>
      </c>
      <c r="M23" s="87">
        <v>6865</v>
      </c>
      <c r="N23" s="87">
        <f>SUM(O23,+V23,+AC23)</f>
        <v>9662</v>
      </c>
      <c r="O23" s="87">
        <f>SUM(P23:U23)</f>
        <v>2797</v>
      </c>
      <c r="P23" s="87">
        <v>0</v>
      </c>
      <c r="Q23" s="87">
        <v>0</v>
      </c>
      <c r="R23" s="87">
        <v>0</v>
      </c>
      <c r="S23" s="87">
        <v>2797</v>
      </c>
      <c r="T23" s="87">
        <v>0</v>
      </c>
      <c r="U23" s="87">
        <v>0</v>
      </c>
      <c r="V23" s="87">
        <f>SUM(W23:AB23)</f>
        <v>6865</v>
      </c>
      <c r="W23" s="87">
        <v>6865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348</v>
      </c>
      <c r="AG23" s="87">
        <v>348</v>
      </c>
      <c r="AH23" s="87">
        <v>0</v>
      </c>
      <c r="AI23" s="87">
        <v>0</v>
      </c>
      <c r="AJ23" s="87">
        <f>SUM(AK23:AS23)</f>
        <v>348</v>
      </c>
      <c r="AK23" s="87">
        <v>0</v>
      </c>
      <c r="AL23" s="87">
        <v>0</v>
      </c>
      <c r="AM23" s="87">
        <v>348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26</v>
      </c>
      <c r="B24" s="96" t="s">
        <v>294</v>
      </c>
      <c r="C24" s="85" t="s">
        <v>295</v>
      </c>
      <c r="D24" s="87">
        <f>SUM(E24,+H24,+K24)</f>
        <v>1606</v>
      </c>
      <c r="E24" s="87">
        <f>SUM(F24:G24)</f>
        <v>0</v>
      </c>
      <c r="F24" s="87">
        <v>0</v>
      </c>
      <c r="G24" s="87">
        <v>0</v>
      </c>
      <c r="H24" s="87">
        <f>SUM(I24:J24)</f>
        <v>869</v>
      </c>
      <c r="I24" s="87">
        <v>869</v>
      </c>
      <c r="J24" s="87">
        <v>0</v>
      </c>
      <c r="K24" s="87">
        <f>SUM(L24:M24)</f>
        <v>737</v>
      </c>
      <c r="L24" s="87">
        <v>0</v>
      </c>
      <c r="M24" s="87">
        <v>737</v>
      </c>
      <c r="N24" s="87">
        <f>SUM(O24,+V24,+AC24)</f>
        <v>1606</v>
      </c>
      <c r="O24" s="87">
        <f>SUM(P24:U24)</f>
        <v>869</v>
      </c>
      <c r="P24" s="87">
        <v>0</v>
      </c>
      <c r="Q24" s="87">
        <v>0</v>
      </c>
      <c r="R24" s="87">
        <v>0</v>
      </c>
      <c r="S24" s="87">
        <v>869</v>
      </c>
      <c r="T24" s="87">
        <v>0</v>
      </c>
      <c r="U24" s="87">
        <v>0</v>
      </c>
      <c r="V24" s="87">
        <f>SUM(W24:AB24)</f>
        <v>737</v>
      </c>
      <c r="W24" s="87">
        <v>0</v>
      </c>
      <c r="X24" s="87">
        <v>0</v>
      </c>
      <c r="Y24" s="87">
        <v>0</v>
      </c>
      <c r="Z24" s="87">
        <v>737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0</v>
      </c>
      <c r="AG24" s="87">
        <v>0</v>
      </c>
      <c r="AH24" s="87">
        <v>0</v>
      </c>
      <c r="AI24" s="87">
        <v>0</v>
      </c>
      <c r="AJ24" s="87">
        <f>SUM(AK24:AS24)</f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26</v>
      </c>
      <c r="B25" s="96" t="s">
        <v>296</v>
      </c>
      <c r="C25" s="85" t="s">
        <v>297</v>
      </c>
      <c r="D25" s="87">
        <f>SUM(E25,+H25,+K25)</f>
        <v>5627</v>
      </c>
      <c r="E25" s="87">
        <f>SUM(F25:G25)</f>
        <v>0</v>
      </c>
      <c r="F25" s="87">
        <v>0</v>
      </c>
      <c r="G25" s="87">
        <v>0</v>
      </c>
      <c r="H25" s="87">
        <f>SUM(I25:J25)</f>
        <v>1545</v>
      </c>
      <c r="I25" s="87">
        <v>1545</v>
      </c>
      <c r="J25" s="87">
        <v>0</v>
      </c>
      <c r="K25" s="87">
        <f>SUM(L25:M25)</f>
        <v>4082</v>
      </c>
      <c r="L25" s="87">
        <v>0</v>
      </c>
      <c r="M25" s="87">
        <v>4082</v>
      </c>
      <c r="N25" s="87">
        <f>SUM(O25,+V25,+AC25)</f>
        <v>5627</v>
      </c>
      <c r="O25" s="87">
        <f>SUM(P25:U25)</f>
        <v>1545</v>
      </c>
      <c r="P25" s="87">
        <v>0</v>
      </c>
      <c r="Q25" s="87">
        <v>0</v>
      </c>
      <c r="R25" s="87">
        <v>0</v>
      </c>
      <c r="S25" s="87">
        <v>1545</v>
      </c>
      <c r="T25" s="87">
        <v>0</v>
      </c>
      <c r="U25" s="87">
        <v>0</v>
      </c>
      <c r="V25" s="87">
        <f>SUM(W25:AB25)</f>
        <v>4082</v>
      </c>
      <c r="W25" s="87">
        <v>0</v>
      </c>
      <c r="X25" s="87">
        <v>0</v>
      </c>
      <c r="Y25" s="87">
        <v>0</v>
      </c>
      <c r="Z25" s="87">
        <v>4082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0</v>
      </c>
      <c r="AG25" s="87">
        <v>0</v>
      </c>
      <c r="AH25" s="87">
        <v>0</v>
      </c>
      <c r="AI25" s="87">
        <v>0</v>
      </c>
      <c r="AJ25" s="87">
        <f>SUM(AK25:AS25)</f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26</v>
      </c>
      <c r="B26" s="96" t="s">
        <v>298</v>
      </c>
      <c r="C26" s="85" t="s">
        <v>299</v>
      </c>
      <c r="D26" s="87">
        <f>SUM(E26,+H26,+K26)</f>
        <v>8981</v>
      </c>
      <c r="E26" s="87">
        <f>SUM(F26:G26)</f>
        <v>0</v>
      </c>
      <c r="F26" s="87">
        <v>0</v>
      </c>
      <c r="G26" s="87">
        <v>0</v>
      </c>
      <c r="H26" s="87">
        <f>SUM(I26:J26)</f>
        <v>1023</v>
      </c>
      <c r="I26" s="87">
        <v>1023</v>
      </c>
      <c r="J26" s="87">
        <v>0</v>
      </c>
      <c r="K26" s="87">
        <f>SUM(L26:M26)</f>
        <v>7958</v>
      </c>
      <c r="L26" s="87">
        <v>0</v>
      </c>
      <c r="M26" s="87">
        <v>7958</v>
      </c>
      <c r="N26" s="87">
        <f>SUM(O26,+V26,+AC26)</f>
        <v>8981</v>
      </c>
      <c r="O26" s="87">
        <f>SUM(P26:U26)</f>
        <v>1023</v>
      </c>
      <c r="P26" s="87">
        <v>1023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7958</v>
      </c>
      <c r="W26" s="87">
        <v>7958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21</v>
      </c>
      <c r="AG26" s="87">
        <v>21</v>
      </c>
      <c r="AH26" s="87">
        <v>0</v>
      </c>
      <c r="AI26" s="87">
        <v>0</v>
      </c>
      <c r="AJ26" s="87">
        <f>SUM(AK26:AS26)</f>
        <v>337</v>
      </c>
      <c r="AK26" s="87">
        <v>337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21</v>
      </c>
      <c r="AU26" s="87">
        <v>21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26</v>
      </c>
      <c r="B27" s="96" t="s">
        <v>300</v>
      </c>
      <c r="C27" s="85" t="s">
        <v>301</v>
      </c>
      <c r="D27" s="87">
        <f>SUM(E27,+H27,+K27)</f>
        <v>11114</v>
      </c>
      <c r="E27" s="87">
        <f>SUM(F27:G27)</f>
        <v>0</v>
      </c>
      <c r="F27" s="87">
        <v>0</v>
      </c>
      <c r="G27" s="87">
        <v>0</v>
      </c>
      <c r="H27" s="87">
        <f>SUM(I27:J27)</f>
        <v>11114</v>
      </c>
      <c r="I27" s="87">
        <v>2415</v>
      </c>
      <c r="J27" s="87">
        <v>8699</v>
      </c>
      <c r="K27" s="87">
        <f>SUM(L27:M27)</f>
        <v>0</v>
      </c>
      <c r="L27" s="87">
        <v>0</v>
      </c>
      <c r="M27" s="87">
        <v>0</v>
      </c>
      <c r="N27" s="87">
        <f>SUM(O27,+V27,+AC27)</f>
        <v>11114</v>
      </c>
      <c r="O27" s="87">
        <f>SUM(P27:U27)</f>
        <v>2415</v>
      </c>
      <c r="P27" s="87">
        <v>0</v>
      </c>
      <c r="Q27" s="87">
        <v>0</v>
      </c>
      <c r="R27" s="87">
        <v>0</v>
      </c>
      <c r="S27" s="87">
        <v>2415</v>
      </c>
      <c r="T27" s="87">
        <v>0</v>
      </c>
      <c r="U27" s="87">
        <v>0</v>
      </c>
      <c r="V27" s="87">
        <f>SUM(W27:AB27)</f>
        <v>8699</v>
      </c>
      <c r="W27" s="87">
        <v>0</v>
      </c>
      <c r="X27" s="87">
        <v>0</v>
      </c>
      <c r="Y27" s="87">
        <v>0</v>
      </c>
      <c r="Z27" s="87">
        <v>8699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0</v>
      </c>
      <c r="AG27" s="87">
        <v>0</v>
      </c>
      <c r="AH27" s="87">
        <v>0</v>
      </c>
      <c r="AI27" s="87">
        <v>0</v>
      </c>
      <c r="AJ27" s="87">
        <f>SUM(AK27:AS27)</f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26</v>
      </c>
      <c r="B28" s="96" t="s">
        <v>302</v>
      </c>
      <c r="C28" s="85" t="s">
        <v>303</v>
      </c>
      <c r="D28" s="87">
        <f>SUM(E28,+H28,+K28)</f>
        <v>3560</v>
      </c>
      <c r="E28" s="87">
        <f>SUM(F28:G28)</f>
        <v>889</v>
      </c>
      <c r="F28" s="87">
        <v>889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2671</v>
      </c>
      <c r="L28" s="87">
        <v>0</v>
      </c>
      <c r="M28" s="87">
        <v>2671</v>
      </c>
      <c r="N28" s="87">
        <f>SUM(O28,+V28,+AC28)</f>
        <v>3560</v>
      </c>
      <c r="O28" s="87">
        <f>SUM(P28:U28)</f>
        <v>889</v>
      </c>
      <c r="P28" s="87">
        <v>889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2671</v>
      </c>
      <c r="W28" s="87">
        <v>2671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373</v>
      </c>
      <c r="AG28" s="87">
        <v>373</v>
      </c>
      <c r="AH28" s="87">
        <v>0</v>
      </c>
      <c r="AI28" s="87">
        <v>0</v>
      </c>
      <c r="AJ28" s="87">
        <f>SUM(AK28:AS28)</f>
        <v>373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17</v>
      </c>
      <c r="AR28" s="87">
        <v>0</v>
      </c>
      <c r="AS28" s="87">
        <v>356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26</v>
      </c>
      <c r="B29" s="96" t="s">
        <v>304</v>
      </c>
      <c r="C29" s="85" t="s">
        <v>305</v>
      </c>
      <c r="D29" s="87">
        <f>SUM(E29,+H29,+K29)</f>
        <v>1995</v>
      </c>
      <c r="E29" s="87">
        <f>SUM(F29:G29)</f>
        <v>541</v>
      </c>
      <c r="F29" s="87">
        <v>0</v>
      </c>
      <c r="G29" s="87">
        <v>541</v>
      </c>
      <c r="H29" s="87">
        <f>SUM(I29:J29)</f>
        <v>1454</v>
      </c>
      <c r="I29" s="87">
        <v>696</v>
      </c>
      <c r="J29" s="87">
        <v>758</v>
      </c>
      <c r="K29" s="87">
        <f>SUM(L29:M29)</f>
        <v>0</v>
      </c>
      <c r="L29" s="87">
        <v>0</v>
      </c>
      <c r="M29" s="87">
        <v>0</v>
      </c>
      <c r="N29" s="87">
        <f>SUM(O29,+V29,+AC29)</f>
        <v>1995</v>
      </c>
      <c r="O29" s="87">
        <f>SUM(P29:U29)</f>
        <v>696</v>
      </c>
      <c r="P29" s="87">
        <v>696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1299</v>
      </c>
      <c r="W29" s="87">
        <v>1299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392</v>
      </c>
      <c r="AG29" s="87">
        <v>392</v>
      </c>
      <c r="AH29" s="87">
        <v>0</v>
      </c>
      <c r="AI29" s="87">
        <v>0</v>
      </c>
      <c r="AJ29" s="87">
        <f>SUM(AK29:AS29)</f>
        <v>392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392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26</v>
      </c>
      <c r="B30" s="96" t="s">
        <v>306</v>
      </c>
      <c r="C30" s="85" t="s">
        <v>307</v>
      </c>
      <c r="D30" s="87">
        <f>SUM(E30,+H30,+K30)</f>
        <v>16760</v>
      </c>
      <c r="E30" s="87">
        <f>SUM(F30:G30)</f>
        <v>2604</v>
      </c>
      <c r="F30" s="87">
        <v>0</v>
      </c>
      <c r="G30" s="87">
        <v>2604</v>
      </c>
      <c r="H30" s="87">
        <f>SUM(I30:J30)</f>
        <v>11789</v>
      </c>
      <c r="I30" s="87">
        <v>0</v>
      </c>
      <c r="J30" s="87">
        <v>11789</v>
      </c>
      <c r="K30" s="87">
        <f>SUM(L30:M30)</f>
        <v>2367</v>
      </c>
      <c r="L30" s="87">
        <v>2367</v>
      </c>
      <c r="M30" s="87">
        <v>0</v>
      </c>
      <c r="N30" s="87">
        <f>SUM(O30,+V30,+AC30)</f>
        <v>16790</v>
      </c>
      <c r="O30" s="87">
        <f>SUM(P30:U30)</f>
        <v>2367</v>
      </c>
      <c r="P30" s="87">
        <v>2367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14393</v>
      </c>
      <c r="W30" s="87">
        <v>14393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30</v>
      </c>
      <c r="AD30" s="87">
        <v>30</v>
      </c>
      <c r="AE30" s="87">
        <v>0</v>
      </c>
      <c r="AF30" s="87">
        <f>SUM(AG30:AI30)</f>
        <v>3</v>
      </c>
      <c r="AG30" s="87">
        <v>3</v>
      </c>
      <c r="AH30" s="87">
        <v>0</v>
      </c>
      <c r="AI30" s="87">
        <v>0</v>
      </c>
      <c r="AJ30" s="87">
        <f>SUM(AK30:AS30)</f>
        <v>3</v>
      </c>
      <c r="AK30" s="87">
        <v>0</v>
      </c>
      <c r="AL30" s="87">
        <v>0</v>
      </c>
      <c r="AM30" s="87">
        <v>3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281</v>
      </c>
      <c r="BA30" s="87">
        <v>281</v>
      </c>
      <c r="BB30" s="87">
        <v>0</v>
      </c>
      <c r="BC30" s="87">
        <v>0</v>
      </c>
    </row>
    <row r="31" spans="1:55" ht="13.5" customHeight="1">
      <c r="A31" s="98" t="s">
        <v>26</v>
      </c>
      <c r="B31" s="96" t="s">
        <v>308</v>
      </c>
      <c r="C31" s="85" t="s">
        <v>309</v>
      </c>
      <c r="D31" s="87">
        <f>SUM(E31,+H31,+K31)</f>
        <v>0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0</v>
      </c>
      <c r="L31" s="87">
        <v>0</v>
      </c>
      <c r="M31" s="87">
        <v>0</v>
      </c>
      <c r="N31" s="87">
        <f>SUM(O31,+V31,+AC31)</f>
        <v>0</v>
      </c>
      <c r="O31" s="87">
        <f>SUM(P31:U31)</f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0</v>
      </c>
      <c r="AG31" s="87">
        <v>0</v>
      </c>
      <c r="AH31" s="87">
        <v>0</v>
      </c>
      <c r="AI31" s="87">
        <v>0</v>
      </c>
      <c r="AJ31" s="87">
        <f>SUM(AK31:AS31)</f>
        <v>0</v>
      </c>
      <c r="AK31" s="87">
        <v>0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26</v>
      </c>
      <c r="B32" s="96" t="s">
        <v>310</v>
      </c>
      <c r="C32" s="85" t="s">
        <v>311</v>
      </c>
      <c r="D32" s="87">
        <f>SUM(E32,+H32,+K32)</f>
        <v>5080</v>
      </c>
      <c r="E32" s="87">
        <f>SUM(F32:G32)</f>
        <v>5080</v>
      </c>
      <c r="F32" s="87">
        <v>473</v>
      </c>
      <c r="G32" s="87">
        <v>4607</v>
      </c>
      <c r="H32" s="87">
        <f>SUM(I32:J32)</f>
        <v>0</v>
      </c>
      <c r="I32" s="87">
        <v>0</v>
      </c>
      <c r="J32" s="87">
        <v>0</v>
      </c>
      <c r="K32" s="87">
        <f>SUM(L32:M32)</f>
        <v>0</v>
      </c>
      <c r="L32" s="87">
        <v>0</v>
      </c>
      <c r="M32" s="87">
        <v>0</v>
      </c>
      <c r="N32" s="87">
        <f>SUM(O32,+V32,+AC32)</f>
        <v>5080</v>
      </c>
      <c r="O32" s="87">
        <f>SUM(P32:U32)</f>
        <v>473</v>
      </c>
      <c r="P32" s="87">
        <v>473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4607</v>
      </c>
      <c r="W32" s="87">
        <v>4607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9</v>
      </c>
      <c r="AG32" s="87">
        <v>9</v>
      </c>
      <c r="AH32" s="87">
        <v>0</v>
      </c>
      <c r="AI32" s="87">
        <v>0</v>
      </c>
      <c r="AJ32" s="87">
        <f>SUM(AK32:AS32)</f>
        <v>224</v>
      </c>
      <c r="AK32" s="87">
        <v>224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>SUM(AU32:AY32)</f>
        <v>9</v>
      </c>
      <c r="AU32" s="87">
        <v>9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26</v>
      </c>
      <c r="B33" s="96" t="s">
        <v>312</v>
      </c>
      <c r="C33" s="85" t="s">
        <v>313</v>
      </c>
      <c r="D33" s="87">
        <f>SUM(E33,+H33,+K33)</f>
        <v>8086</v>
      </c>
      <c r="E33" s="87">
        <f>SUM(F33:G33)</f>
        <v>0</v>
      </c>
      <c r="F33" s="87">
        <v>0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8086</v>
      </c>
      <c r="L33" s="87">
        <v>1171</v>
      </c>
      <c r="M33" s="87">
        <v>6915</v>
      </c>
      <c r="N33" s="87">
        <f>SUM(O33,+V33,+AC33)</f>
        <v>8086</v>
      </c>
      <c r="O33" s="87">
        <f>SUM(P33:U33)</f>
        <v>1171</v>
      </c>
      <c r="P33" s="87">
        <v>0</v>
      </c>
      <c r="Q33" s="87">
        <v>0</v>
      </c>
      <c r="R33" s="87">
        <v>0</v>
      </c>
      <c r="S33" s="87">
        <v>1171</v>
      </c>
      <c r="T33" s="87">
        <v>0</v>
      </c>
      <c r="U33" s="87">
        <v>0</v>
      </c>
      <c r="V33" s="87">
        <f>SUM(W33:AB33)</f>
        <v>6915</v>
      </c>
      <c r="W33" s="87">
        <v>0</v>
      </c>
      <c r="X33" s="87">
        <v>0</v>
      </c>
      <c r="Y33" s="87">
        <v>0</v>
      </c>
      <c r="Z33" s="87">
        <v>6915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0</v>
      </c>
      <c r="AG33" s="87">
        <v>0</v>
      </c>
      <c r="AH33" s="87">
        <v>0</v>
      </c>
      <c r="AI33" s="87">
        <v>0</v>
      </c>
      <c r="AJ33" s="87">
        <f>SUM(AK33:AS33)</f>
        <v>0</v>
      </c>
      <c r="AK33" s="87">
        <v>0</v>
      </c>
      <c r="AL33" s="87">
        <v>0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0</v>
      </c>
      <c r="BA33" s="87">
        <v>0</v>
      </c>
      <c r="BB33" s="87">
        <v>0</v>
      </c>
      <c r="BC33" s="87">
        <v>0</v>
      </c>
    </row>
    <row r="34" spans="1:55" ht="13.5" customHeight="1">
      <c r="A34" s="98" t="s">
        <v>26</v>
      </c>
      <c r="B34" s="96" t="s">
        <v>314</v>
      </c>
      <c r="C34" s="85" t="s">
        <v>315</v>
      </c>
      <c r="D34" s="87">
        <f>SUM(E34,+H34,+K34)</f>
        <v>6183</v>
      </c>
      <c r="E34" s="87">
        <f>SUM(F34:G34)</f>
        <v>0</v>
      </c>
      <c r="F34" s="87">
        <v>0</v>
      </c>
      <c r="G34" s="87">
        <v>0</v>
      </c>
      <c r="H34" s="87">
        <f>SUM(I34:J34)</f>
        <v>616</v>
      </c>
      <c r="I34" s="87">
        <v>616</v>
      </c>
      <c r="J34" s="87">
        <v>0</v>
      </c>
      <c r="K34" s="87">
        <f>SUM(L34:M34)</f>
        <v>5567</v>
      </c>
      <c r="L34" s="87">
        <v>0</v>
      </c>
      <c r="M34" s="87">
        <v>5567</v>
      </c>
      <c r="N34" s="87">
        <f>SUM(O34,+V34,+AC34)</f>
        <v>6183</v>
      </c>
      <c r="O34" s="87">
        <f>SUM(P34:U34)</f>
        <v>616</v>
      </c>
      <c r="P34" s="87">
        <v>616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>SUM(W34:AB34)</f>
        <v>5567</v>
      </c>
      <c r="W34" s="87">
        <v>5567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61</v>
      </c>
      <c r="AG34" s="87">
        <v>61</v>
      </c>
      <c r="AH34" s="87">
        <v>0</v>
      </c>
      <c r="AI34" s="87">
        <v>0</v>
      </c>
      <c r="AJ34" s="87">
        <f>SUM(AK34:AS34)</f>
        <v>61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61</v>
      </c>
      <c r="AT34" s="87">
        <f>SUM(AU34:AY34)</f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0</v>
      </c>
      <c r="BA34" s="87">
        <v>0</v>
      </c>
      <c r="BB34" s="87">
        <v>0</v>
      </c>
      <c r="BC34" s="87">
        <v>0</v>
      </c>
    </row>
    <row r="35" spans="1:55" ht="13.5" customHeight="1">
      <c r="A35" s="98" t="s">
        <v>26</v>
      </c>
      <c r="B35" s="96" t="s">
        <v>316</v>
      </c>
      <c r="C35" s="85" t="s">
        <v>317</v>
      </c>
      <c r="D35" s="87">
        <f>SUM(E35,+H35,+K35)</f>
        <v>6203</v>
      </c>
      <c r="E35" s="87">
        <f>SUM(F35:G35)</f>
        <v>0</v>
      </c>
      <c r="F35" s="87">
        <v>0</v>
      </c>
      <c r="G35" s="87">
        <v>0</v>
      </c>
      <c r="H35" s="87">
        <f>SUM(I35:J35)</f>
        <v>0</v>
      </c>
      <c r="I35" s="87">
        <v>0</v>
      </c>
      <c r="J35" s="87">
        <v>0</v>
      </c>
      <c r="K35" s="87">
        <f>SUM(L35:M35)</f>
        <v>6203</v>
      </c>
      <c r="L35" s="87">
        <v>2149</v>
      </c>
      <c r="M35" s="87">
        <v>4054</v>
      </c>
      <c r="N35" s="87">
        <f>SUM(O35,+V35,+AC35)</f>
        <v>6203</v>
      </c>
      <c r="O35" s="87">
        <f>SUM(P35:U35)</f>
        <v>2149</v>
      </c>
      <c r="P35" s="87">
        <v>0</v>
      </c>
      <c r="Q35" s="87">
        <v>0</v>
      </c>
      <c r="R35" s="87">
        <v>0</v>
      </c>
      <c r="S35" s="87">
        <v>2149</v>
      </c>
      <c r="T35" s="87">
        <v>0</v>
      </c>
      <c r="U35" s="87">
        <v>0</v>
      </c>
      <c r="V35" s="87">
        <f>SUM(W35:AB35)</f>
        <v>4054</v>
      </c>
      <c r="W35" s="87">
        <v>0</v>
      </c>
      <c r="X35" s="87">
        <v>0</v>
      </c>
      <c r="Y35" s="87">
        <v>0</v>
      </c>
      <c r="Z35" s="87">
        <v>4054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0</v>
      </c>
      <c r="AG35" s="87">
        <v>0</v>
      </c>
      <c r="AH35" s="87">
        <v>0</v>
      </c>
      <c r="AI35" s="87">
        <v>0</v>
      </c>
      <c r="AJ35" s="87">
        <f>SUM(AK35:AS35)</f>
        <v>0</v>
      </c>
      <c r="AK35" s="87">
        <v>0</v>
      </c>
      <c r="AL35" s="87">
        <v>0</v>
      </c>
      <c r="AM35" s="87">
        <v>0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>SUM(AU35:AY35)</f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>SUM(BA35:BC35)</f>
        <v>0</v>
      </c>
      <c r="BA35" s="87">
        <v>0</v>
      </c>
      <c r="BB35" s="87">
        <v>0</v>
      </c>
      <c r="BC35" s="87">
        <v>0</v>
      </c>
    </row>
    <row r="36" spans="1:55" ht="13.5" customHeight="1">
      <c r="A36" s="98" t="s">
        <v>26</v>
      </c>
      <c r="B36" s="96" t="s">
        <v>318</v>
      </c>
      <c r="C36" s="85" t="s">
        <v>319</v>
      </c>
      <c r="D36" s="87">
        <f>SUM(E36,+H36,+K36)</f>
        <v>5891</v>
      </c>
      <c r="E36" s="87">
        <f>SUM(F36:G36)</f>
        <v>0</v>
      </c>
      <c r="F36" s="87">
        <v>0</v>
      </c>
      <c r="G36" s="87">
        <v>0</v>
      </c>
      <c r="H36" s="87">
        <f>SUM(I36:J36)</f>
        <v>1154</v>
      </c>
      <c r="I36" s="87">
        <v>1154</v>
      </c>
      <c r="J36" s="87">
        <v>0</v>
      </c>
      <c r="K36" s="87">
        <f>SUM(L36:M36)</f>
        <v>4737</v>
      </c>
      <c r="L36" s="87">
        <v>0</v>
      </c>
      <c r="M36" s="87">
        <v>4737</v>
      </c>
      <c r="N36" s="87">
        <f>SUM(O36,+V36,+AC36)</f>
        <v>5891</v>
      </c>
      <c r="O36" s="87">
        <f>SUM(P36:U36)</f>
        <v>1154</v>
      </c>
      <c r="P36" s="87">
        <v>1154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>SUM(W36:AB36)</f>
        <v>4737</v>
      </c>
      <c r="W36" s="87">
        <v>4737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>SUM(AD36:AE36)</f>
        <v>0</v>
      </c>
      <c r="AD36" s="87">
        <v>0</v>
      </c>
      <c r="AE36" s="87">
        <v>0</v>
      </c>
      <c r="AF36" s="87">
        <f>SUM(AG36:AI36)</f>
        <v>27</v>
      </c>
      <c r="AG36" s="87">
        <v>27</v>
      </c>
      <c r="AH36" s="87">
        <v>0</v>
      </c>
      <c r="AI36" s="87">
        <v>0</v>
      </c>
      <c r="AJ36" s="87">
        <f>SUM(AK36:AS36)</f>
        <v>27</v>
      </c>
      <c r="AK36" s="87">
        <v>0</v>
      </c>
      <c r="AL36" s="87">
        <v>0</v>
      </c>
      <c r="AM36" s="87">
        <v>3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24</v>
      </c>
      <c r="AT36" s="87">
        <f>SUM(AU36:AY36)</f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>SUM(BA36:BC36)</f>
        <v>0</v>
      </c>
      <c r="BA36" s="87">
        <v>0</v>
      </c>
      <c r="BB36" s="87">
        <v>0</v>
      </c>
      <c r="BC36" s="87">
        <v>0</v>
      </c>
    </row>
    <row r="37" spans="1:55" ht="13.5" customHeight="1">
      <c r="A37" s="98" t="s">
        <v>26</v>
      </c>
      <c r="B37" s="96" t="s">
        <v>320</v>
      </c>
      <c r="C37" s="85" t="s">
        <v>321</v>
      </c>
      <c r="D37" s="87">
        <f>SUM(E37,+H37,+K37)</f>
        <v>300</v>
      </c>
      <c r="E37" s="87">
        <f>SUM(F37:G37)</f>
        <v>0</v>
      </c>
      <c r="F37" s="87">
        <v>0</v>
      </c>
      <c r="G37" s="87">
        <v>0</v>
      </c>
      <c r="H37" s="87">
        <f>SUM(I37:J37)</f>
        <v>177</v>
      </c>
      <c r="I37" s="87">
        <v>177</v>
      </c>
      <c r="J37" s="87">
        <v>0</v>
      </c>
      <c r="K37" s="87">
        <f>SUM(L37:M37)</f>
        <v>123</v>
      </c>
      <c r="L37" s="87">
        <v>0</v>
      </c>
      <c r="M37" s="87">
        <v>123</v>
      </c>
      <c r="N37" s="87">
        <f>SUM(O37,+V37,+AC37)</f>
        <v>300</v>
      </c>
      <c r="O37" s="87">
        <f>SUM(P37:U37)</f>
        <v>177</v>
      </c>
      <c r="P37" s="87">
        <v>177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>SUM(W37:AB37)</f>
        <v>123</v>
      </c>
      <c r="W37" s="87">
        <v>123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9</v>
      </c>
      <c r="AG37" s="87">
        <v>9</v>
      </c>
      <c r="AH37" s="87">
        <v>0</v>
      </c>
      <c r="AI37" s="87">
        <v>0</v>
      </c>
      <c r="AJ37" s="87">
        <f>SUM(AK37:AS37)</f>
        <v>9</v>
      </c>
      <c r="AK37" s="87">
        <v>0</v>
      </c>
      <c r="AL37" s="87">
        <v>0</v>
      </c>
      <c r="AM37" s="87">
        <v>9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>SUM(AU37:AY37)</f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0</v>
      </c>
      <c r="BA37" s="87">
        <v>0</v>
      </c>
      <c r="BB37" s="87">
        <v>0</v>
      </c>
      <c r="BC37" s="87">
        <v>0</v>
      </c>
    </row>
    <row r="38" spans="1:55" ht="13.5" customHeight="1">
      <c r="A38" s="98" t="s">
        <v>26</v>
      </c>
      <c r="B38" s="96" t="s">
        <v>322</v>
      </c>
      <c r="C38" s="85" t="s">
        <v>323</v>
      </c>
      <c r="D38" s="87">
        <f>SUM(E38,+H38,+K38)</f>
        <v>5650</v>
      </c>
      <c r="E38" s="87">
        <f>SUM(F38:G38)</f>
        <v>0</v>
      </c>
      <c r="F38" s="87">
        <v>0</v>
      </c>
      <c r="G38" s="87">
        <v>0</v>
      </c>
      <c r="H38" s="87">
        <f>SUM(I38:J38)</f>
        <v>0</v>
      </c>
      <c r="I38" s="87">
        <v>0</v>
      </c>
      <c r="J38" s="87">
        <v>0</v>
      </c>
      <c r="K38" s="87">
        <f>SUM(L38:M38)</f>
        <v>5650</v>
      </c>
      <c r="L38" s="87">
        <v>520</v>
      </c>
      <c r="M38" s="87">
        <v>5130</v>
      </c>
      <c r="N38" s="87">
        <f>SUM(O38,+V38,+AC38)</f>
        <v>5650</v>
      </c>
      <c r="O38" s="87">
        <f>SUM(P38:U38)</f>
        <v>520</v>
      </c>
      <c r="P38" s="87">
        <v>520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>SUM(W38:AB38)</f>
        <v>5130</v>
      </c>
      <c r="W38" s="87">
        <v>5130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>SUM(AD38:AE38)</f>
        <v>0</v>
      </c>
      <c r="AD38" s="87">
        <v>0</v>
      </c>
      <c r="AE38" s="87">
        <v>0</v>
      </c>
      <c r="AF38" s="87">
        <f>SUM(AG38:AI38)</f>
        <v>1</v>
      </c>
      <c r="AG38" s="87">
        <v>1</v>
      </c>
      <c r="AH38" s="87">
        <v>0</v>
      </c>
      <c r="AI38" s="87">
        <v>0</v>
      </c>
      <c r="AJ38" s="87">
        <f>SUM(AK38:AS38)</f>
        <v>1</v>
      </c>
      <c r="AK38" s="87">
        <v>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0</v>
      </c>
      <c r="AR38" s="87">
        <v>1</v>
      </c>
      <c r="AS38" s="87">
        <v>0</v>
      </c>
      <c r="AT38" s="87">
        <f>SUM(AU38:AY38)</f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>SUM(BA38:BC38)</f>
        <v>67</v>
      </c>
      <c r="BA38" s="87">
        <v>67</v>
      </c>
      <c r="BB38" s="87">
        <v>0</v>
      </c>
      <c r="BC38" s="87">
        <v>0</v>
      </c>
    </row>
    <row r="39" spans="1:55" ht="13.5" customHeight="1">
      <c r="A39" s="98" t="s">
        <v>26</v>
      </c>
      <c r="B39" s="96" t="s">
        <v>324</v>
      </c>
      <c r="C39" s="85" t="s">
        <v>325</v>
      </c>
      <c r="D39" s="87">
        <f>SUM(E39,+H39,+K39)</f>
        <v>4868</v>
      </c>
      <c r="E39" s="87">
        <f>SUM(F39:G39)</f>
        <v>0</v>
      </c>
      <c r="F39" s="87">
        <v>0</v>
      </c>
      <c r="G39" s="87">
        <v>0</v>
      </c>
      <c r="H39" s="87">
        <f>SUM(I39:J39)</f>
        <v>0</v>
      </c>
      <c r="I39" s="87">
        <v>0</v>
      </c>
      <c r="J39" s="87">
        <v>0</v>
      </c>
      <c r="K39" s="87">
        <f>SUM(L39:M39)</f>
        <v>4868</v>
      </c>
      <c r="L39" s="87">
        <v>2333</v>
      </c>
      <c r="M39" s="87">
        <v>2535</v>
      </c>
      <c r="N39" s="87">
        <f>SUM(O39,+V39,+AC39)</f>
        <v>4868</v>
      </c>
      <c r="O39" s="87">
        <f>SUM(P39:U39)</f>
        <v>2333</v>
      </c>
      <c r="P39" s="87">
        <v>2333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>SUM(W39:AB39)</f>
        <v>2535</v>
      </c>
      <c r="W39" s="87">
        <v>2535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140</v>
      </c>
      <c r="AG39" s="87">
        <v>140</v>
      </c>
      <c r="AH39" s="87">
        <v>0</v>
      </c>
      <c r="AI39" s="87">
        <v>0</v>
      </c>
      <c r="AJ39" s="87">
        <f>SUM(AK39:AS39)</f>
        <v>140</v>
      </c>
      <c r="AK39" s="87">
        <v>0</v>
      </c>
      <c r="AL39" s="87">
        <v>0</v>
      </c>
      <c r="AM39" s="87">
        <v>29</v>
      </c>
      <c r="AN39" s="87">
        <v>103</v>
      </c>
      <c r="AO39" s="87">
        <v>0</v>
      </c>
      <c r="AP39" s="87">
        <v>0</v>
      </c>
      <c r="AQ39" s="87">
        <v>0</v>
      </c>
      <c r="AR39" s="87">
        <v>0</v>
      </c>
      <c r="AS39" s="87">
        <v>8</v>
      </c>
      <c r="AT39" s="87">
        <f>SUM(AU39:AY39)</f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>SUM(BA39:BC39)</f>
        <v>0</v>
      </c>
      <c r="BA39" s="87">
        <v>0</v>
      </c>
      <c r="BB39" s="87">
        <v>0</v>
      </c>
      <c r="BC39" s="87">
        <v>0</v>
      </c>
    </row>
    <row r="40" spans="1:55" ht="13.5" customHeight="1">
      <c r="A40" s="98" t="s">
        <v>26</v>
      </c>
      <c r="B40" s="96" t="s">
        <v>326</v>
      </c>
      <c r="C40" s="85" t="s">
        <v>327</v>
      </c>
      <c r="D40" s="87">
        <f>SUM(E40,+H40,+K40)</f>
        <v>2592</v>
      </c>
      <c r="E40" s="87">
        <f>SUM(F40:G40)</f>
        <v>0</v>
      </c>
      <c r="F40" s="87">
        <v>0</v>
      </c>
      <c r="G40" s="87">
        <v>0</v>
      </c>
      <c r="H40" s="87">
        <f>SUM(I40:J40)</f>
        <v>514</v>
      </c>
      <c r="I40" s="87">
        <v>514</v>
      </c>
      <c r="J40" s="87">
        <v>0</v>
      </c>
      <c r="K40" s="87">
        <f>SUM(L40:M40)</f>
        <v>2078</v>
      </c>
      <c r="L40" s="87">
        <v>0</v>
      </c>
      <c r="M40" s="87">
        <v>2078</v>
      </c>
      <c r="N40" s="87">
        <f>SUM(O40,+V40,+AC40)</f>
        <v>2592</v>
      </c>
      <c r="O40" s="87">
        <f>SUM(P40:U40)</f>
        <v>514</v>
      </c>
      <c r="P40" s="87">
        <v>514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>SUM(W40:AB40)</f>
        <v>2078</v>
      </c>
      <c r="W40" s="87">
        <v>2078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>SUM(AD40:AE40)</f>
        <v>0</v>
      </c>
      <c r="AD40" s="87">
        <v>0</v>
      </c>
      <c r="AE40" s="87">
        <v>0</v>
      </c>
      <c r="AF40" s="87">
        <f>SUM(AG40:AI40)</f>
        <v>75</v>
      </c>
      <c r="AG40" s="87">
        <v>75</v>
      </c>
      <c r="AH40" s="87">
        <v>0</v>
      </c>
      <c r="AI40" s="87">
        <v>0</v>
      </c>
      <c r="AJ40" s="87">
        <f>SUM(AK40:AS40)</f>
        <v>75</v>
      </c>
      <c r="AK40" s="87">
        <v>0</v>
      </c>
      <c r="AL40" s="87">
        <v>0</v>
      </c>
      <c r="AM40" s="87">
        <v>16</v>
      </c>
      <c r="AN40" s="87">
        <v>55</v>
      </c>
      <c r="AO40" s="87">
        <v>0</v>
      </c>
      <c r="AP40" s="87">
        <v>0</v>
      </c>
      <c r="AQ40" s="87">
        <v>0</v>
      </c>
      <c r="AR40" s="87">
        <v>0</v>
      </c>
      <c r="AS40" s="87">
        <v>4</v>
      </c>
      <c r="AT40" s="87">
        <f>SUM(AU40:AY40)</f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>SUM(BA40:BC40)</f>
        <v>0</v>
      </c>
      <c r="BA40" s="87">
        <v>0</v>
      </c>
      <c r="BB40" s="87">
        <v>0</v>
      </c>
      <c r="BC40" s="87">
        <v>0</v>
      </c>
    </row>
    <row r="41" spans="1:55" ht="13.5" customHeight="1">
      <c r="A41" s="98" t="s">
        <v>26</v>
      </c>
      <c r="B41" s="96" t="s">
        <v>328</v>
      </c>
      <c r="C41" s="85" t="s">
        <v>329</v>
      </c>
      <c r="D41" s="87">
        <f>SUM(E41,+H41,+K41)</f>
        <v>7601</v>
      </c>
      <c r="E41" s="87">
        <f>SUM(F41:G41)</f>
        <v>0</v>
      </c>
      <c r="F41" s="87">
        <v>0</v>
      </c>
      <c r="G41" s="87">
        <v>0</v>
      </c>
      <c r="H41" s="87">
        <f>SUM(I41:J41)</f>
        <v>7601</v>
      </c>
      <c r="I41" s="87">
        <v>1173</v>
      </c>
      <c r="J41" s="87">
        <v>6428</v>
      </c>
      <c r="K41" s="87">
        <f>SUM(L41:M41)</f>
        <v>0</v>
      </c>
      <c r="L41" s="87">
        <v>0</v>
      </c>
      <c r="M41" s="87">
        <v>0</v>
      </c>
      <c r="N41" s="87">
        <f>SUM(O41,+V41,+AC41)</f>
        <v>7601</v>
      </c>
      <c r="O41" s="87">
        <f>SUM(P41:U41)</f>
        <v>1173</v>
      </c>
      <c r="P41" s="87">
        <v>1173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>SUM(W41:AB41)</f>
        <v>6428</v>
      </c>
      <c r="W41" s="87">
        <v>6428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>SUM(AD41:AE41)</f>
        <v>0</v>
      </c>
      <c r="AD41" s="87">
        <v>0</v>
      </c>
      <c r="AE41" s="87">
        <v>0</v>
      </c>
      <c r="AF41" s="87">
        <f>SUM(AG41:AI41)</f>
        <v>311</v>
      </c>
      <c r="AG41" s="87">
        <v>311</v>
      </c>
      <c r="AH41" s="87">
        <v>0</v>
      </c>
      <c r="AI41" s="87">
        <v>0</v>
      </c>
      <c r="AJ41" s="87">
        <f>SUM(AK41:AS41)</f>
        <v>311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311</v>
      </c>
      <c r="AT41" s="87">
        <f>SUM(AU41:AY41)</f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>SUM(BA41:BC41)</f>
        <v>0</v>
      </c>
      <c r="BA41" s="87">
        <v>0</v>
      </c>
      <c r="BB41" s="87">
        <v>0</v>
      </c>
      <c r="BC41" s="87">
        <v>0</v>
      </c>
    </row>
    <row r="42" spans="1:55" ht="13.5" customHeight="1">
      <c r="A42" s="98" t="s">
        <v>26</v>
      </c>
      <c r="B42" s="96" t="s">
        <v>330</v>
      </c>
      <c r="C42" s="85" t="s">
        <v>331</v>
      </c>
      <c r="D42" s="87">
        <f>SUM(E42,+H42,+K42)</f>
        <v>2970</v>
      </c>
      <c r="E42" s="87">
        <f>SUM(F42:G42)</f>
        <v>0</v>
      </c>
      <c r="F42" s="87">
        <v>0</v>
      </c>
      <c r="G42" s="87">
        <v>0</v>
      </c>
      <c r="H42" s="87">
        <f>SUM(I42:J42)</f>
        <v>2970</v>
      </c>
      <c r="I42" s="87">
        <v>739</v>
      </c>
      <c r="J42" s="87">
        <v>2231</v>
      </c>
      <c r="K42" s="87">
        <f>SUM(L42:M42)</f>
        <v>0</v>
      </c>
      <c r="L42" s="87">
        <v>0</v>
      </c>
      <c r="M42" s="87">
        <v>0</v>
      </c>
      <c r="N42" s="87">
        <f>SUM(O42,+V42,+AC42)</f>
        <v>2970</v>
      </c>
      <c r="O42" s="87">
        <f>SUM(P42:U42)</f>
        <v>739</v>
      </c>
      <c r="P42" s="87">
        <v>739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>SUM(W42:AB42)</f>
        <v>2231</v>
      </c>
      <c r="W42" s="87">
        <v>2231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>SUM(AD42:AE42)</f>
        <v>0</v>
      </c>
      <c r="AD42" s="87">
        <v>0</v>
      </c>
      <c r="AE42" s="87">
        <v>0</v>
      </c>
      <c r="AF42" s="87">
        <f>SUM(AG42:AI42)</f>
        <v>122</v>
      </c>
      <c r="AG42" s="87">
        <v>122</v>
      </c>
      <c r="AH42" s="87">
        <v>0</v>
      </c>
      <c r="AI42" s="87">
        <v>0</v>
      </c>
      <c r="AJ42" s="87">
        <f>SUM(AK42:AS42)</f>
        <v>122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122</v>
      </c>
      <c r="AT42" s="87">
        <f>SUM(AU42:AY42)</f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>SUM(BA42:BC42)</f>
        <v>0</v>
      </c>
      <c r="BA42" s="87">
        <v>0</v>
      </c>
      <c r="BB42" s="87">
        <v>0</v>
      </c>
      <c r="BC42" s="87">
        <v>0</v>
      </c>
    </row>
    <row r="43" spans="1:55" ht="13.5" customHeight="1">
      <c r="A43" s="98" t="s">
        <v>26</v>
      </c>
      <c r="B43" s="96" t="s">
        <v>332</v>
      </c>
      <c r="C43" s="85" t="s">
        <v>333</v>
      </c>
      <c r="D43" s="87">
        <f>SUM(E43,+H43,+K43)</f>
        <v>8411</v>
      </c>
      <c r="E43" s="87">
        <f>SUM(F43:G43)</f>
        <v>0</v>
      </c>
      <c r="F43" s="87">
        <v>0</v>
      </c>
      <c r="G43" s="87">
        <v>0</v>
      </c>
      <c r="H43" s="87">
        <f>SUM(I43:J43)</f>
        <v>8411</v>
      </c>
      <c r="I43" s="87">
        <v>116</v>
      </c>
      <c r="J43" s="87">
        <v>8295</v>
      </c>
      <c r="K43" s="87">
        <f>SUM(L43:M43)</f>
        <v>0</v>
      </c>
      <c r="L43" s="87">
        <v>0</v>
      </c>
      <c r="M43" s="87">
        <v>0</v>
      </c>
      <c r="N43" s="87">
        <f>SUM(O43,+V43,+AC43)</f>
        <v>8411</v>
      </c>
      <c r="O43" s="87">
        <f>SUM(P43:U43)</f>
        <v>116</v>
      </c>
      <c r="P43" s="87">
        <v>116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>SUM(W43:AB43)</f>
        <v>8295</v>
      </c>
      <c r="W43" s="87">
        <v>8295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>SUM(AD43:AE43)</f>
        <v>0</v>
      </c>
      <c r="AD43" s="87">
        <v>0</v>
      </c>
      <c r="AE43" s="87">
        <v>0</v>
      </c>
      <c r="AF43" s="87">
        <f>SUM(AG43:AI43)</f>
        <v>344</v>
      </c>
      <c r="AG43" s="87">
        <v>344</v>
      </c>
      <c r="AH43" s="87">
        <v>0</v>
      </c>
      <c r="AI43" s="87">
        <v>0</v>
      </c>
      <c r="AJ43" s="87">
        <f>SUM(AK43:AS43)</f>
        <v>344</v>
      </c>
      <c r="AK43" s="87">
        <v>0</v>
      </c>
      <c r="AL43" s="87">
        <v>0</v>
      </c>
      <c r="AM43" s="87">
        <v>0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344</v>
      </c>
      <c r="AT43" s="87">
        <f>SUM(AU43:AY43)</f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>SUM(BA43:BC43)</f>
        <v>0</v>
      </c>
      <c r="BA43" s="87">
        <v>0</v>
      </c>
      <c r="BB43" s="87">
        <v>0</v>
      </c>
      <c r="BC43" s="87">
        <v>0</v>
      </c>
    </row>
    <row r="44" spans="1:55" ht="13.5" customHeight="1">
      <c r="A44" s="98" t="s">
        <v>26</v>
      </c>
      <c r="B44" s="96" t="s">
        <v>334</v>
      </c>
      <c r="C44" s="85" t="s">
        <v>335</v>
      </c>
      <c r="D44" s="87">
        <f>SUM(E44,+H44,+K44)</f>
        <v>817</v>
      </c>
      <c r="E44" s="87">
        <f>SUM(F44:G44)</f>
        <v>506</v>
      </c>
      <c r="F44" s="87">
        <v>0</v>
      </c>
      <c r="G44" s="87">
        <v>506</v>
      </c>
      <c r="H44" s="87">
        <f>SUM(I44:J44)</f>
        <v>311</v>
      </c>
      <c r="I44" s="87">
        <v>311</v>
      </c>
      <c r="J44" s="87">
        <v>0</v>
      </c>
      <c r="K44" s="87">
        <f>SUM(L44:M44)</f>
        <v>0</v>
      </c>
      <c r="L44" s="87">
        <v>0</v>
      </c>
      <c r="M44" s="87">
        <v>0</v>
      </c>
      <c r="N44" s="87">
        <f>SUM(O44,+V44,+AC44)</f>
        <v>817</v>
      </c>
      <c r="O44" s="87">
        <f>SUM(P44:U44)</f>
        <v>311</v>
      </c>
      <c r="P44" s="87">
        <v>311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>SUM(W44:AB44)</f>
        <v>506</v>
      </c>
      <c r="W44" s="87">
        <v>506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>SUM(AD44:AE44)</f>
        <v>0</v>
      </c>
      <c r="AD44" s="87">
        <v>0</v>
      </c>
      <c r="AE44" s="87">
        <v>0</v>
      </c>
      <c r="AF44" s="87">
        <f>SUM(AG44:AI44)</f>
        <v>5</v>
      </c>
      <c r="AG44" s="87">
        <v>5</v>
      </c>
      <c r="AH44" s="87">
        <v>0</v>
      </c>
      <c r="AI44" s="87">
        <v>0</v>
      </c>
      <c r="AJ44" s="87">
        <f>SUM(AK44:AS44)</f>
        <v>5</v>
      </c>
      <c r="AK44" s="87">
        <v>0</v>
      </c>
      <c r="AL44" s="87">
        <v>0</v>
      </c>
      <c r="AM44" s="87">
        <v>1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4</v>
      </c>
      <c r="AT44" s="87">
        <f>SUM(AU44:AY44)</f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>SUM(BA44:BC44)</f>
        <v>0</v>
      </c>
      <c r="BA44" s="87">
        <v>0</v>
      </c>
      <c r="BB44" s="87">
        <v>0</v>
      </c>
      <c r="BC44" s="87">
        <v>0</v>
      </c>
    </row>
    <row r="45" spans="1:55" ht="13.5" customHeight="1">
      <c r="A45" s="98" t="s">
        <v>26</v>
      </c>
      <c r="B45" s="96" t="s">
        <v>336</v>
      </c>
      <c r="C45" s="85" t="s">
        <v>337</v>
      </c>
      <c r="D45" s="87">
        <f>SUM(E45,+H45,+K45)</f>
        <v>1700</v>
      </c>
      <c r="E45" s="87">
        <f>SUM(F45:G45)</f>
        <v>0</v>
      </c>
      <c r="F45" s="87">
        <v>0</v>
      </c>
      <c r="G45" s="87">
        <v>0</v>
      </c>
      <c r="H45" s="87">
        <f>SUM(I45:J45)</f>
        <v>287</v>
      </c>
      <c r="I45" s="87">
        <v>287</v>
      </c>
      <c r="J45" s="87">
        <v>0</v>
      </c>
      <c r="K45" s="87">
        <f>SUM(L45:M45)</f>
        <v>1413</v>
      </c>
      <c r="L45" s="87">
        <v>0</v>
      </c>
      <c r="M45" s="87">
        <v>1413</v>
      </c>
      <c r="N45" s="87">
        <f>SUM(O45,+V45,+AC45)</f>
        <v>1700</v>
      </c>
      <c r="O45" s="87">
        <f>SUM(P45:U45)</f>
        <v>287</v>
      </c>
      <c r="P45" s="87">
        <v>0</v>
      </c>
      <c r="Q45" s="87">
        <v>0</v>
      </c>
      <c r="R45" s="87">
        <v>0</v>
      </c>
      <c r="S45" s="87">
        <v>287</v>
      </c>
      <c r="T45" s="87">
        <v>0</v>
      </c>
      <c r="U45" s="87">
        <v>0</v>
      </c>
      <c r="V45" s="87">
        <f>SUM(W45:AB45)</f>
        <v>1413</v>
      </c>
      <c r="W45" s="87">
        <v>0</v>
      </c>
      <c r="X45" s="87">
        <v>0</v>
      </c>
      <c r="Y45" s="87">
        <v>0</v>
      </c>
      <c r="Z45" s="87">
        <v>1413</v>
      </c>
      <c r="AA45" s="87">
        <v>0</v>
      </c>
      <c r="AB45" s="87">
        <v>0</v>
      </c>
      <c r="AC45" s="87">
        <f>SUM(AD45:AE45)</f>
        <v>0</v>
      </c>
      <c r="AD45" s="87">
        <v>0</v>
      </c>
      <c r="AE45" s="87">
        <v>0</v>
      </c>
      <c r="AF45" s="87">
        <f>SUM(AG45:AI45)</f>
        <v>0</v>
      </c>
      <c r="AG45" s="87">
        <v>0</v>
      </c>
      <c r="AH45" s="87">
        <v>0</v>
      </c>
      <c r="AI45" s="87">
        <v>0</v>
      </c>
      <c r="AJ45" s="87">
        <f>SUM(AK45:AS45)</f>
        <v>0</v>
      </c>
      <c r="AK45" s="87">
        <v>0</v>
      </c>
      <c r="AL45" s="87">
        <v>0</v>
      </c>
      <c r="AM45" s="87">
        <v>0</v>
      </c>
      <c r="AN45" s="87">
        <v>0</v>
      </c>
      <c r="AO45" s="87">
        <v>0</v>
      </c>
      <c r="AP45" s="87">
        <v>0</v>
      </c>
      <c r="AQ45" s="87">
        <v>0</v>
      </c>
      <c r="AR45" s="87">
        <v>0</v>
      </c>
      <c r="AS45" s="87">
        <v>0</v>
      </c>
      <c r="AT45" s="87">
        <f>SUM(AU45:AY45)</f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>SUM(BA45:BC45)</f>
        <v>0</v>
      </c>
      <c r="BA45" s="87">
        <v>0</v>
      </c>
      <c r="BB45" s="87">
        <v>0</v>
      </c>
      <c r="BC45" s="87">
        <v>0</v>
      </c>
    </row>
    <row r="46" spans="1:55" ht="13.5" customHeight="1">
      <c r="A46" s="98" t="s">
        <v>26</v>
      </c>
      <c r="B46" s="96" t="s">
        <v>338</v>
      </c>
      <c r="C46" s="85" t="s">
        <v>339</v>
      </c>
      <c r="D46" s="87">
        <f>SUM(E46,+H46,+K46)</f>
        <v>4220</v>
      </c>
      <c r="E46" s="87">
        <f>SUM(F46:G46)</f>
        <v>0</v>
      </c>
      <c r="F46" s="87">
        <v>0</v>
      </c>
      <c r="G46" s="87">
        <v>0</v>
      </c>
      <c r="H46" s="87">
        <f>SUM(I46:J46)</f>
        <v>183</v>
      </c>
      <c r="I46" s="87">
        <v>183</v>
      </c>
      <c r="J46" s="87">
        <v>0</v>
      </c>
      <c r="K46" s="87">
        <f>SUM(L46:M46)</f>
        <v>4037</v>
      </c>
      <c r="L46" s="87">
        <v>0</v>
      </c>
      <c r="M46" s="87">
        <v>4037</v>
      </c>
      <c r="N46" s="87">
        <f>SUM(O46,+V46,+AC46)</f>
        <v>4220</v>
      </c>
      <c r="O46" s="87">
        <f>SUM(P46:U46)</f>
        <v>183</v>
      </c>
      <c r="P46" s="87">
        <v>183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>SUM(W46:AB46)</f>
        <v>4037</v>
      </c>
      <c r="W46" s="87">
        <v>4037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>SUM(AD46:AE46)</f>
        <v>0</v>
      </c>
      <c r="AD46" s="87">
        <v>0</v>
      </c>
      <c r="AE46" s="87">
        <v>0</v>
      </c>
      <c r="AF46" s="87">
        <f>SUM(AG46:AI46)</f>
        <v>36</v>
      </c>
      <c r="AG46" s="87">
        <v>36</v>
      </c>
      <c r="AH46" s="87">
        <v>0</v>
      </c>
      <c r="AI46" s="87">
        <v>0</v>
      </c>
      <c r="AJ46" s="87">
        <f>SUM(AK46:AS46)</f>
        <v>167</v>
      </c>
      <c r="AK46" s="87">
        <v>137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30</v>
      </c>
      <c r="AT46" s="87">
        <f>SUM(AU46:AY46)</f>
        <v>6</v>
      </c>
      <c r="AU46" s="87">
        <v>6</v>
      </c>
      <c r="AV46" s="87">
        <v>0</v>
      </c>
      <c r="AW46" s="87">
        <v>0</v>
      </c>
      <c r="AX46" s="87">
        <v>0</v>
      </c>
      <c r="AY46" s="87">
        <v>0</v>
      </c>
      <c r="AZ46" s="87">
        <f>SUM(BA46:BC46)</f>
        <v>0</v>
      </c>
      <c r="BA46" s="87">
        <v>0</v>
      </c>
      <c r="BB46" s="87">
        <v>0</v>
      </c>
      <c r="BC46" s="87">
        <v>0</v>
      </c>
    </row>
    <row r="47" spans="1:55" ht="13.5" customHeight="1">
      <c r="A47" s="98" t="s">
        <v>26</v>
      </c>
      <c r="B47" s="96" t="s">
        <v>340</v>
      </c>
      <c r="C47" s="85" t="s">
        <v>341</v>
      </c>
      <c r="D47" s="87">
        <f>SUM(E47,+H47,+K47)</f>
        <v>2412</v>
      </c>
      <c r="E47" s="87">
        <f>SUM(F47:G47)</f>
        <v>909</v>
      </c>
      <c r="F47" s="87">
        <v>909</v>
      </c>
      <c r="G47" s="87">
        <v>0</v>
      </c>
      <c r="H47" s="87">
        <f>SUM(I47:J47)</f>
        <v>0</v>
      </c>
      <c r="I47" s="87">
        <v>0</v>
      </c>
      <c r="J47" s="87">
        <v>0</v>
      </c>
      <c r="K47" s="87">
        <f>SUM(L47:M47)</f>
        <v>1503</v>
      </c>
      <c r="L47" s="87">
        <v>0</v>
      </c>
      <c r="M47" s="87">
        <v>1503</v>
      </c>
      <c r="N47" s="87">
        <f>SUM(O47,+V47,+AC47)</f>
        <v>2452</v>
      </c>
      <c r="O47" s="87">
        <f>SUM(P47:U47)</f>
        <v>909</v>
      </c>
      <c r="P47" s="87">
        <v>0</v>
      </c>
      <c r="Q47" s="87">
        <v>0</v>
      </c>
      <c r="R47" s="87">
        <v>0</v>
      </c>
      <c r="S47" s="87">
        <v>909</v>
      </c>
      <c r="T47" s="87">
        <v>0</v>
      </c>
      <c r="U47" s="87">
        <v>0</v>
      </c>
      <c r="V47" s="87">
        <f>SUM(W47:AB47)</f>
        <v>1503</v>
      </c>
      <c r="W47" s="87">
        <v>0</v>
      </c>
      <c r="X47" s="87">
        <v>0</v>
      </c>
      <c r="Y47" s="87">
        <v>0</v>
      </c>
      <c r="Z47" s="87">
        <v>1503</v>
      </c>
      <c r="AA47" s="87">
        <v>0</v>
      </c>
      <c r="AB47" s="87">
        <v>0</v>
      </c>
      <c r="AC47" s="87">
        <f>SUM(AD47:AE47)</f>
        <v>40</v>
      </c>
      <c r="AD47" s="87">
        <v>40</v>
      </c>
      <c r="AE47" s="87">
        <v>0</v>
      </c>
      <c r="AF47" s="87">
        <f>SUM(AG47:AI47)</f>
        <v>0</v>
      </c>
      <c r="AG47" s="87">
        <v>0</v>
      </c>
      <c r="AH47" s="87">
        <v>0</v>
      </c>
      <c r="AI47" s="87">
        <v>0</v>
      </c>
      <c r="AJ47" s="87">
        <f>SUM(AK47:AS47)</f>
        <v>0</v>
      </c>
      <c r="AK47" s="87">
        <v>0</v>
      </c>
      <c r="AL47" s="87">
        <v>0</v>
      </c>
      <c r="AM47" s="87">
        <v>0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0</v>
      </c>
      <c r="AT47" s="87">
        <f>SUM(AU47:AY47)</f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f>SUM(BA47:BC47)</f>
        <v>0</v>
      </c>
      <c r="BA47" s="87">
        <v>0</v>
      </c>
      <c r="BB47" s="87">
        <v>0</v>
      </c>
      <c r="BC47" s="87">
        <v>0</v>
      </c>
    </row>
    <row r="48" spans="1:55" ht="13.5" customHeight="1">
      <c r="A48" s="98" t="s">
        <v>26</v>
      </c>
      <c r="B48" s="96" t="s">
        <v>342</v>
      </c>
      <c r="C48" s="85" t="s">
        <v>343</v>
      </c>
      <c r="D48" s="87">
        <f>SUM(E48,+H48,+K48)</f>
        <v>2427</v>
      </c>
      <c r="E48" s="87">
        <f>SUM(F48:G48)</f>
        <v>0</v>
      </c>
      <c r="F48" s="87">
        <v>0</v>
      </c>
      <c r="G48" s="87">
        <v>0</v>
      </c>
      <c r="H48" s="87">
        <f>SUM(I48:J48)</f>
        <v>2427</v>
      </c>
      <c r="I48" s="87">
        <v>615</v>
      </c>
      <c r="J48" s="87">
        <v>1812</v>
      </c>
      <c r="K48" s="87">
        <f>SUM(L48:M48)</f>
        <v>0</v>
      </c>
      <c r="L48" s="87">
        <v>0</v>
      </c>
      <c r="M48" s="87">
        <v>0</v>
      </c>
      <c r="N48" s="87">
        <f>SUM(O48,+V48,+AC48)</f>
        <v>2427</v>
      </c>
      <c r="O48" s="87">
        <f>SUM(P48:U48)</f>
        <v>615</v>
      </c>
      <c r="P48" s="87">
        <v>615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>SUM(W48:AB48)</f>
        <v>1812</v>
      </c>
      <c r="W48" s="87">
        <v>1812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>SUM(AD48:AE48)</f>
        <v>0</v>
      </c>
      <c r="AD48" s="87">
        <v>0</v>
      </c>
      <c r="AE48" s="87">
        <v>0</v>
      </c>
      <c r="AF48" s="87">
        <f>SUM(AG48:AI48)</f>
        <v>625</v>
      </c>
      <c r="AG48" s="87">
        <v>625</v>
      </c>
      <c r="AH48" s="87">
        <v>0</v>
      </c>
      <c r="AI48" s="87">
        <v>0</v>
      </c>
      <c r="AJ48" s="87">
        <f>SUM(AK48:AS48)</f>
        <v>625</v>
      </c>
      <c r="AK48" s="87">
        <v>0</v>
      </c>
      <c r="AL48" s="87">
        <v>0</v>
      </c>
      <c r="AM48" s="87">
        <v>625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0</v>
      </c>
      <c r="AT48" s="87">
        <f>SUM(AU48:AY48)</f>
        <v>0</v>
      </c>
      <c r="AU48" s="87">
        <v>0</v>
      </c>
      <c r="AV48" s="87">
        <v>0</v>
      </c>
      <c r="AW48" s="87">
        <v>0</v>
      </c>
      <c r="AX48" s="87">
        <v>0</v>
      </c>
      <c r="AY48" s="87">
        <v>0</v>
      </c>
      <c r="AZ48" s="87">
        <f>SUM(BA48:BC48)</f>
        <v>0</v>
      </c>
      <c r="BA48" s="87">
        <v>0</v>
      </c>
      <c r="BB48" s="87">
        <v>0</v>
      </c>
      <c r="BC48" s="87">
        <v>0</v>
      </c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48">
    <sortCondition ref="A8:A48"/>
    <sortCondition ref="B8:B48"/>
    <sortCondition ref="C8:C48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47" man="1"/>
    <brk id="31" min="1" max="47" man="1"/>
    <brk id="45" min="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28000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28100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28201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28202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28203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249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28204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28205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28206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28207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252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28208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28209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28210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28212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28213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28214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28215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28216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28217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28218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28219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28220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28221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28222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28223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28224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28225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28226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28227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28228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28229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28301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28365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28381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28382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28442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28443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28446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28464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28481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28501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28585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28586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2025-01-14T03:05:23Z</dcterms:modified>
</cp:coreProperties>
</file>