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23愛知県\環境省廃棄物実態調査集約結果（23愛知県）\"/>
    </mc:Choice>
  </mc:AlternateContent>
  <xr:revisionPtr revIDLastSave="0" documentId="13_ncr:1_{098839A2-686E-426C-9401-4B3CF3FD00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水洗化人口等!$A$6:$AD$60</definedName>
    <definedName name="_xlnm.Print_Area" localSheetId="2">し尿集計結果!$A$1:$M$37</definedName>
    <definedName name="_xlnm.Print_Area" localSheetId="1">し尿処理状況!$2:$61</definedName>
    <definedName name="_xlnm.Print_Area" localSheetId="0">水洗化人口等!$2:$61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C8" i="2"/>
  <c r="N8" i="2" s="1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N24" i="2" s="1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N40" i="2" s="1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N55" i="2" s="1"/>
  <c r="AC56" i="2"/>
  <c r="N56" i="2" s="1"/>
  <c r="AC57" i="2"/>
  <c r="AC58" i="2"/>
  <c r="AC59" i="2"/>
  <c r="AC60" i="2"/>
  <c r="AC61" i="2"/>
  <c r="V8" i="2"/>
  <c r="V9" i="2"/>
  <c r="V10" i="2"/>
  <c r="V11" i="2"/>
  <c r="V12" i="2"/>
  <c r="V13" i="2"/>
  <c r="V14" i="2"/>
  <c r="V15" i="2"/>
  <c r="V16" i="2"/>
  <c r="V17" i="2"/>
  <c r="V18" i="2"/>
  <c r="N18" i="2" s="1"/>
  <c r="V19" i="2"/>
  <c r="V20" i="2"/>
  <c r="V21" i="2"/>
  <c r="N21" i="2" s="1"/>
  <c r="V22" i="2"/>
  <c r="N22" i="2" s="1"/>
  <c r="V23" i="2"/>
  <c r="V24" i="2"/>
  <c r="V25" i="2"/>
  <c r="V26" i="2"/>
  <c r="V27" i="2"/>
  <c r="V28" i="2"/>
  <c r="V29" i="2"/>
  <c r="V30" i="2"/>
  <c r="V31" i="2"/>
  <c r="V32" i="2"/>
  <c r="V33" i="2"/>
  <c r="V34" i="2"/>
  <c r="N34" i="2" s="1"/>
  <c r="V35" i="2"/>
  <c r="V36" i="2"/>
  <c r="V37" i="2"/>
  <c r="N37" i="2" s="1"/>
  <c r="V38" i="2"/>
  <c r="V39" i="2"/>
  <c r="V40" i="2"/>
  <c r="V41" i="2"/>
  <c r="V42" i="2"/>
  <c r="V43" i="2"/>
  <c r="V44" i="2"/>
  <c r="V45" i="2"/>
  <c r="V46" i="2"/>
  <c r="N46" i="2" s="1"/>
  <c r="V47" i="2"/>
  <c r="V48" i="2"/>
  <c r="V49" i="2"/>
  <c r="V50" i="2"/>
  <c r="N50" i="2" s="1"/>
  <c r="V51" i="2"/>
  <c r="V52" i="2"/>
  <c r="V53" i="2"/>
  <c r="N53" i="2" s="1"/>
  <c r="V54" i="2"/>
  <c r="N54" i="2" s="1"/>
  <c r="V55" i="2"/>
  <c r="V56" i="2"/>
  <c r="V57" i="2"/>
  <c r="V58" i="2"/>
  <c r="V59" i="2"/>
  <c r="V60" i="2"/>
  <c r="V61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N29" i="2" s="1"/>
  <c r="O30" i="2"/>
  <c r="N30" i="2" s="1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N45" i="2" s="1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N61" i="2" s="1"/>
  <c r="N13" i="2"/>
  <c r="N14" i="2"/>
  <c r="N38" i="2"/>
  <c r="K8" i="2"/>
  <c r="D8" i="2" s="1"/>
  <c r="K9" i="2"/>
  <c r="K10" i="2"/>
  <c r="K11" i="2"/>
  <c r="K12" i="2"/>
  <c r="D12" i="2" s="1"/>
  <c r="K13" i="2"/>
  <c r="K14" i="2"/>
  <c r="K15" i="2"/>
  <c r="K16" i="2"/>
  <c r="K17" i="2"/>
  <c r="K18" i="2"/>
  <c r="K19" i="2"/>
  <c r="K20" i="2"/>
  <c r="K21" i="2"/>
  <c r="K22" i="2"/>
  <c r="K23" i="2"/>
  <c r="K24" i="2"/>
  <c r="D24" i="2" s="1"/>
  <c r="K25" i="2"/>
  <c r="K26" i="2"/>
  <c r="K27" i="2"/>
  <c r="K28" i="2"/>
  <c r="D28" i="2" s="1"/>
  <c r="K29" i="2"/>
  <c r="D29" i="2" s="1"/>
  <c r="K30" i="2"/>
  <c r="K31" i="2"/>
  <c r="K32" i="2"/>
  <c r="K33" i="2"/>
  <c r="K34" i="2"/>
  <c r="K35" i="2"/>
  <c r="K36" i="2"/>
  <c r="K37" i="2"/>
  <c r="K38" i="2"/>
  <c r="K39" i="2"/>
  <c r="K40" i="2"/>
  <c r="D40" i="2" s="1"/>
  <c r="K41" i="2"/>
  <c r="K42" i="2"/>
  <c r="K43" i="2"/>
  <c r="K44" i="2"/>
  <c r="D44" i="2" s="1"/>
  <c r="K45" i="2"/>
  <c r="K46" i="2"/>
  <c r="K47" i="2"/>
  <c r="K48" i="2"/>
  <c r="K49" i="2"/>
  <c r="K50" i="2"/>
  <c r="K51" i="2"/>
  <c r="K52" i="2"/>
  <c r="K53" i="2"/>
  <c r="K54" i="2"/>
  <c r="K55" i="2"/>
  <c r="K56" i="2"/>
  <c r="D56" i="2" s="1"/>
  <c r="K57" i="2"/>
  <c r="K58" i="2"/>
  <c r="K59" i="2"/>
  <c r="K60" i="2"/>
  <c r="D60" i="2" s="1"/>
  <c r="K61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D22" i="2" s="1"/>
  <c r="H23" i="2"/>
  <c r="D23" i="2" s="1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D37" i="2" s="1"/>
  <c r="H38" i="2"/>
  <c r="D38" i="2" s="1"/>
  <c r="H39" i="2"/>
  <c r="D39" i="2" s="1"/>
  <c r="H40" i="2"/>
  <c r="H41" i="2"/>
  <c r="H42" i="2"/>
  <c r="D42" i="2" s="1"/>
  <c r="H43" i="2"/>
  <c r="H44" i="2"/>
  <c r="H45" i="2"/>
  <c r="H46" i="2"/>
  <c r="H47" i="2"/>
  <c r="H48" i="2"/>
  <c r="H49" i="2"/>
  <c r="H50" i="2"/>
  <c r="H51" i="2"/>
  <c r="H52" i="2"/>
  <c r="H53" i="2"/>
  <c r="D53" i="2" s="1"/>
  <c r="H54" i="2"/>
  <c r="D54" i="2" s="1"/>
  <c r="H55" i="2"/>
  <c r="D55" i="2" s="1"/>
  <c r="H56" i="2"/>
  <c r="H57" i="2"/>
  <c r="H58" i="2"/>
  <c r="D58" i="2" s="1"/>
  <c r="H59" i="2"/>
  <c r="H60" i="2"/>
  <c r="H61" i="2"/>
  <c r="D61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D30" i="2" s="1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D46" i="2" s="1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D13" i="2"/>
  <c r="D14" i="2"/>
  <c r="D21" i="2"/>
  <c r="D45" i="2"/>
  <c r="P8" i="1"/>
  <c r="P9" i="1"/>
  <c r="I9" i="1" s="1"/>
  <c r="D9" i="1" s="1"/>
  <c r="P10" i="1"/>
  <c r="I10" i="1" s="1"/>
  <c r="D10" i="1" s="1"/>
  <c r="P11" i="1"/>
  <c r="I11" i="1" s="1"/>
  <c r="P12" i="1"/>
  <c r="I12" i="1" s="1"/>
  <c r="D12" i="1" s="1"/>
  <c r="P13" i="1"/>
  <c r="I13" i="1" s="1"/>
  <c r="P14" i="1"/>
  <c r="I14" i="1" s="1"/>
  <c r="P15" i="1"/>
  <c r="I15" i="1" s="1"/>
  <c r="D15" i="1" s="1"/>
  <c r="T15" i="1" s="1"/>
  <c r="P16" i="1"/>
  <c r="I16" i="1" s="1"/>
  <c r="D16" i="1" s="1"/>
  <c r="T16" i="1" s="1"/>
  <c r="P17" i="1"/>
  <c r="I17" i="1" s="1"/>
  <c r="D17" i="1" s="1"/>
  <c r="P18" i="1"/>
  <c r="P19" i="1"/>
  <c r="I19" i="1" s="1"/>
  <c r="P20" i="1"/>
  <c r="P21" i="1"/>
  <c r="P22" i="1"/>
  <c r="P23" i="1"/>
  <c r="P24" i="1"/>
  <c r="P25" i="1"/>
  <c r="I25" i="1" s="1"/>
  <c r="D25" i="1" s="1"/>
  <c r="P26" i="1"/>
  <c r="I26" i="1" s="1"/>
  <c r="D26" i="1" s="1"/>
  <c r="P27" i="1"/>
  <c r="I27" i="1" s="1"/>
  <c r="P28" i="1"/>
  <c r="I28" i="1" s="1"/>
  <c r="D28" i="1" s="1"/>
  <c r="P29" i="1"/>
  <c r="I29" i="1" s="1"/>
  <c r="P30" i="1"/>
  <c r="I30" i="1" s="1"/>
  <c r="P31" i="1"/>
  <c r="I31" i="1" s="1"/>
  <c r="D31" i="1" s="1"/>
  <c r="L31" i="1" s="1"/>
  <c r="P32" i="1"/>
  <c r="I32" i="1" s="1"/>
  <c r="D32" i="1" s="1"/>
  <c r="T32" i="1" s="1"/>
  <c r="P33" i="1"/>
  <c r="I33" i="1" s="1"/>
  <c r="D33" i="1" s="1"/>
  <c r="P34" i="1"/>
  <c r="P35" i="1"/>
  <c r="I35" i="1" s="1"/>
  <c r="P36" i="1"/>
  <c r="P37" i="1"/>
  <c r="P38" i="1"/>
  <c r="P39" i="1"/>
  <c r="P40" i="1"/>
  <c r="P41" i="1"/>
  <c r="I41" i="1" s="1"/>
  <c r="D41" i="1" s="1"/>
  <c r="P42" i="1"/>
  <c r="P43" i="1"/>
  <c r="I43" i="1" s="1"/>
  <c r="P44" i="1"/>
  <c r="I44" i="1" s="1"/>
  <c r="D44" i="1" s="1"/>
  <c r="P45" i="1"/>
  <c r="I45" i="1" s="1"/>
  <c r="P46" i="1"/>
  <c r="I46" i="1" s="1"/>
  <c r="P47" i="1"/>
  <c r="I47" i="1" s="1"/>
  <c r="D47" i="1" s="1"/>
  <c r="L47" i="1" s="1"/>
  <c r="P48" i="1"/>
  <c r="I48" i="1" s="1"/>
  <c r="D48" i="1" s="1"/>
  <c r="T48" i="1" s="1"/>
  <c r="P49" i="1"/>
  <c r="I49" i="1" s="1"/>
  <c r="D49" i="1" s="1"/>
  <c r="P50" i="1"/>
  <c r="P51" i="1"/>
  <c r="I51" i="1" s="1"/>
  <c r="P52" i="1"/>
  <c r="P53" i="1"/>
  <c r="P54" i="1"/>
  <c r="P55" i="1"/>
  <c r="P56" i="1"/>
  <c r="P57" i="1"/>
  <c r="I57" i="1" s="1"/>
  <c r="D57" i="1" s="1"/>
  <c r="P58" i="1"/>
  <c r="P59" i="1"/>
  <c r="I59" i="1" s="1"/>
  <c r="P60" i="1"/>
  <c r="I60" i="1" s="1"/>
  <c r="D60" i="1" s="1"/>
  <c r="N60" i="1" s="1"/>
  <c r="P61" i="1"/>
  <c r="I61" i="1" s="1"/>
  <c r="I8" i="1"/>
  <c r="D8" i="1" s="1"/>
  <c r="T8" i="1" s="1"/>
  <c r="I18" i="1"/>
  <c r="D18" i="1" s="1"/>
  <c r="I20" i="1"/>
  <c r="D20" i="1" s="1"/>
  <c r="I21" i="1"/>
  <c r="I22" i="1"/>
  <c r="I23" i="1"/>
  <c r="D23" i="1" s="1"/>
  <c r="L23" i="1" s="1"/>
  <c r="I24" i="1"/>
  <c r="D24" i="1" s="1"/>
  <c r="T24" i="1" s="1"/>
  <c r="I34" i="1"/>
  <c r="D34" i="1" s="1"/>
  <c r="I36" i="1"/>
  <c r="D36" i="1" s="1"/>
  <c r="I37" i="1"/>
  <c r="I38" i="1"/>
  <c r="I39" i="1"/>
  <c r="D39" i="1" s="1"/>
  <c r="L39" i="1" s="1"/>
  <c r="I40" i="1"/>
  <c r="I42" i="1"/>
  <c r="I50" i="1"/>
  <c r="D50" i="1" s="1"/>
  <c r="I52" i="1"/>
  <c r="I53" i="1"/>
  <c r="I54" i="1"/>
  <c r="I55" i="1"/>
  <c r="D55" i="1" s="1"/>
  <c r="L55" i="1" s="1"/>
  <c r="I56" i="1"/>
  <c r="D56" i="1" s="1"/>
  <c r="T56" i="1" s="1"/>
  <c r="I58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D40" i="1"/>
  <c r="T40" i="1" s="1"/>
  <c r="D52" i="1"/>
  <c r="N52" i="1" s="1"/>
  <c r="N20" i="1" l="1"/>
  <c r="F20" i="1"/>
  <c r="N44" i="1"/>
  <c r="F44" i="1"/>
  <c r="N28" i="1"/>
  <c r="F28" i="1"/>
  <c r="N12" i="1"/>
  <c r="F12" i="1"/>
  <c r="N36" i="1"/>
  <c r="F36" i="1"/>
  <c r="D26" i="2"/>
  <c r="D48" i="2"/>
  <c r="D32" i="2"/>
  <c r="D16" i="2"/>
  <c r="N51" i="2"/>
  <c r="N35" i="2"/>
  <c r="N19" i="2"/>
  <c r="N57" i="2"/>
  <c r="N41" i="2"/>
  <c r="N25" i="2"/>
  <c r="N9" i="2"/>
  <c r="N47" i="2"/>
  <c r="N31" i="2"/>
  <c r="N15" i="2"/>
  <c r="D43" i="1"/>
  <c r="D14" i="1"/>
  <c r="L14" i="1" s="1"/>
  <c r="D19" i="2"/>
  <c r="D10" i="2"/>
  <c r="D46" i="1"/>
  <c r="N46" i="1" s="1"/>
  <c r="D30" i="1"/>
  <c r="L30" i="1" s="1"/>
  <c r="D58" i="1"/>
  <c r="D42" i="1"/>
  <c r="T42" i="1" s="1"/>
  <c r="D51" i="2"/>
  <c r="D35" i="2"/>
  <c r="D57" i="2"/>
  <c r="D41" i="2"/>
  <c r="D25" i="2"/>
  <c r="D9" i="2"/>
  <c r="D61" i="1"/>
  <c r="D45" i="1"/>
  <c r="D29" i="1"/>
  <c r="D13" i="1"/>
  <c r="T13" i="1" s="1"/>
  <c r="N60" i="2"/>
  <c r="N44" i="2"/>
  <c r="N28" i="2"/>
  <c r="N12" i="2"/>
  <c r="F52" i="1"/>
  <c r="D50" i="2"/>
  <c r="D34" i="2"/>
  <c r="D18" i="2"/>
  <c r="N59" i="2"/>
  <c r="N43" i="2"/>
  <c r="N27" i="2"/>
  <c r="N11" i="2"/>
  <c r="N49" i="2"/>
  <c r="N33" i="2"/>
  <c r="N17" i="2"/>
  <c r="N39" i="2"/>
  <c r="N23" i="2"/>
  <c r="D59" i="2"/>
  <c r="D43" i="2"/>
  <c r="D27" i="2"/>
  <c r="D11" i="2"/>
  <c r="D49" i="2"/>
  <c r="D33" i="2"/>
  <c r="D17" i="2"/>
  <c r="D38" i="1"/>
  <c r="J38" i="1" s="1"/>
  <c r="D53" i="1"/>
  <c r="J53" i="1" s="1"/>
  <c r="D37" i="1"/>
  <c r="D21" i="1"/>
  <c r="D11" i="1"/>
  <c r="D22" i="1"/>
  <c r="D47" i="2"/>
  <c r="D31" i="2"/>
  <c r="D15" i="2"/>
  <c r="N52" i="2"/>
  <c r="N36" i="2"/>
  <c r="N20" i="2"/>
  <c r="D59" i="1"/>
  <c r="F59" i="1" s="1"/>
  <c r="D54" i="1"/>
  <c r="F54" i="1" s="1"/>
  <c r="D51" i="1"/>
  <c r="N51" i="1" s="1"/>
  <c r="D35" i="1"/>
  <c r="F35" i="1" s="1"/>
  <c r="D19" i="1"/>
  <c r="N19" i="1" s="1"/>
  <c r="D52" i="2"/>
  <c r="D36" i="2"/>
  <c r="D20" i="2"/>
  <c r="D27" i="1"/>
  <c r="N58" i="2"/>
  <c r="N42" i="2"/>
  <c r="N26" i="2"/>
  <c r="N10" i="2"/>
  <c r="N48" i="2"/>
  <c r="N32" i="2"/>
  <c r="N16" i="2"/>
  <c r="J42" i="1"/>
  <c r="L42" i="1"/>
  <c r="N42" i="1"/>
  <c r="F42" i="1"/>
  <c r="T26" i="1"/>
  <c r="J26" i="1"/>
  <c r="L26" i="1"/>
  <c r="N26" i="1"/>
  <c r="F26" i="1"/>
  <c r="L46" i="1"/>
  <c r="L22" i="1"/>
  <c r="N22" i="1"/>
  <c r="F22" i="1"/>
  <c r="T22" i="1"/>
  <c r="J22" i="1"/>
  <c r="T50" i="1"/>
  <c r="J50" i="1"/>
  <c r="L50" i="1"/>
  <c r="N50" i="1"/>
  <c r="F50" i="1"/>
  <c r="T34" i="1"/>
  <c r="J34" i="1"/>
  <c r="L34" i="1"/>
  <c r="N34" i="1"/>
  <c r="F34" i="1"/>
  <c r="T10" i="1"/>
  <c r="J10" i="1"/>
  <c r="L10" i="1"/>
  <c r="N10" i="1"/>
  <c r="F10" i="1"/>
  <c r="N61" i="1"/>
  <c r="F61" i="1"/>
  <c r="L61" i="1"/>
  <c r="T61" i="1"/>
  <c r="J61" i="1"/>
  <c r="N53" i="1"/>
  <c r="F53" i="1"/>
  <c r="L53" i="1"/>
  <c r="T53" i="1"/>
  <c r="N45" i="1"/>
  <c r="F45" i="1"/>
  <c r="L45" i="1"/>
  <c r="T45" i="1"/>
  <c r="J45" i="1"/>
  <c r="N37" i="1"/>
  <c r="F37" i="1"/>
  <c r="T37" i="1"/>
  <c r="J37" i="1"/>
  <c r="L37" i="1"/>
  <c r="N29" i="1"/>
  <c r="F29" i="1"/>
  <c r="L29" i="1"/>
  <c r="T29" i="1"/>
  <c r="J29" i="1"/>
  <c r="N21" i="1"/>
  <c r="F21" i="1"/>
  <c r="T21" i="1"/>
  <c r="J21" i="1"/>
  <c r="L21" i="1"/>
  <c r="L13" i="1"/>
  <c r="N13" i="1"/>
  <c r="F13" i="1"/>
  <c r="J13" i="1"/>
  <c r="T57" i="1"/>
  <c r="J57" i="1"/>
  <c r="L57" i="1"/>
  <c r="N57" i="1"/>
  <c r="F57" i="1"/>
  <c r="T49" i="1"/>
  <c r="J49" i="1"/>
  <c r="L49" i="1"/>
  <c r="N49" i="1"/>
  <c r="F49" i="1"/>
  <c r="T41" i="1"/>
  <c r="J41" i="1"/>
  <c r="L41" i="1"/>
  <c r="N41" i="1"/>
  <c r="F41" i="1"/>
  <c r="T33" i="1"/>
  <c r="J33" i="1"/>
  <c r="L33" i="1"/>
  <c r="N33" i="1"/>
  <c r="F33" i="1"/>
  <c r="T25" i="1"/>
  <c r="J25" i="1"/>
  <c r="L25" i="1"/>
  <c r="N25" i="1"/>
  <c r="F25" i="1"/>
  <c r="T17" i="1"/>
  <c r="J17" i="1"/>
  <c r="L17" i="1"/>
  <c r="N17" i="1"/>
  <c r="F17" i="1"/>
  <c r="T9" i="1"/>
  <c r="J9" i="1"/>
  <c r="L9" i="1"/>
  <c r="N9" i="1"/>
  <c r="F9" i="1"/>
  <c r="L54" i="1"/>
  <c r="N54" i="1"/>
  <c r="T30" i="1"/>
  <c r="J30" i="1"/>
  <c r="T58" i="1"/>
  <c r="J58" i="1"/>
  <c r="L58" i="1"/>
  <c r="N58" i="1"/>
  <c r="F58" i="1"/>
  <c r="T18" i="1"/>
  <c r="J18" i="1"/>
  <c r="L18" i="1"/>
  <c r="N18" i="1"/>
  <c r="F18" i="1"/>
  <c r="N11" i="1"/>
  <c r="T11" i="1"/>
  <c r="J11" i="1"/>
  <c r="L11" i="1"/>
  <c r="F11" i="1"/>
  <c r="N43" i="1"/>
  <c r="T43" i="1"/>
  <c r="J43" i="1"/>
  <c r="L43" i="1"/>
  <c r="F43" i="1"/>
  <c r="T27" i="1"/>
  <c r="J27" i="1"/>
  <c r="F27" i="1"/>
  <c r="L27" i="1"/>
  <c r="N27" i="1"/>
  <c r="J23" i="1"/>
  <c r="T23" i="1"/>
  <c r="L60" i="1"/>
  <c r="L52" i="1"/>
  <c r="L44" i="1"/>
  <c r="L36" i="1"/>
  <c r="L28" i="1"/>
  <c r="L20" i="1"/>
  <c r="L12" i="1"/>
  <c r="J39" i="1"/>
  <c r="T47" i="1"/>
  <c r="F56" i="1"/>
  <c r="F48" i="1"/>
  <c r="F40" i="1"/>
  <c r="F32" i="1"/>
  <c r="F24" i="1"/>
  <c r="F16" i="1"/>
  <c r="F8" i="1"/>
  <c r="J60" i="1"/>
  <c r="J52" i="1"/>
  <c r="J44" i="1"/>
  <c r="J36" i="1"/>
  <c r="J28" i="1"/>
  <c r="J20" i="1"/>
  <c r="J12" i="1"/>
  <c r="N56" i="1"/>
  <c r="N48" i="1"/>
  <c r="N40" i="1"/>
  <c r="N32" i="1"/>
  <c r="N24" i="1"/>
  <c r="N16" i="1"/>
  <c r="N8" i="1"/>
  <c r="T60" i="1"/>
  <c r="T52" i="1"/>
  <c r="T44" i="1"/>
  <c r="T36" i="1"/>
  <c r="T28" i="1"/>
  <c r="T20" i="1"/>
  <c r="T12" i="1"/>
  <c r="J55" i="1"/>
  <c r="T31" i="1"/>
  <c r="F47" i="1"/>
  <c r="F31" i="1"/>
  <c r="F15" i="1"/>
  <c r="N55" i="1"/>
  <c r="N47" i="1"/>
  <c r="N39" i="1"/>
  <c r="N31" i="1"/>
  <c r="N23" i="1"/>
  <c r="N15" i="1"/>
  <c r="J31" i="1"/>
  <c r="T55" i="1"/>
  <c r="F55" i="1"/>
  <c r="F39" i="1"/>
  <c r="F23" i="1"/>
  <c r="L56" i="1"/>
  <c r="L48" i="1"/>
  <c r="L40" i="1"/>
  <c r="L32" i="1"/>
  <c r="L24" i="1"/>
  <c r="L16" i="1"/>
  <c r="L8" i="1"/>
  <c r="J47" i="1"/>
  <c r="T39" i="1"/>
  <c r="L15" i="1"/>
  <c r="J15" i="1"/>
  <c r="F60" i="1"/>
  <c r="J56" i="1"/>
  <c r="J48" i="1"/>
  <c r="J40" i="1"/>
  <c r="J32" i="1"/>
  <c r="J24" i="1"/>
  <c r="J16" i="1"/>
  <c r="J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N38" i="1" l="1"/>
  <c r="F38" i="1"/>
  <c r="N35" i="1"/>
  <c r="L38" i="1"/>
  <c r="L35" i="1"/>
  <c r="J35" i="1"/>
  <c r="L59" i="1"/>
  <c r="F51" i="1"/>
  <c r="F30" i="1"/>
  <c r="T35" i="1"/>
  <c r="L19" i="1"/>
  <c r="N59" i="1"/>
  <c r="T51" i="1"/>
  <c r="N30" i="1"/>
  <c r="J14" i="1"/>
  <c r="J19" i="1"/>
  <c r="J59" i="1"/>
  <c r="J51" i="1"/>
  <c r="J46" i="1"/>
  <c r="T14" i="1"/>
  <c r="L51" i="1"/>
  <c r="T19" i="1"/>
  <c r="T59" i="1"/>
  <c r="J54" i="1"/>
  <c r="T46" i="1"/>
  <c r="F14" i="1"/>
  <c r="F19" i="1"/>
  <c r="T54" i="1"/>
  <c r="F46" i="1"/>
  <c r="N14" i="1"/>
  <c r="T38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1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<sst xmlns="http://schemas.openxmlformats.org/spreadsheetml/2006/main" count="980" uniqueCount="370">
  <si>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</si>
  <si>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</si>
  <si>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</si>
  <si>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</si>
  <si>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</si>
  <si>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</si>
  <si>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</si>
  <si>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</si>
  <si>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</si>
  <si>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</si>
  <si>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</si>
  <si>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</si>
  <si>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</si>
  <si>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</si>
  <si>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</si>
  <si>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</si>
  <si>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</si>
  <si>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</si>
  <si>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</si>
  <si>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</si>
  <si>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</si>
  <si>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</si>
  <si>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</si>
  <si>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</si>
  <si>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</si>
  <si>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</si>
  <si>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</si>
  <si>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</si>
  <si>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</si>
  <si>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</si>
  <si>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</si>
  <si>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</si>
  <si>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</si>
  <si>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</si>
  <si>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</si>
  <si>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</si>
  <si>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</si>
  <si>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</si>
  <si>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</si>
  <si>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</si>
  <si>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</si>
  <si>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</si>
  <si>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</si>
  <si>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</si>
  <si>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</si>
  <si>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</si>
  <si>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</si>
  <si>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</si>
  <si>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</si>
  <si>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</si>
  <si>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</si>
  <si>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</si>
  <si>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</si>
  <si>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</si>
  <si>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</si>
  <si>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</si>
  <si>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</si>
  <si>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</si>
  <si>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</si>
  <si>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</si>
  <si>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</si>
  <si>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</si>
  <si>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</si>
  <si>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</si>
  <si>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</si>
  <si>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</si>
  <si>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</si>
  <si>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</si>
  <si>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</si>
  <si>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</si>
  <si>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</si>
  <si>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</si>
  <si>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</si>
  <si>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</si>
  <si>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</si>
  <si>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</si>
  <si>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</si>
  <si>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</si>
  <si>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</si>
  <si>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</si>
  <si>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</si>
  <si>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</si>
  <si>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</si>
  <si>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</si>
  <si>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</si>
  <si>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</si>
  <si>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</si>
  <si>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</si>
  <si>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</si>
  <si>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</si>
  <si>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</si>
  <si>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</si>
  <si>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</si>
  <si>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</si>
  <si>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</si>
  <si>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</si>
  <si>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</si>
  <si>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</si>
  <si>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</si>
  <si>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</si>
  <si>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</si>
  <si>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</si>
  <si>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</si>
  <si>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</si>
  <si>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</si>
  <si>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</si>
  <si>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</si>
  <si>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</si>
  <si>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</si>
  <si>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</si>
  <si>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</si>
  <si>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</si>
  <si>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</si>
  <si>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</si>
  <si>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</si>
  <si>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</si>
  <si>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</si>
  <si>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</si>
  <si>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</si>
  <si>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</si>
  <si>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</si>
  <si>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</si>
  <si>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</si>
  <si>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</si>
  <si>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</si>
  <si>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</si>
  <si>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</si>
  <si>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</si>
  <si>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</si>
  <si>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</si>
  <si>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</si>
  <si>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</si>
  <si>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</si>
  <si>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</si>
  <si>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</si>
  <si>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</si>
  <si>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</si>
  <si>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</si>
  <si>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</si>
  <si>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</si>
  <si>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</si>
  <si>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</si>
  <si>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</si>
  <si>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</si>
  <si>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</si>
  <si>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</si>
  <si>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</si>
  <si>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</si>
  <si>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</si>
  <si>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</si>
  <si>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</si>
  <si>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</si>
  <si>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</si>
  <si>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</si>
  <si>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</si>
  <si>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</si>
  <si>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</si>
  <si>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</si>
  <si>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</si>
  <si>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</si>
  <si>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</si>
  <si>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</si>
  <si>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</si>
  <si>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</si>
  <si>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</si>
  <si>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</si>
  <si>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</si>
  <si>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</si>
  <si>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</si>
  <si>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</si>
  <si>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</si>
  <si>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</si>
  <si>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</si>
  <si>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</si>
  <si>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</si>
  <si>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</si>
  <si>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</si>
  <si>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</si>
  <si>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</si>
  <si>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</si>
  <si>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</si>
  <si>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</si>
  <si>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</si>
  <si>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</si>
  <si>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</si>
  <si>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</si>
  <si>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</si>
  <si>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</si>
  <si>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</si>
  <si>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</si>
  <si>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</si>
  <si>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</si>
  <si>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</si>
  <si>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</si>
  <si>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</si>
  <si>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</si>
  <si>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</si>
  <si>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</si>
  <si>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</si>
  <si>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</si>
  <si>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</si>
  <si>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</si>
  <si>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</si>
  <si>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</si>
  <si>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</si>
  <si>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</si>
  <si>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</si>
  <si>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</si>
  <si>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</si>
  <si>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</si>
  <si>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</si>
  <si>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</si>
  <si>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</si>
  <si>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</si>
  <si>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</si>
  <si>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</si>
  <si>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</si>
  <si>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</si>
  <si>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</si>
  <si>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</si>
  <si>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</si>
  <si>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</si>
  <si>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</si>
  <si>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</si>
  <si>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</si>
  <si>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</si>
  <si>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</si>
  <si>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</si>
  <si>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</si>
  <si>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</si>
  <si>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</si>
  <si>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</si>
  <si>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</si>
  <si>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</si>
  <si>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</si>
  <si>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</si>
  <si>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</si>
  <si>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</si>
  <si>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</si>
  <si>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</si>
  <si>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</si>
  <si>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</si>
  <si>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</si>
  <si>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</si>
  <si>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</si>
  <si>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</si>
  <si>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</si>
  <si>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</si>
  <si>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</si>
  <si>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</si>
  <si>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</si>
  <si>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</si>
  <si>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</si>
  <si>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</si>
  <si>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</si>
  <si>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</si>
  <si>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23000</t>
  </si>
  <si>
    <t>水洗化人口等（令和5年度実績）</t>
    <phoneticPr fontId="3"/>
  </si>
  <si>
    <t>し尿処理の状況（令和5年度実績）</t>
    <phoneticPr fontId="3"/>
  </si>
  <si>
    <t>23100</t>
  </si>
  <si>
    <t>名古屋市</t>
  </si>
  <si>
    <t/>
  </si>
  <si>
    <t>○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</si>
  <si>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</si>
  <si>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</si>
  <si>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</si>
  <si>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</si>
  <si>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</si>
  <si>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</si>
  <si>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</si>
  <si>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</si>
  <si>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</si>
  <si>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</si>
  <si>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</si>
  <si>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</si>
  <si>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</si>
  <si>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</si>
  <si>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</si>
  <si>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</si>
  <si>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</si>
  <si>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</si>
  <si>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</si>
  <si>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</si>
  <si>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</si>
  <si>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</si>
  <si>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</si>
  <si>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</si>
  <si>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</si>
  <si>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</si>
  <si>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</si>
  <si>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</si>
  <si>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</si>
  <si>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</si>
  <si>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</si>
  <si>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</si>
  <si>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</si>
  <si>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</si>
  <si>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</si>
  <si>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</si>
  <si>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</si>
  <si>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</si>
  <si>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</si>
  <si>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</si>
  <si>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</si>
  <si>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</si>
  <si>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</si>
  <si>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</si>
  <si>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</si>
  <si>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</si>
  <si>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</si>
  <si>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</si>
  <si>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</si>
  <si>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</si>
  <si>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</si>
  <si>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</si>
  <si>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</si>
  <si>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</si>
  <si>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</si>
  <si>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</si>
  <si>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</si>
  <si>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</si>
  <si>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</si>
  <si>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</si>
  <si>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</si>
  <si>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</si>
  <si>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</si>
  <si>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</si>
  <si>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</si>
  <si>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</si>
  <si>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</si>
  <si>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</si>
  <si>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</si>
  <si>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</si>
  <si>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</si>
  <si>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</si>
  <si>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</si>
  <si>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</si>
  <si>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</si>
  <si>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</si>
  <si>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</si>
  <si>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</si>
  <si>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</si>
  <si>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</si>
  <si>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</si>
  <si>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</si>
  <si>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</si>
  <si>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</si>
  <si>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</si>
  <si>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</si>
  <si>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</si>
  <si>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</si>
  <si>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</si>
  <si>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</si>
  <si>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</si>
  <si>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</si>
  <si>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</si>
  <si>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</si>
  <si>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</si>
  <si>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美浜町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</si>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</sst>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125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369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31</v>
      </c>
      <c r="B7" s="108" t="s">
        <v>256</v>
      </c>
      <c r="C7" s="92" t="s">
        <v>198</v>
      </c>
      <c r="D7" s="93">
        <f t="shared" ref="D7:D38" si="0">+SUM(E7,+I7)</f>
        <v>7500116</v>
      </c>
      <c r="E7" s="93">
        <f t="shared" ref="E7:E38" si="1">+SUM(G7+H7)</f>
        <v>90855</v>
      </c>
      <c r="F7" s="94">
        <f t="shared" ref="F7:F38" si="2">IF(D7&gt;0,E7/D7*100,"-")</f>
        <v>1.2113812639697841</v>
      </c>
      <c r="G7" s="93">
        <f>SUM(G$8:G$207)</f>
        <v>90855</v>
      </c>
      <c r="H7" s="93">
        <f>SUM(H$8:H$207)</f>
        <v>0</v>
      </c>
      <c r="I7" s="93">
        <f t="shared" ref="I7:I38" si="3">+SUM(K7,+M7,O7+P7)</f>
        <v>7409261</v>
      </c>
      <c r="J7" s="94">
        <f t="shared" ref="J7:J38" si="4">IF(D7&gt;0,I7/D7*100,"-")</f>
        <v>98.788618736030216</v>
      </c>
      <c r="K7" s="93">
        <f>SUM(K$8:K$207)</f>
        <v>5799302</v>
      </c>
      <c r="L7" s="94">
        <f t="shared" ref="L7:L38" si="5">IF(D7&gt;0,K7/D7*100,"-")</f>
        <v>77.322830740217881</v>
      </c>
      <c r="M7" s="93">
        <f>SUM(M$8:M$207)</f>
        <v>14570</v>
      </c>
      <c r="N7" s="94">
        <f t="shared" ref="N7:N38" si="6">IF(D7&gt;0,M7/D7*100,"-")</f>
        <v>0.19426366205536022</v>
      </c>
      <c r="O7" s="91">
        <f>SUM(O$8:O$207)</f>
        <v>115901</v>
      </c>
      <c r="P7" s="93">
        <f t="shared" ref="P7:P38" si="7">SUM(Q7:S7)</f>
        <v>1479488</v>
      </c>
      <c r="Q7" s="93">
        <f>SUM(Q$8:Q$207)</f>
        <v>598093</v>
      </c>
      <c r="R7" s="93">
        <f>SUM(R$8:R$207)</f>
        <v>855585</v>
      </c>
      <c r="S7" s="93">
        <f>SUM(S$8:S$207)</f>
        <v>25810</v>
      </c>
      <c r="T7" s="94">
        <f t="shared" ref="T7:T38" si="8">IF(D7&gt;0,P7/D7*100,"-")</f>
        <v>19.726201568082413</v>
      </c>
      <c r="U7" s="93">
        <f>SUM(U$8:U$207)</f>
        <v>296151</v>
      </c>
      <c r="V7" s="95">
        <f t="shared" ref="V7:AC7" si="9">COUNTIF(V$8:V$207,"○")</f>
        <v>28</v>
      </c>
      <c r="W7" s="95">
        <f t="shared" si="9"/>
        <v>13</v>
      </c>
      <c r="X7" s="95">
        <f t="shared" si="9"/>
        <v>1</v>
      </c>
      <c r="Y7" s="95">
        <f t="shared" si="9"/>
        <v>12</v>
      </c>
      <c r="Z7" s="95">
        <f t="shared" si="9"/>
        <v>19</v>
      </c>
      <c r="AA7" s="95">
        <f t="shared" si="9"/>
        <v>0</v>
      </c>
      <c r="AB7" s="95">
        <f t="shared" si="9"/>
        <v>0</v>
      </c>
      <c r="AC7" s="95">
        <f t="shared" si="9"/>
        <v>35</v>
      </c>
    </row>
    <row r="8" spans="1:31" ht="13.5" customHeight="1" x14ac:dyDescent="0.15">
      <c r="A8" s="85" t="s">
        <v>31</v>
      </c>
      <c r="B8" s="86" t="s">
        <v>259</v>
      </c>
      <c r="C8" s="85" t="s">
        <v>260</v>
      </c>
      <c r="D8" s="87">
        <f t="shared" si="0"/>
        <v>2296259</v>
      </c>
      <c r="E8" s="87">
        <f t="shared" si="1"/>
        <v>2791</v>
      </c>
      <c r="F8" s="106">
        <f t="shared" si="2"/>
        <v>0.12154552252163192</v>
      </c>
      <c r="G8" s="87">
        <v>2791</v>
      </c>
      <c r="H8" s="87">
        <v>0</v>
      </c>
      <c r="I8" s="87">
        <f t="shared" si="3"/>
        <v>2293468</v>
      </c>
      <c r="J8" s="88">
        <f t="shared" si="4"/>
        <v>99.878454477478371</v>
      </c>
      <c r="K8" s="87">
        <v>2278916</v>
      </c>
      <c r="L8" s="88">
        <f t="shared" si="5"/>
        <v>99.244728055502449</v>
      </c>
      <c r="M8" s="87">
        <v>0</v>
      </c>
      <c r="N8" s="88">
        <f t="shared" si="6"/>
        <v>0</v>
      </c>
      <c r="O8" s="87">
        <v>0</v>
      </c>
      <c r="P8" s="87">
        <f t="shared" si="7"/>
        <v>14552</v>
      </c>
      <c r="Q8" s="87">
        <v>9578</v>
      </c>
      <c r="R8" s="87">
        <v>4974</v>
      </c>
      <c r="S8" s="87">
        <v>0</v>
      </c>
      <c r="T8" s="88">
        <f t="shared" si="8"/>
        <v>0.63372642197591822</v>
      </c>
      <c r="U8" s="87">
        <v>90728</v>
      </c>
      <c r="V8" s="85"/>
      <c r="W8" s="85"/>
      <c r="X8" s="85" t="s">
        <v>262</v>
      </c>
      <c r="Y8" s="85"/>
      <c r="Z8" s="85" t="s">
        <v>262</v>
      </c>
      <c r="AA8" s="85"/>
      <c r="AB8" s="85"/>
      <c r="AC8" s="85"/>
      <c r="AD8" s="115" t="s">
        <v>261</v>
      </c>
    </row>
    <row r="9" spans="1:31" ht="13.5" customHeight="1" x14ac:dyDescent="0.15">
      <c r="A9" s="85" t="s">
        <v>31</v>
      </c>
      <c r="B9" s="86" t="s">
        <v>263</v>
      </c>
      <c r="C9" s="85" t="s">
        <v>264</v>
      </c>
      <c r="D9" s="87">
        <f t="shared" si="0"/>
        <v>368996</v>
      </c>
      <c r="E9" s="87">
        <f t="shared" si="1"/>
        <v>1254</v>
      </c>
      <c r="F9" s="106">
        <f t="shared" si="2"/>
        <v>0.33984108228815485</v>
      </c>
      <c r="G9" s="87">
        <v>1254</v>
      </c>
      <c r="H9" s="87">
        <v>0</v>
      </c>
      <c r="I9" s="87">
        <f t="shared" si="3"/>
        <v>367742</v>
      </c>
      <c r="J9" s="88">
        <f t="shared" si="4"/>
        <v>99.660158917711854</v>
      </c>
      <c r="K9" s="87">
        <v>277083</v>
      </c>
      <c r="L9" s="88">
        <f t="shared" si="5"/>
        <v>75.091057897646579</v>
      </c>
      <c r="M9" s="87">
        <v>6224</v>
      </c>
      <c r="N9" s="88">
        <f t="shared" si="6"/>
        <v>1.6867391516439203</v>
      </c>
      <c r="O9" s="87">
        <v>7871</v>
      </c>
      <c r="P9" s="87">
        <f t="shared" si="7"/>
        <v>76564</v>
      </c>
      <c r="Q9" s="87">
        <v>32527</v>
      </c>
      <c r="R9" s="87">
        <v>44037</v>
      </c>
      <c r="S9" s="87">
        <v>0</v>
      </c>
      <c r="T9" s="88">
        <f t="shared" si="8"/>
        <v>20.749276414920487</v>
      </c>
      <c r="U9" s="87">
        <v>20447</v>
      </c>
      <c r="V9" s="85"/>
      <c r="W9" s="85"/>
      <c r="X9" s="85"/>
      <c r="Y9" s="85" t="s">
        <v>262</v>
      </c>
      <c r="Z9" s="85"/>
      <c r="AA9" s="85"/>
      <c r="AB9" s="85"/>
      <c r="AC9" s="85" t="s">
        <v>262</v>
      </c>
      <c r="AD9" s="115" t="s">
        <v>261</v>
      </c>
    </row>
    <row r="10" spans="1:31" ht="13.5" customHeight="1" x14ac:dyDescent="0.15">
      <c r="A10" s="85" t="s">
        <v>31</v>
      </c>
      <c r="B10" s="86" t="s">
        <v>265</v>
      </c>
      <c r="C10" s="85" t="s">
        <v>266</v>
      </c>
      <c r="D10" s="87">
        <f t="shared" si="0"/>
        <v>383141</v>
      </c>
      <c r="E10" s="87">
        <f t="shared" si="1"/>
        <v>1620</v>
      </c>
      <c r="F10" s="106">
        <f t="shared" si="2"/>
        <v>0.42282084141347442</v>
      </c>
      <c r="G10" s="87">
        <v>1620</v>
      </c>
      <c r="H10" s="87">
        <v>0</v>
      </c>
      <c r="I10" s="87">
        <f t="shared" si="3"/>
        <v>381521</v>
      </c>
      <c r="J10" s="88">
        <f t="shared" si="4"/>
        <v>99.577179158586532</v>
      </c>
      <c r="K10" s="87">
        <v>330158</v>
      </c>
      <c r="L10" s="88">
        <f t="shared" si="5"/>
        <v>86.17140948110486</v>
      </c>
      <c r="M10" s="87">
        <v>0</v>
      </c>
      <c r="N10" s="88">
        <f t="shared" si="6"/>
        <v>0</v>
      </c>
      <c r="O10" s="87">
        <v>7098</v>
      </c>
      <c r="P10" s="87">
        <f t="shared" si="7"/>
        <v>44265</v>
      </c>
      <c r="Q10" s="87">
        <v>23026</v>
      </c>
      <c r="R10" s="87">
        <v>21239</v>
      </c>
      <c r="S10" s="87">
        <v>0</v>
      </c>
      <c r="T10" s="88">
        <f t="shared" si="8"/>
        <v>11.553187990844101</v>
      </c>
      <c r="U10" s="87">
        <v>13785</v>
      </c>
      <c r="V10" s="85"/>
      <c r="W10" s="85"/>
      <c r="X10" s="85"/>
      <c r="Y10" s="85" t="s">
        <v>262</v>
      </c>
      <c r="Z10" s="85"/>
      <c r="AA10" s="85"/>
      <c r="AB10" s="85"/>
      <c r="AC10" s="85" t="s">
        <v>262</v>
      </c>
      <c r="AD10" s="115" t="s">
        <v>261</v>
      </c>
    </row>
    <row r="11" spans="1:31" ht="13.5" customHeight="1" x14ac:dyDescent="0.15">
      <c r="A11" s="85" t="s">
        <v>31</v>
      </c>
      <c r="B11" s="86" t="s">
        <v>267</v>
      </c>
      <c r="C11" s="85" t="s">
        <v>268</v>
      </c>
      <c r="D11" s="87">
        <f t="shared" si="0"/>
        <v>378786</v>
      </c>
      <c r="E11" s="87">
        <f t="shared" si="1"/>
        <v>15169</v>
      </c>
      <c r="F11" s="106">
        <f t="shared" si="2"/>
        <v>4.0046358629938803</v>
      </c>
      <c r="G11" s="87">
        <v>15169</v>
      </c>
      <c r="H11" s="87">
        <v>0</v>
      </c>
      <c r="I11" s="87">
        <f t="shared" si="3"/>
        <v>363617</v>
      </c>
      <c r="J11" s="88">
        <f t="shared" si="4"/>
        <v>95.995364137006121</v>
      </c>
      <c r="K11" s="87">
        <v>200500</v>
      </c>
      <c r="L11" s="88">
        <f t="shared" si="5"/>
        <v>52.932262544022223</v>
      </c>
      <c r="M11" s="87">
        <v>0</v>
      </c>
      <c r="N11" s="88">
        <f t="shared" si="6"/>
        <v>0</v>
      </c>
      <c r="O11" s="87">
        <v>0</v>
      </c>
      <c r="P11" s="87">
        <f t="shared" si="7"/>
        <v>163117</v>
      </c>
      <c r="Q11" s="87">
        <v>83758</v>
      </c>
      <c r="R11" s="87">
        <v>79359</v>
      </c>
      <c r="S11" s="87">
        <v>0</v>
      </c>
      <c r="T11" s="88">
        <f t="shared" si="8"/>
        <v>43.063101592983898</v>
      </c>
      <c r="U11" s="87">
        <v>8014</v>
      </c>
      <c r="V11" s="85" t="s">
        <v>262</v>
      </c>
      <c r="W11" s="85"/>
      <c r="X11" s="85"/>
      <c r="Y11" s="85"/>
      <c r="Z11" s="85" t="s">
        <v>262</v>
      </c>
      <c r="AA11" s="85"/>
      <c r="AB11" s="85"/>
      <c r="AC11" s="85"/>
      <c r="AD11" s="115" t="s">
        <v>261</v>
      </c>
    </row>
    <row r="12" spans="1:31" ht="13.5" customHeight="1" x14ac:dyDescent="0.15">
      <c r="A12" s="85" t="s">
        <v>31</v>
      </c>
      <c r="B12" s="86" t="s">
        <v>269</v>
      </c>
      <c r="C12" s="85" t="s">
        <v>270</v>
      </c>
      <c r="D12" s="87">
        <f t="shared" si="0"/>
        <v>127568</v>
      </c>
      <c r="E12" s="87">
        <f t="shared" si="1"/>
        <v>5183</v>
      </c>
      <c r="F12" s="106">
        <f t="shared" si="2"/>
        <v>4.0629311426062964</v>
      </c>
      <c r="G12" s="87">
        <v>5183</v>
      </c>
      <c r="H12" s="87">
        <v>0</v>
      </c>
      <c r="I12" s="87">
        <f t="shared" si="3"/>
        <v>122385</v>
      </c>
      <c r="J12" s="88">
        <f t="shared" si="4"/>
        <v>95.937068857393697</v>
      </c>
      <c r="K12" s="87">
        <v>78189</v>
      </c>
      <c r="L12" s="88">
        <f t="shared" si="5"/>
        <v>61.292016806722692</v>
      </c>
      <c r="M12" s="87">
        <v>0</v>
      </c>
      <c r="N12" s="88">
        <f t="shared" si="6"/>
        <v>0</v>
      </c>
      <c r="O12" s="87">
        <v>0</v>
      </c>
      <c r="P12" s="87">
        <f t="shared" si="7"/>
        <v>44196</v>
      </c>
      <c r="Q12" s="87">
        <v>20158</v>
      </c>
      <c r="R12" s="87">
        <v>24038</v>
      </c>
      <c r="S12" s="87">
        <v>0</v>
      </c>
      <c r="T12" s="88">
        <f t="shared" si="8"/>
        <v>34.645052050671019</v>
      </c>
      <c r="U12" s="87">
        <v>4924</v>
      </c>
      <c r="V12" s="85"/>
      <c r="W12" s="85" t="s">
        <v>262</v>
      </c>
      <c r="X12" s="85"/>
      <c r="Y12" s="85"/>
      <c r="Z12" s="85"/>
      <c r="AA12" s="85"/>
      <c r="AB12" s="85"/>
      <c r="AC12" s="85" t="s">
        <v>262</v>
      </c>
      <c r="AD12" s="115" t="s">
        <v>261</v>
      </c>
    </row>
    <row r="13" spans="1:31" ht="13.5" customHeight="1" x14ac:dyDescent="0.15">
      <c r="A13" s="85" t="s">
        <v>31</v>
      </c>
      <c r="B13" s="86" t="s">
        <v>271</v>
      </c>
      <c r="C13" s="85" t="s">
        <v>272</v>
      </c>
      <c r="D13" s="87">
        <f t="shared" si="0"/>
        <v>117418</v>
      </c>
      <c r="E13" s="87">
        <f t="shared" si="1"/>
        <v>1648</v>
      </c>
      <c r="F13" s="106">
        <f t="shared" si="2"/>
        <v>1.403532678124308</v>
      </c>
      <c r="G13" s="87">
        <v>1648</v>
      </c>
      <c r="H13" s="87">
        <v>0</v>
      </c>
      <c r="I13" s="87">
        <f t="shared" si="3"/>
        <v>115770</v>
      </c>
      <c r="J13" s="88">
        <f t="shared" si="4"/>
        <v>98.596467321875693</v>
      </c>
      <c r="K13" s="87">
        <v>92625</v>
      </c>
      <c r="L13" s="88">
        <f t="shared" si="5"/>
        <v>78.884838781106808</v>
      </c>
      <c r="M13" s="87">
        <v>0</v>
      </c>
      <c r="N13" s="88">
        <f t="shared" si="6"/>
        <v>0</v>
      </c>
      <c r="O13" s="87">
        <v>0</v>
      </c>
      <c r="P13" s="87">
        <f t="shared" si="7"/>
        <v>23145</v>
      </c>
      <c r="Q13" s="87">
        <v>17266</v>
      </c>
      <c r="R13" s="87">
        <v>5879</v>
      </c>
      <c r="S13" s="87">
        <v>0</v>
      </c>
      <c r="T13" s="88">
        <f t="shared" si="8"/>
        <v>19.711628540768878</v>
      </c>
      <c r="U13" s="87">
        <v>4770</v>
      </c>
      <c r="V13" s="85" t="s">
        <v>262</v>
      </c>
      <c r="W13" s="85"/>
      <c r="X13" s="85"/>
      <c r="Y13" s="85"/>
      <c r="Z13" s="85"/>
      <c r="AA13" s="85"/>
      <c r="AB13" s="85"/>
      <c r="AC13" s="85" t="s">
        <v>262</v>
      </c>
      <c r="AD13" s="115" t="s">
        <v>261</v>
      </c>
    </row>
    <row r="14" spans="1:31" ht="13.5" customHeight="1" x14ac:dyDescent="0.15">
      <c r="A14" s="85" t="s">
        <v>31</v>
      </c>
      <c r="B14" s="86" t="s">
        <v>273</v>
      </c>
      <c r="C14" s="85" t="s">
        <v>274</v>
      </c>
      <c r="D14" s="87">
        <f t="shared" si="0"/>
        <v>307765</v>
      </c>
      <c r="E14" s="87">
        <f t="shared" si="1"/>
        <v>2223</v>
      </c>
      <c r="F14" s="106">
        <f t="shared" si="2"/>
        <v>0.72230435559599038</v>
      </c>
      <c r="G14" s="87">
        <v>2223</v>
      </c>
      <c r="H14" s="87">
        <v>0</v>
      </c>
      <c r="I14" s="87">
        <f t="shared" si="3"/>
        <v>305542</v>
      </c>
      <c r="J14" s="88">
        <f t="shared" si="4"/>
        <v>99.277695644404005</v>
      </c>
      <c r="K14" s="87">
        <v>206459</v>
      </c>
      <c r="L14" s="88">
        <f t="shared" si="5"/>
        <v>67.083326564099238</v>
      </c>
      <c r="M14" s="87">
        <v>0</v>
      </c>
      <c r="N14" s="88">
        <f t="shared" si="6"/>
        <v>0</v>
      </c>
      <c r="O14" s="87">
        <v>0</v>
      </c>
      <c r="P14" s="87">
        <f t="shared" si="7"/>
        <v>99083</v>
      </c>
      <c r="Q14" s="87">
        <v>36154</v>
      </c>
      <c r="R14" s="87">
        <v>62929</v>
      </c>
      <c r="S14" s="87">
        <v>0</v>
      </c>
      <c r="T14" s="88">
        <f t="shared" si="8"/>
        <v>32.194369080304782</v>
      </c>
      <c r="U14" s="87">
        <v>8710</v>
      </c>
      <c r="V14" s="85"/>
      <c r="W14" s="85" t="s">
        <v>262</v>
      </c>
      <c r="X14" s="85"/>
      <c r="Y14" s="85"/>
      <c r="Z14" s="85"/>
      <c r="AA14" s="85"/>
      <c r="AB14" s="85"/>
      <c r="AC14" s="85" t="s">
        <v>262</v>
      </c>
      <c r="AD14" s="115" t="s">
        <v>261</v>
      </c>
    </row>
    <row r="15" spans="1:31" ht="13.5" customHeight="1" x14ac:dyDescent="0.15">
      <c r="A15" s="85" t="s">
        <v>31</v>
      </c>
      <c r="B15" s="86" t="s">
        <v>275</v>
      </c>
      <c r="C15" s="85" t="s">
        <v>276</v>
      </c>
      <c r="D15" s="87">
        <f t="shared" si="0"/>
        <v>186364</v>
      </c>
      <c r="E15" s="87">
        <f t="shared" si="1"/>
        <v>1191</v>
      </c>
      <c r="F15" s="106">
        <f t="shared" si="2"/>
        <v>0.63907192376209998</v>
      </c>
      <c r="G15" s="87">
        <v>1191</v>
      </c>
      <c r="H15" s="87">
        <v>0</v>
      </c>
      <c r="I15" s="87">
        <f t="shared" si="3"/>
        <v>185173</v>
      </c>
      <c r="J15" s="88">
        <f t="shared" si="4"/>
        <v>99.360928076237897</v>
      </c>
      <c r="K15" s="87">
        <v>152311</v>
      </c>
      <c r="L15" s="88">
        <f t="shared" si="5"/>
        <v>81.727694189864991</v>
      </c>
      <c r="M15" s="87">
        <v>0</v>
      </c>
      <c r="N15" s="88">
        <f t="shared" si="6"/>
        <v>0</v>
      </c>
      <c r="O15" s="87">
        <v>2671</v>
      </c>
      <c r="P15" s="87">
        <f t="shared" si="7"/>
        <v>30191</v>
      </c>
      <c r="Q15" s="87">
        <v>7455</v>
      </c>
      <c r="R15" s="87">
        <v>22736</v>
      </c>
      <c r="S15" s="87">
        <v>0</v>
      </c>
      <c r="T15" s="88">
        <f t="shared" si="8"/>
        <v>16.200017170698203</v>
      </c>
      <c r="U15" s="87">
        <v>7939</v>
      </c>
      <c r="V15" s="85"/>
      <c r="W15" s="85"/>
      <c r="X15" s="85"/>
      <c r="Y15" s="85" t="s">
        <v>262</v>
      </c>
      <c r="Z15" s="85"/>
      <c r="AA15" s="85"/>
      <c r="AB15" s="85"/>
      <c r="AC15" s="85" t="s">
        <v>262</v>
      </c>
      <c r="AD15" s="115" t="s">
        <v>261</v>
      </c>
    </row>
    <row r="16" spans="1:31" ht="13.5" customHeight="1" x14ac:dyDescent="0.15">
      <c r="A16" s="85" t="s">
        <v>31</v>
      </c>
      <c r="B16" s="86" t="s">
        <v>277</v>
      </c>
      <c r="C16" s="85" t="s">
        <v>278</v>
      </c>
      <c r="D16" s="87">
        <f t="shared" si="0"/>
        <v>60204</v>
      </c>
      <c r="E16" s="87">
        <f t="shared" si="1"/>
        <v>2431</v>
      </c>
      <c r="F16" s="106">
        <f t="shared" si="2"/>
        <v>4.0379376785595635</v>
      </c>
      <c r="G16" s="87">
        <v>2431</v>
      </c>
      <c r="H16" s="87">
        <v>0</v>
      </c>
      <c r="I16" s="87">
        <f t="shared" si="3"/>
        <v>57773</v>
      </c>
      <c r="J16" s="88">
        <f t="shared" si="4"/>
        <v>95.962062321440428</v>
      </c>
      <c r="K16" s="87">
        <v>17115</v>
      </c>
      <c r="L16" s="88">
        <f t="shared" si="5"/>
        <v>28.428343631652382</v>
      </c>
      <c r="M16" s="87">
        <v>1345</v>
      </c>
      <c r="N16" s="88">
        <f t="shared" si="6"/>
        <v>2.2340708258587467</v>
      </c>
      <c r="O16" s="87">
        <v>0</v>
      </c>
      <c r="P16" s="87">
        <f t="shared" si="7"/>
        <v>39313</v>
      </c>
      <c r="Q16" s="87">
        <v>0</v>
      </c>
      <c r="R16" s="87">
        <v>20359</v>
      </c>
      <c r="S16" s="87">
        <v>18954</v>
      </c>
      <c r="T16" s="88">
        <f t="shared" si="8"/>
        <v>65.299647863929309</v>
      </c>
      <c r="U16" s="87">
        <v>2266</v>
      </c>
      <c r="V16" s="85" t="s">
        <v>262</v>
      </c>
      <c r="W16" s="85"/>
      <c r="X16" s="85"/>
      <c r="Y16" s="85"/>
      <c r="Z16" s="85" t="s">
        <v>262</v>
      </c>
      <c r="AA16" s="85"/>
      <c r="AB16" s="85"/>
      <c r="AC16" s="85"/>
      <c r="AD16" s="115" t="s">
        <v>261</v>
      </c>
    </row>
    <row r="17" spans="1:30" ht="13.5" customHeight="1" x14ac:dyDescent="0.15">
      <c r="A17" s="85" t="s">
        <v>31</v>
      </c>
      <c r="B17" s="86" t="s">
        <v>279</v>
      </c>
      <c r="C17" s="85" t="s">
        <v>280</v>
      </c>
      <c r="D17" s="87">
        <f t="shared" si="0"/>
        <v>72540</v>
      </c>
      <c r="E17" s="87">
        <f t="shared" si="1"/>
        <v>840</v>
      </c>
      <c r="F17" s="106">
        <f t="shared" si="2"/>
        <v>1.1579818031430935</v>
      </c>
      <c r="G17" s="87">
        <v>840</v>
      </c>
      <c r="H17" s="87">
        <v>0</v>
      </c>
      <c r="I17" s="87">
        <f t="shared" si="3"/>
        <v>71700</v>
      </c>
      <c r="J17" s="88">
        <f t="shared" si="4"/>
        <v>98.842018196856912</v>
      </c>
      <c r="K17" s="87">
        <v>52508</v>
      </c>
      <c r="L17" s="88">
        <f t="shared" si="5"/>
        <v>72.384891094568516</v>
      </c>
      <c r="M17" s="87">
        <v>0</v>
      </c>
      <c r="N17" s="88">
        <f t="shared" si="6"/>
        <v>0</v>
      </c>
      <c r="O17" s="87">
        <v>0</v>
      </c>
      <c r="P17" s="87">
        <f t="shared" si="7"/>
        <v>19192</v>
      </c>
      <c r="Q17" s="87">
        <v>11634</v>
      </c>
      <c r="R17" s="87">
        <v>7558</v>
      </c>
      <c r="S17" s="87">
        <v>0</v>
      </c>
      <c r="T17" s="88">
        <f t="shared" si="8"/>
        <v>26.457127102288393</v>
      </c>
      <c r="U17" s="87">
        <v>6216</v>
      </c>
      <c r="V17" s="85"/>
      <c r="W17" s="85" t="s">
        <v>262</v>
      </c>
      <c r="X17" s="85"/>
      <c r="Y17" s="85"/>
      <c r="Z17" s="85"/>
      <c r="AA17" s="85"/>
      <c r="AB17" s="85"/>
      <c r="AC17" s="85" t="s">
        <v>262</v>
      </c>
      <c r="AD17" s="115" t="s">
        <v>261</v>
      </c>
    </row>
    <row r="18" spans="1:30" ht="13.5" customHeight="1" x14ac:dyDescent="0.15">
      <c r="A18" s="85" t="s">
        <v>31</v>
      </c>
      <c r="B18" s="86" t="s">
        <v>281</v>
      </c>
      <c r="C18" s="85" t="s">
        <v>282</v>
      </c>
      <c r="D18" s="87">
        <f t="shared" si="0"/>
        <v>152786</v>
      </c>
      <c r="E18" s="87">
        <f t="shared" si="1"/>
        <v>1074</v>
      </c>
      <c r="F18" s="106">
        <f t="shared" si="2"/>
        <v>0.7029439870145171</v>
      </c>
      <c r="G18" s="87">
        <v>1074</v>
      </c>
      <c r="H18" s="87">
        <v>0</v>
      </c>
      <c r="I18" s="87">
        <f t="shared" si="3"/>
        <v>151712</v>
      </c>
      <c r="J18" s="88">
        <f t="shared" si="4"/>
        <v>99.297056012985479</v>
      </c>
      <c r="K18" s="87">
        <v>132353</v>
      </c>
      <c r="L18" s="88">
        <f t="shared" si="5"/>
        <v>86.626392470514318</v>
      </c>
      <c r="M18" s="87">
        <v>0</v>
      </c>
      <c r="N18" s="88">
        <f t="shared" si="6"/>
        <v>0</v>
      </c>
      <c r="O18" s="87">
        <v>0</v>
      </c>
      <c r="P18" s="87">
        <f t="shared" si="7"/>
        <v>19359</v>
      </c>
      <c r="Q18" s="87">
        <v>11756</v>
      </c>
      <c r="R18" s="87">
        <v>7603</v>
      </c>
      <c r="S18" s="87">
        <v>0</v>
      </c>
      <c r="T18" s="88">
        <f t="shared" si="8"/>
        <v>12.67066354247117</v>
      </c>
      <c r="U18" s="87">
        <v>5476</v>
      </c>
      <c r="V18" s="85"/>
      <c r="W18" s="85" t="s">
        <v>262</v>
      </c>
      <c r="X18" s="85"/>
      <c r="Y18" s="85"/>
      <c r="Z18" s="85"/>
      <c r="AA18" s="85"/>
      <c r="AB18" s="85"/>
      <c r="AC18" s="85" t="s">
        <v>262</v>
      </c>
      <c r="AD18" s="115" t="s">
        <v>261</v>
      </c>
    </row>
    <row r="19" spans="1:30" ht="13.5" customHeight="1" x14ac:dyDescent="0.15">
      <c r="A19" s="85" t="s">
        <v>31</v>
      </c>
      <c r="B19" s="86" t="s">
        <v>283</v>
      </c>
      <c r="C19" s="85" t="s">
        <v>284</v>
      </c>
      <c r="D19" s="87">
        <f t="shared" si="0"/>
        <v>416880</v>
      </c>
      <c r="E19" s="87">
        <f t="shared" si="1"/>
        <v>2728</v>
      </c>
      <c r="F19" s="106">
        <f t="shared" si="2"/>
        <v>0.65438495490308968</v>
      </c>
      <c r="G19" s="87">
        <v>2728</v>
      </c>
      <c r="H19" s="87">
        <v>0</v>
      </c>
      <c r="I19" s="87">
        <f t="shared" si="3"/>
        <v>414152</v>
      </c>
      <c r="J19" s="88">
        <f t="shared" si="4"/>
        <v>99.345615045096906</v>
      </c>
      <c r="K19" s="87">
        <v>338550</v>
      </c>
      <c r="L19" s="88">
        <f t="shared" si="5"/>
        <v>81.210420264824407</v>
      </c>
      <c r="M19" s="87">
        <v>713</v>
      </c>
      <c r="N19" s="88">
        <f t="shared" si="6"/>
        <v>0.17103243139512569</v>
      </c>
      <c r="O19" s="87">
        <v>7113</v>
      </c>
      <c r="P19" s="87">
        <f t="shared" si="7"/>
        <v>67776</v>
      </c>
      <c r="Q19" s="87">
        <v>16353</v>
      </c>
      <c r="R19" s="87">
        <v>49941</v>
      </c>
      <c r="S19" s="87">
        <v>1482</v>
      </c>
      <c r="T19" s="88">
        <f t="shared" si="8"/>
        <v>16.257915947035116</v>
      </c>
      <c r="U19" s="87">
        <v>19962</v>
      </c>
      <c r="V19" s="85" t="s">
        <v>262</v>
      </c>
      <c r="W19" s="85"/>
      <c r="X19" s="85"/>
      <c r="Y19" s="85"/>
      <c r="Z19" s="85"/>
      <c r="AA19" s="85"/>
      <c r="AB19" s="85"/>
      <c r="AC19" s="85" t="s">
        <v>262</v>
      </c>
      <c r="AD19" s="115" t="s">
        <v>261</v>
      </c>
    </row>
    <row r="20" spans="1:30" ht="13.5" customHeight="1" x14ac:dyDescent="0.15">
      <c r="A20" s="85" t="s">
        <v>31</v>
      </c>
      <c r="B20" s="86" t="s">
        <v>285</v>
      </c>
      <c r="C20" s="85" t="s">
        <v>286</v>
      </c>
      <c r="D20" s="87">
        <f t="shared" si="0"/>
        <v>188456</v>
      </c>
      <c r="E20" s="87">
        <f t="shared" si="1"/>
        <v>1238</v>
      </c>
      <c r="F20" s="106">
        <f t="shared" si="2"/>
        <v>0.6569172645073651</v>
      </c>
      <c r="G20" s="87">
        <v>1238</v>
      </c>
      <c r="H20" s="87">
        <v>0</v>
      </c>
      <c r="I20" s="87">
        <f t="shared" si="3"/>
        <v>187218</v>
      </c>
      <c r="J20" s="88">
        <f t="shared" si="4"/>
        <v>99.343082735492644</v>
      </c>
      <c r="K20" s="87">
        <v>145914</v>
      </c>
      <c r="L20" s="88">
        <f t="shared" si="5"/>
        <v>77.426030479263062</v>
      </c>
      <c r="M20" s="87">
        <v>0</v>
      </c>
      <c r="N20" s="88">
        <f t="shared" si="6"/>
        <v>0</v>
      </c>
      <c r="O20" s="87">
        <v>1904</v>
      </c>
      <c r="P20" s="87">
        <f t="shared" si="7"/>
        <v>39400</v>
      </c>
      <c r="Q20" s="87">
        <v>17284</v>
      </c>
      <c r="R20" s="87">
        <v>22116</v>
      </c>
      <c r="S20" s="87">
        <v>0</v>
      </c>
      <c r="T20" s="88">
        <f t="shared" si="8"/>
        <v>20.906736851042155</v>
      </c>
      <c r="U20" s="87">
        <v>8148</v>
      </c>
      <c r="V20" s="85"/>
      <c r="W20" s="85" t="s">
        <v>262</v>
      </c>
      <c r="X20" s="85"/>
      <c r="Y20" s="85"/>
      <c r="Z20" s="85"/>
      <c r="AA20" s="85"/>
      <c r="AB20" s="85"/>
      <c r="AC20" s="85" t="s">
        <v>262</v>
      </c>
      <c r="AD20" s="115" t="s">
        <v>261</v>
      </c>
    </row>
    <row r="21" spans="1:30" ht="13.5" customHeight="1" x14ac:dyDescent="0.15">
      <c r="A21" s="85" t="s">
        <v>31</v>
      </c>
      <c r="B21" s="86" t="s">
        <v>287</v>
      </c>
      <c r="C21" s="85" t="s">
        <v>288</v>
      </c>
      <c r="D21" s="87">
        <f t="shared" si="0"/>
        <v>170398</v>
      </c>
      <c r="E21" s="87">
        <f t="shared" si="1"/>
        <v>3502</v>
      </c>
      <c r="F21" s="106">
        <f t="shared" si="2"/>
        <v>2.055188441178887</v>
      </c>
      <c r="G21" s="87">
        <v>3502</v>
      </c>
      <c r="H21" s="87">
        <v>0</v>
      </c>
      <c r="I21" s="87">
        <f t="shared" si="3"/>
        <v>166896</v>
      </c>
      <c r="J21" s="88">
        <f t="shared" si="4"/>
        <v>97.944811558821115</v>
      </c>
      <c r="K21" s="87">
        <v>121312</v>
      </c>
      <c r="L21" s="88">
        <f t="shared" si="5"/>
        <v>71.193323865303583</v>
      </c>
      <c r="M21" s="87">
        <v>0</v>
      </c>
      <c r="N21" s="88">
        <f t="shared" si="6"/>
        <v>0</v>
      </c>
      <c r="O21" s="87">
        <v>15734</v>
      </c>
      <c r="P21" s="87">
        <f t="shared" si="7"/>
        <v>29850</v>
      </c>
      <c r="Q21" s="87">
        <v>16561</v>
      </c>
      <c r="R21" s="87">
        <v>13289</v>
      </c>
      <c r="S21" s="87">
        <v>0</v>
      </c>
      <c r="T21" s="88">
        <f t="shared" si="8"/>
        <v>17.517811241915986</v>
      </c>
      <c r="U21" s="87">
        <v>11117</v>
      </c>
      <c r="V21" s="85" t="s">
        <v>262</v>
      </c>
      <c r="W21" s="85"/>
      <c r="X21" s="85"/>
      <c r="Y21" s="85"/>
      <c r="Z21" s="85"/>
      <c r="AA21" s="85"/>
      <c r="AB21" s="85"/>
      <c r="AC21" s="85" t="s">
        <v>262</v>
      </c>
      <c r="AD21" s="115" t="s">
        <v>261</v>
      </c>
    </row>
    <row r="22" spans="1:30" ht="13.5" customHeight="1" x14ac:dyDescent="0.15">
      <c r="A22" s="85" t="s">
        <v>31</v>
      </c>
      <c r="B22" s="86" t="s">
        <v>289</v>
      </c>
      <c r="C22" s="85" t="s">
        <v>290</v>
      </c>
      <c r="D22" s="87">
        <f t="shared" si="0"/>
        <v>78199</v>
      </c>
      <c r="E22" s="87">
        <f t="shared" si="1"/>
        <v>3357</v>
      </c>
      <c r="F22" s="106">
        <f t="shared" si="2"/>
        <v>4.2928937710200898</v>
      </c>
      <c r="G22" s="87">
        <v>3357</v>
      </c>
      <c r="H22" s="87">
        <v>0</v>
      </c>
      <c r="I22" s="87">
        <f t="shared" si="3"/>
        <v>74842</v>
      </c>
      <c r="J22" s="88">
        <f t="shared" si="4"/>
        <v>95.70710622897991</v>
      </c>
      <c r="K22" s="87">
        <v>49741</v>
      </c>
      <c r="L22" s="88">
        <f t="shared" si="5"/>
        <v>63.60823028427474</v>
      </c>
      <c r="M22" s="87">
        <v>0</v>
      </c>
      <c r="N22" s="88">
        <f t="shared" si="6"/>
        <v>0</v>
      </c>
      <c r="O22" s="87">
        <v>0</v>
      </c>
      <c r="P22" s="87">
        <f t="shared" si="7"/>
        <v>25101</v>
      </c>
      <c r="Q22" s="87">
        <v>11765</v>
      </c>
      <c r="R22" s="87">
        <v>13336</v>
      </c>
      <c r="S22" s="87">
        <v>0</v>
      </c>
      <c r="T22" s="88">
        <f t="shared" si="8"/>
        <v>32.098875944705171</v>
      </c>
      <c r="U22" s="87">
        <v>3422</v>
      </c>
      <c r="V22" s="85" t="s">
        <v>262</v>
      </c>
      <c r="W22" s="85"/>
      <c r="X22" s="85"/>
      <c r="Y22" s="85"/>
      <c r="Z22" s="85" t="s">
        <v>262</v>
      </c>
      <c r="AA22" s="85"/>
      <c r="AB22" s="85"/>
      <c r="AC22" s="85"/>
      <c r="AD22" s="115" t="s">
        <v>261</v>
      </c>
    </row>
    <row r="23" spans="1:30" ht="13.5" customHeight="1" x14ac:dyDescent="0.15">
      <c r="A23" s="85" t="s">
        <v>31</v>
      </c>
      <c r="B23" s="86" t="s">
        <v>291</v>
      </c>
      <c r="C23" s="85" t="s">
        <v>292</v>
      </c>
      <c r="D23" s="87">
        <f t="shared" si="0"/>
        <v>72202</v>
      </c>
      <c r="E23" s="87">
        <f t="shared" si="1"/>
        <v>1319</v>
      </c>
      <c r="F23" s="106">
        <f t="shared" si="2"/>
        <v>1.8268192016841638</v>
      </c>
      <c r="G23" s="87">
        <v>1319</v>
      </c>
      <c r="H23" s="87">
        <v>0</v>
      </c>
      <c r="I23" s="87">
        <f t="shared" si="3"/>
        <v>70883</v>
      </c>
      <c r="J23" s="88">
        <f t="shared" si="4"/>
        <v>98.17318079831584</v>
      </c>
      <c r="K23" s="87">
        <v>44349</v>
      </c>
      <c r="L23" s="88">
        <f t="shared" si="5"/>
        <v>61.42350627406443</v>
      </c>
      <c r="M23" s="87">
        <v>0</v>
      </c>
      <c r="N23" s="88">
        <f t="shared" si="6"/>
        <v>0</v>
      </c>
      <c r="O23" s="87">
        <v>263</v>
      </c>
      <c r="P23" s="87">
        <f t="shared" si="7"/>
        <v>26271</v>
      </c>
      <c r="Q23" s="87">
        <v>4949</v>
      </c>
      <c r="R23" s="87">
        <v>21322</v>
      </c>
      <c r="S23" s="87">
        <v>0</v>
      </c>
      <c r="T23" s="88">
        <f t="shared" si="8"/>
        <v>36.385418686462977</v>
      </c>
      <c r="U23" s="87">
        <v>2737</v>
      </c>
      <c r="V23" s="85" t="s">
        <v>262</v>
      </c>
      <c r="W23" s="85"/>
      <c r="X23" s="85"/>
      <c r="Y23" s="85"/>
      <c r="Z23" s="85"/>
      <c r="AA23" s="85"/>
      <c r="AB23" s="85"/>
      <c r="AC23" s="85" t="s">
        <v>262</v>
      </c>
      <c r="AD23" s="115" t="s">
        <v>261</v>
      </c>
    </row>
    <row r="24" spans="1:30" ht="13.5" customHeight="1" x14ac:dyDescent="0.15">
      <c r="A24" s="85" t="s">
        <v>31</v>
      </c>
      <c r="B24" s="86" t="s">
        <v>293</v>
      </c>
      <c r="C24" s="85" t="s">
        <v>294</v>
      </c>
      <c r="D24" s="87">
        <f t="shared" si="0"/>
        <v>58683</v>
      </c>
      <c r="E24" s="87">
        <f t="shared" si="1"/>
        <v>2508</v>
      </c>
      <c r="F24" s="106">
        <f t="shared" si="2"/>
        <v>4.2738101324063189</v>
      </c>
      <c r="G24" s="87">
        <v>2508</v>
      </c>
      <c r="H24" s="87">
        <v>0</v>
      </c>
      <c r="I24" s="87">
        <f t="shared" si="3"/>
        <v>56175</v>
      </c>
      <c r="J24" s="88">
        <f t="shared" si="4"/>
        <v>95.726189867593675</v>
      </c>
      <c r="K24" s="87">
        <v>24131</v>
      </c>
      <c r="L24" s="88">
        <f t="shared" si="5"/>
        <v>41.120937920692533</v>
      </c>
      <c r="M24" s="87">
        <v>0</v>
      </c>
      <c r="N24" s="88">
        <f t="shared" si="6"/>
        <v>0</v>
      </c>
      <c r="O24" s="87">
        <v>4896</v>
      </c>
      <c r="P24" s="87">
        <f t="shared" si="7"/>
        <v>27148</v>
      </c>
      <c r="Q24" s="87">
        <v>9647</v>
      </c>
      <c r="R24" s="87">
        <v>17501</v>
      </c>
      <c r="S24" s="87">
        <v>0</v>
      </c>
      <c r="T24" s="88">
        <f t="shared" si="8"/>
        <v>46.262120205170156</v>
      </c>
      <c r="U24" s="87">
        <v>1644</v>
      </c>
      <c r="V24" s="85" t="s">
        <v>262</v>
      </c>
      <c r="W24" s="85"/>
      <c r="X24" s="85"/>
      <c r="Y24" s="85"/>
      <c r="Z24" s="85" t="s">
        <v>262</v>
      </c>
      <c r="AA24" s="85"/>
      <c r="AB24" s="85"/>
      <c r="AC24" s="85"/>
      <c r="AD24" s="115" t="s">
        <v>261</v>
      </c>
    </row>
    <row r="25" spans="1:30" ht="13.5" customHeight="1" x14ac:dyDescent="0.15">
      <c r="A25" s="85" t="s">
        <v>31</v>
      </c>
      <c r="B25" s="86" t="s">
        <v>295</v>
      </c>
      <c r="C25" s="85" t="s">
        <v>296</v>
      </c>
      <c r="D25" s="87">
        <f t="shared" si="0"/>
        <v>98701</v>
      </c>
      <c r="E25" s="87">
        <f t="shared" si="1"/>
        <v>985</v>
      </c>
      <c r="F25" s="106">
        <f t="shared" si="2"/>
        <v>0.99796354646862739</v>
      </c>
      <c r="G25" s="87">
        <v>985</v>
      </c>
      <c r="H25" s="87">
        <v>0</v>
      </c>
      <c r="I25" s="87">
        <f t="shared" si="3"/>
        <v>97716</v>
      </c>
      <c r="J25" s="88">
        <f t="shared" si="4"/>
        <v>99.002036453531375</v>
      </c>
      <c r="K25" s="87">
        <v>32047</v>
      </c>
      <c r="L25" s="88">
        <f t="shared" si="5"/>
        <v>32.468769313380818</v>
      </c>
      <c r="M25" s="87">
        <v>0</v>
      </c>
      <c r="N25" s="88">
        <f t="shared" si="6"/>
        <v>0</v>
      </c>
      <c r="O25" s="87">
        <v>0</v>
      </c>
      <c r="P25" s="87">
        <f t="shared" si="7"/>
        <v>65669</v>
      </c>
      <c r="Q25" s="87">
        <v>19239</v>
      </c>
      <c r="R25" s="87">
        <v>46430</v>
      </c>
      <c r="S25" s="87">
        <v>0</v>
      </c>
      <c r="T25" s="88">
        <f t="shared" si="8"/>
        <v>66.533267140150556</v>
      </c>
      <c r="U25" s="87">
        <v>2306</v>
      </c>
      <c r="V25" s="85" t="s">
        <v>262</v>
      </c>
      <c r="W25" s="85"/>
      <c r="X25" s="85"/>
      <c r="Y25" s="85"/>
      <c r="Z25" s="85" t="s">
        <v>262</v>
      </c>
      <c r="AA25" s="85"/>
      <c r="AB25" s="85"/>
      <c r="AC25" s="85"/>
      <c r="AD25" s="115" t="s">
        <v>261</v>
      </c>
    </row>
    <row r="26" spans="1:30" ht="13.5" customHeight="1" x14ac:dyDescent="0.15">
      <c r="A26" s="85" t="s">
        <v>31</v>
      </c>
      <c r="B26" s="86" t="s">
        <v>297</v>
      </c>
      <c r="C26" s="85" t="s">
        <v>298</v>
      </c>
      <c r="D26" s="87">
        <f t="shared" si="0"/>
        <v>149206</v>
      </c>
      <c r="E26" s="87">
        <f t="shared" si="1"/>
        <v>1356</v>
      </c>
      <c r="F26" s="106">
        <f t="shared" si="2"/>
        <v>0.90881063764191794</v>
      </c>
      <c r="G26" s="87">
        <v>1356</v>
      </c>
      <c r="H26" s="87">
        <v>0</v>
      </c>
      <c r="I26" s="87">
        <f t="shared" si="3"/>
        <v>147850</v>
      </c>
      <c r="J26" s="88">
        <f t="shared" si="4"/>
        <v>99.09118936235808</v>
      </c>
      <c r="K26" s="87">
        <v>119049</v>
      </c>
      <c r="L26" s="88">
        <f t="shared" si="5"/>
        <v>79.788346313150953</v>
      </c>
      <c r="M26" s="87">
        <v>0</v>
      </c>
      <c r="N26" s="88">
        <f t="shared" si="6"/>
        <v>0</v>
      </c>
      <c r="O26" s="87">
        <v>1071</v>
      </c>
      <c r="P26" s="87">
        <f t="shared" si="7"/>
        <v>27730</v>
      </c>
      <c r="Q26" s="87">
        <v>19561</v>
      </c>
      <c r="R26" s="87">
        <v>8169</v>
      </c>
      <c r="S26" s="87">
        <v>0</v>
      </c>
      <c r="T26" s="88">
        <f t="shared" si="8"/>
        <v>18.585043496910313</v>
      </c>
      <c r="U26" s="87">
        <v>10788</v>
      </c>
      <c r="V26" s="85" t="s">
        <v>262</v>
      </c>
      <c r="W26" s="85"/>
      <c r="X26" s="85"/>
      <c r="Y26" s="85"/>
      <c r="Z26" s="85" t="s">
        <v>262</v>
      </c>
      <c r="AA26" s="85"/>
      <c r="AB26" s="85"/>
      <c r="AC26" s="85"/>
      <c r="AD26" s="115" t="s">
        <v>261</v>
      </c>
    </row>
    <row r="27" spans="1:30" ht="13.5" customHeight="1" x14ac:dyDescent="0.15">
      <c r="A27" s="85" t="s">
        <v>31</v>
      </c>
      <c r="B27" s="86" t="s">
        <v>299</v>
      </c>
      <c r="C27" s="85" t="s">
        <v>300</v>
      </c>
      <c r="D27" s="87">
        <f t="shared" si="0"/>
        <v>133697</v>
      </c>
      <c r="E27" s="87">
        <f t="shared" si="1"/>
        <v>4275</v>
      </c>
      <c r="F27" s="106">
        <f t="shared" si="2"/>
        <v>3.1975287403606658</v>
      </c>
      <c r="G27" s="87">
        <v>4275</v>
      </c>
      <c r="H27" s="87">
        <v>0</v>
      </c>
      <c r="I27" s="87">
        <f t="shared" si="3"/>
        <v>129422</v>
      </c>
      <c r="J27" s="88">
        <f t="shared" si="4"/>
        <v>96.802471259639333</v>
      </c>
      <c r="K27" s="87">
        <v>63560</v>
      </c>
      <c r="L27" s="88">
        <f t="shared" si="5"/>
        <v>47.5403337397249</v>
      </c>
      <c r="M27" s="87">
        <v>494</v>
      </c>
      <c r="N27" s="88">
        <f t="shared" si="6"/>
        <v>0.36949220999723253</v>
      </c>
      <c r="O27" s="87">
        <v>7109</v>
      </c>
      <c r="P27" s="87">
        <f t="shared" si="7"/>
        <v>58259</v>
      </c>
      <c r="Q27" s="87">
        <v>11536</v>
      </c>
      <c r="R27" s="87">
        <v>46207</v>
      </c>
      <c r="S27" s="87">
        <v>516</v>
      </c>
      <c r="T27" s="88">
        <f t="shared" si="8"/>
        <v>43.575398101677678</v>
      </c>
      <c r="U27" s="87">
        <v>3751</v>
      </c>
      <c r="V27" s="85"/>
      <c r="W27" s="85"/>
      <c r="X27" s="85"/>
      <c r="Y27" s="85" t="s">
        <v>262</v>
      </c>
      <c r="Z27" s="85"/>
      <c r="AA27" s="85"/>
      <c r="AB27" s="85"/>
      <c r="AC27" s="85" t="s">
        <v>262</v>
      </c>
      <c r="AD27" s="115" t="s">
        <v>261</v>
      </c>
    </row>
    <row r="28" spans="1:30" ht="13.5" customHeight="1" x14ac:dyDescent="0.15">
      <c r="A28" s="85" t="s">
        <v>31</v>
      </c>
      <c r="B28" s="86" t="s">
        <v>301</v>
      </c>
      <c r="C28" s="85" t="s">
        <v>302</v>
      </c>
      <c r="D28" s="87">
        <f t="shared" si="0"/>
        <v>43316</v>
      </c>
      <c r="E28" s="87">
        <f t="shared" si="1"/>
        <v>1801</v>
      </c>
      <c r="F28" s="106">
        <f t="shared" si="2"/>
        <v>4.1578169729430234</v>
      </c>
      <c r="G28" s="87">
        <v>1801</v>
      </c>
      <c r="H28" s="87">
        <v>0</v>
      </c>
      <c r="I28" s="87">
        <f t="shared" si="3"/>
        <v>41515</v>
      </c>
      <c r="J28" s="88">
        <f t="shared" si="4"/>
        <v>95.842183027056976</v>
      </c>
      <c r="K28" s="87">
        <v>15397</v>
      </c>
      <c r="L28" s="88">
        <f t="shared" si="5"/>
        <v>35.54575676424416</v>
      </c>
      <c r="M28" s="87">
        <v>0</v>
      </c>
      <c r="N28" s="88">
        <f t="shared" si="6"/>
        <v>0</v>
      </c>
      <c r="O28" s="87">
        <v>3752</v>
      </c>
      <c r="P28" s="87">
        <f t="shared" si="7"/>
        <v>22366</v>
      </c>
      <c r="Q28" s="87">
        <v>11961</v>
      </c>
      <c r="R28" s="87">
        <v>10405</v>
      </c>
      <c r="S28" s="87">
        <v>0</v>
      </c>
      <c r="T28" s="88">
        <f t="shared" si="8"/>
        <v>51.634499953827685</v>
      </c>
      <c r="U28" s="87">
        <v>1212</v>
      </c>
      <c r="V28" s="85" t="s">
        <v>262</v>
      </c>
      <c r="W28" s="85"/>
      <c r="X28" s="85"/>
      <c r="Y28" s="85"/>
      <c r="Z28" s="85" t="s">
        <v>262</v>
      </c>
      <c r="AA28" s="85"/>
      <c r="AB28" s="85"/>
      <c r="AC28" s="85"/>
      <c r="AD28" s="115" t="s">
        <v>261</v>
      </c>
    </row>
    <row r="29" spans="1:30" ht="13.5" customHeight="1" x14ac:dyDescent="0.15">
      <c r="A29" s="85" t="s">
        <v>31</v>
      </c>
      <c r="B29" s="86" t="s">
        <v>303</v>
      </c>
      <c r="C29" s="85" t="s">
        <v>304</v>
      </c>
      <c r="D29" s="87">
        <f t="shared" si="0"/>
        <v>113490</v>
      </c>
      <c r="E29" s="87">
        <f t="shared" si="1"/>
        <v>733</v>
      </c>
      <c r="F29" s="106">
        <f t="shared" si="2"/>
        <v>0.64587188298528497</v>
      </c>
      <c r="G29" s="87">
        <v>733</v>
      </c>
      <c r="H29" s="87">
        <v>0</v>
      </c>
      <c r="I29" s="87">
        <f t="shared" si="3"/>
        <v>112757</v>
      </c>
      <c r="J29" s="88">
        <f t="shared" si="4"/>
        <v>99.35412811701471</v>
      </c>
      <c r="K29" s="87">
        <v>98679</v>
      </c>
      <c r="L29" s="88">
        <f t="shared" si="5"/>
        <v>86.949510970129523</v>
      </c>
      <c r="M29" s="87">
        <v>0</v>
      </c>
      <c r="N29" s="88">
        <f t="shared" si="6"/>
        <v>0</v>
      </c>
      <c r="O29" s="87">
        <v>0</v>
      </c>
      <c r="P29" s="87">
        <f t="shared" si="7"/>
        <v>14078</v>
      </c>
      <c r="Q29" s="87">
        <v>4990</v>
      </c>
      <c r="R29" s="87">
        <v>9088</v>
      </c>
      <c r="S29" s="87">
        <v>0</v>
      </c>
      <c r="T29" s="88">
        <f t="shared" si="8"/>
        <v>12.404617146885188</v>
      </c>
      <c r="U29" s="87">
        <v>2373</v>
      </c>
      <c r="V29" s="85"/>
      <c r="W29" s="85" t="s">
        <v>262</v>
      </c>
      <c r="X29" s="85"/>
      <c r="Y29" s="85"/>
      <c r="Z29" s="85"/>
      <c r="AA29" s="85"/>
      <c r="AB29" s="85"/>
      <c r="AC29" s="85" t="s">
        <v>262</v>
      </c>
      <c r="AD29" s="115" t="s">
        <v>261</v>
      </c>
    </row>
    <row r="30" spans="1:30" ht="13.5" customHeight="1" x14ac:dyDescent="0.15">
      <c r="A30" s="85" t="s">
        <v>31</v>
      </c>
      <c r="B30" s="86" t="s">
        <v>305</v>
      </c>
      <c r="C30" s="85" t="s">
        <v>306</v>
      </c>
      <c r="D30" s="87">
        <f t="shared" si="0"/>
        <v>93015</v>
      </c>
      <c r="E30" s="87">
        <f t="shared" si="1"/>
        <v>1847</v>
      </c>
      <c r="F30" s="106">
        <f t="shared" si="2"/>
        <v>1.9857012309842499</v>
      </c>
      <c r="G30" s="87">
        <v>1847</v>
      </c>
      <c r="H30" s="87">
        <v>0</v>
      </c>
      <c r="I30" s="87">
        <f t="shared" si="3"/>
        <v>91168</v>
      </c>
      <c r="J30" s="88">
        <f t="shared" si="4"/>
        <v>98.014298769015753</v>
      </c>
      <c r="K30" s="87">
        <v>74077</v>
      </c>
      <c r="L30" s="88">
        <f t="shared" si="5"/>
        <v>79.63984303606945</v>
      </c>
      <c r="M30" s="87">
        <v>0</v>
      </c>
      <c r="N30" s="88">
        <f t="shared" si="6"/>
        <v>0</v>
      </c>
      <c r="O30" s="87">
        <v>0</v>
      </c>
      <c r="P30" s="87">
        <f t="shared" si="7"/>
        <v>17091</v>
      </c>
      <c r="Q30" s="87">
        <v>3272</v>
      </c>
      <c r="R30" s="87">
        <v>13819</v>
      </c>
      <c r="S30" s="87">
        <v>0</v>
      </c>
      <c r="T30" s="88">
        <f t="shared" si="8"/>
        <v>18.374455732946299</v>
      </c>
      <c r="U30" s="87">
        <v>3433</v>
      </c>
      <c r="V30" s="85" t="s">
        <v>262</v>
      </c>
      <c r="W30" s="85"/>
      <c r="X30" s="85"/>
      <c r="Y30" s="85"/>
      <c r="Z30" s="85" t="s">
        <v>262</v>
      </c>
      <c r="AA30" s="85"/>
      <c r="AB30" s="85"/>
      <c r="AC30" s="85"/>
      <c r="AD30" s="115" t="s">
        <v>261</v>
      </c>
    </row>
    <row r="31" spans="1:30" ht="13.5" customHeight="1" x14ac:dyDescent="0.15">
      <c r="A31" s="85" t="s">
        <v>31</v>
      </c>
      <c r="B31" s="86" t="s">
        <v>307</v>
      </c>
      <c r="C31" s="85" t="s">
        <v>308</v>
      </c>
      <c r="D31" s="87">
        <f t="shared" si="0"/>
        <v>83610</v>
      </c>
      <c r="E31" s="87">
        <f t="shared" si="1"/>
        <v>369</v>
      </c>
      <c r="F31" s="106">
        <f t="shared" si="2"/>
        <v>0.44133476856835308</v>
      </c>
      <c r="G31" s="87">
        <v>369</v>
      </c>
      <c r="H31" s="87">
        <v>0</v>
      </c>
      <c r="I31" s="87">
        <f t="shared" si="3"/>
        <v>83241</v>
      </c>
      <c r="J31" s="88">
        <f t="shared" si="4"/>
        <v>99.558665231431647</v>
      </c>
      <c r="K31" s="87">
        <v>81052</v>
      </c>
      <c r="L31" s="88">
        <f t="shared" si="5"/>
        <v>96.940557349599331</v>
      </c>
      <c r="M31" s="87">
        <v>0</v>
      </c>
      <c r="N31" s="88">
        <f t="shared" si="6"/>
        <v>0</v>
      </c>
      <c r="O31" s="87">
        <v>0</v>
      </c>
      <c r="P31" s="87">
        <f t="shared" si="7"/>
        <v>2189</v>
      </c>
      <c r="Q31" s="87">
        <v>1062</v>
      </c>
      <c r="R31" s="87">
        <v>1127</v>
      </c>
      <c r="S31" s="87">
        <v>0</v>
      </c>
      <c r="T31" s="88">
        <f t="shared" si="8"/>
        <v>2.6181078818323167</v>
      </c>
      <c r="U31" s="87">
        <v>2236</v>
      </c>
      <c r="V31" s="85" t="s">
        <v>262</v>
      </c>
      <c r="W31" s="85"/>
      <c r="X31" s="85"/>
      <c r="Y31" s="85"/>
      <c r="Z31" s="85"/>
      <c r="AA31" s="85"/>
      <c r="AB31" s="85"/>
      <c r="AC31" s="85" t="s">
        <v>262</v>
      </c>
      <c r="AD31" s="115" t="s">
        <v>261</v>
      </c>
    </row>
    <row r="32" spans="1:30" ht="13.5" customHeight="1" x14ac:dyDescent="0.15">
      <c r="A32" s="85" t="s">
        <v>31</v>
      </c>
      <c r="B32" s="86" t="s">
        <v>309</v>
      </c>
      <c r="C32" s="85" t="s">
        <v>310</v>
      </c>
      <c r="D32" s="87">
        <f t="shared" si="0"/>
        <v>72228</v>
      </c>
      <c r="E32" s="87">
        <f t="shared" si="1"/>
        <v>1084</v>
      </c>
      <c r="F32" s="106">
        <f t="shared" si="2"/>
        <v>1.5008030126820624</v>
      </c>
      <c r="G32" s="87">
        <v>1084</v>
      </c>
      <c r="H32" s="87">
        <v>0</v>
      </c>
      <c r="I32" s="87">
        <f t="shared" si="3"/>
        <v>71144</v>
      </c>
      <c r="J32" s="88">
        <f t="shared" si="4"/>
        <v>98.499196987317944</v>
      </c>
      <c r="K32" s="87">
        <v>45178</v>
      </c>
      <c r="L32" s="88">
        <f t="shared" si="5"/>
        <v>62.549149914160715</v>
      </c>
      <c r="M32" s="87">
        <v>0</v>
      </c>
      <c r="N32" s="88">
        <f t="shared" si="6"/>
        <v>0</v>
      </c>
      <c r="O32" s="87">
        <v>0</v>
      </c>
      <c r="P32" s="87">
        <f t="shared" si="7"/>
        <v>25966</v>
      </c>
      <c r="Q32" s="87">
        <v>14916</v>
      </c>
      <c r="R32" s="87">
        <v>11050</v>
      </c>
      <c r="S32" s="87">
        <v>0</v>
      </c>
      <c r="T32" s="88">
        <f t="shared" si="8"/>
        <v>35.950047073157229</v>
      </c>
      <c r="U32" s="87">
        <v>5421</v>
      </c>
      <c r="V32" s="85"/>
      <c r="W32" s="85" t="s">
        <v>262</v>
      </c>
      <c r="X32" s="85"/>
      <c r="Y32" s="85"/>
      <c r="Z32" s="85"/>
      <c r="AA32" s="85"/>
      <c r="AB32" s="85"/>
      <c r="AC32" s="85" t="s">
        <v>262</v>
      </c>
      <c r="AD32" s="115" t="s">
        <v>261</v>
      </c>
    </row>
    <row r="33" spans="1:30" ht="13.5" customHeight="1" x14ac:dyDescent="0.15">
      <c r="A33" s="85" t="s">
        <v>31</v>
      </c>
      <c r="B33" s="86" t="s">
        <v>311</v>
      </c>
      <c r="C33" s="85" t="s">
        <v>312</v>
      </c>
      <c r="D33" s="87">
        <f t="shared" si="0"/>
        <v>83962</v>
      </c>
      <c r="E33" s="87">
        <f t="shared" si="1"/>
        <v>569</v>
      </c>
      <c r="F33" s="106">
        <f t="shared" si="2"/>
        <v>0.67768752530906839</v>
      </c>
      <c r="G33" s="87">
        <v>569</v>
      </c>
      <c r="H33" s="87">
        <v>0</v>
      </c>
      <c r="I33" s="87">
        <f t="shared" si="3"/>
        <v>83393</v>
      </c>
      <c r="J33" s="88">
        <f t="shared" si="4"/>
        <v>99.322312474690932</v>
      </c>
      <c r="K33" s="87">
        <v>67523</v>
      </c>
      <c r="L33" s="88">
        <f t="shared" si="5"/>
        <v>80.420904694981061</v>
      </c>
      <c r="M33" s="87">
        <v>0</v>
      </c>
      <c r="N33" s="88">
        <f t="shared" si="6"/>
        <v>0</v>
      </c>
      <c r="O33" s="87">
        <v>0</v>
      </c>
      <c r="P33" s="87">
        <f t="shared" si="7"/>
        <v>15870</v>
      </c>
      <c r="Q33" s="87">
        <v>2512</v>
      </c>
      <c r="R33" s="87">
        <v>13358</v>
      </c>
      <c r="S33" s="87">
        <v>0</v>
      </c>
      <c r="T33" s="88">
        <f t="shared" si="8"/>
        <v>18.901407779709871</v>
      </c>
      <c r="U33" s="87">
        <v>1692</v>
      </c>
      <c r="V33" s="85" t="s">
        <v>262</v>
      </c>
      <c r="W33" s="85"/>
      <c r="X33" s="85"/>
      <c r="Y33" s="85"/>
      <c r="Z33" s="85"/>
      <c r="AA33" s="85"/>
      <c r="AB33" s="85"/>
      <c r="AC33" s="85" t="s">
        <v>262</v>
      </c>
      <c r="AD33" s="115" t="s">
        <v>261</v>
      </c>
    </row>
    <row r="34" spans="1:30" ht="13.5" customHeight="1" x14ac:dyDescent="0.15">
      <c r="A34" s="85" t="s">
        <v>31</v>
      </c>
      <c r="B34" s="86" t="s">
        <v>313</v>
      </c>
      <c r="C34" s="85" t="s">
        <v>314</v>
      </c>
      <c r="D34" s="87">
        <f t="shared" si="0"/>
        <v>49276</v>
      </c>
      <c r="E34" s="87">
        <f t="shared" si="1"/>
        <v>701</v>
      </c>
      <c r="F34" s="106">
        <f t="shared" si="2"/>
        <v>1.4225992369510512</v>
      </c>
      <c r="G34" s="87">
        <v>701</v>
      </c>
      <c r="H34" s="87">
        <v>0</v>
      </c>
      <c r="I34" s="87">
        <f t="shared" si="3"/>
        <v>48575</v>
      </c>
      <c r="J34" s="88">
        <f t="shared" si="4"/>
        <v>98.577400763048956</v>
      </c>
      <c r="K34" s="87">
        <v>35141</v>
      </c>
      <c r="L34" s="88">
        <f t="shared" si="5"/>
        <v>71.314635928240932</v>
      </c>
      <c r="M34" s="87">
        <v>0</v>
      </c>
      <c r="N34" s="88">
        <f t="shared" si="6"/>
        <v>0</v>
      </c>
      <c r="O34" s="87">
        <v>0</v>
      </c>
      <c r="P34" s="87">
        <f t="shared" si="7"/>
        <v>13434</v>
      </c>
      <c r="Q34" s="87">
        <v>5458</v>
      </c>
      <c r="R34" s="87">
        <v>7976</v>
      </c>
      <c r="S34" s="87">
        <v>0</v>
      </c>
      <c r="T34" s="88">
        <f t="shared" si="8"/>
        <v>27.262764834808017</v>
      </c>
      <c r="U34" s="87">
        <v>4328</v>
      </c>
      <c r="V34" s="85"/>
      <c r="W34" s="85"/>
      <c r="X34" s="85"/>
      <c r="Y34" s="85" t="s">
        <v>262</v>
      </c>
      <c r="Z34" s="85"/>
      <c r="AA34" s="85"/>
      <c r="AB34" s="85"/>
      <c r="AC34" s="85" t="s">
        <v>262</v>
      </c>
      <c r="AD34" s="115" t="s">
        <v>261</v>
      </c>
    </row>
    <row r="35" spans="1:30" ht="13.5" customHeight="1" x14ac:dyDescent="0.15">
      <c r="A35" s="85" t="s">
        <v>31</v>
      </c>
      <c r="B35" s="86" t="s">
        <v>315</v>
      </c>
      <c r="C35" s="85" t="s">
        <v>316</v>
      </c>
      <c r="D35" s="87">
        <f t="shared" si="0"/>
        <v>47796</v>
      </c>
      <c r="E35" s="87">
        <f t="shared" si="1"/>
        <v>726</v>
      </c>
      <c r="F35" s="106">
        <f t="shared" si="2"/>
        <v>1.5189555611348229</v>
      </c>
      <c r="G35" s="87">
        <v>726</v>
      </c>
      <c r="H35" s="87">
        <v>0</v>
      </c>
      <c r="I35" s="87">
        <f t="shared" si="3"/>
        <v>47070</v>
      </c>
      <c r="J35" s="88">
        <f t="shared" si="4"/>
        <v>98.481044438865169</v>
      </c>
      <c r="K35" s="87">
        <v>31369</v>
      </c>
      <c r="L35" s="88">
        <f t="shared" si="5"/>
        <v>65.631015147711096</v>
      </c>
      <c r="M35" s="87">
        <v>0</v>
      </c>
      <c r="N35" s="88">
        <f t="shared" si="6"/>
        <v>0</v>
      </c>
      <c r="O35" s="87">
        <v>0</v>
      </c>
      <c r="P35" s="87">
        <f t="shared" si="7"/>
        <v>15701</v>
      </c>
      <c r="Q35" s="87">
        <v>8046</v>
      </c>
      <c r="R35" s="87">
        <v>7655</v>
      </c>
      <c r="S35" s="87">
        <v>0</v>
      </c>
      <c r="T35" s="88">
        <f t="shared" si="8"/>
        <v>32.850029291154073</v>
      </c>
      <c r="U35" s="87">
        <v>3108</v>
      </c>
      <c r="V35" s="85" t="s">
        <v>262</v>
      </c>
      <c r="W35" s="85"/>
      <c r="X35" s="85"/>
      <c r="Y35" s="85"/>
      <c r="Z35" s="85" t="s">
        <v>262</v>
      </c>
      <c r="AA35" s="85"/>
      <c r="AB35" s="85"/>
      <c r="AC35" s="85"/>
      <c r="AD35" s="115" t="s">
        <v>261</v>
      </c>
    </row>
    <row r="36" spans="1:30" ht="13.5" customHeight="1" x14ac:dyDescent="0.15">
      <c r="A36" s="85" t="s">
        <v>31</v>
      </c>
      <c r="B36" s="86" t="s">
        <v>317</v>
      </c>
      <c r="C36" s="85" t="s">
        <v>318</v>
      </c>
      <c r="D36" s="87">
        <f t="shared" si="0"/>
        <v>68116</v>
      </c>
      <c r="E36" s="87">
        <f t="shared" si="1"/>
        <v>446</v>
      </c>
      <c r="F36" s="106">
        <f t="shared" si="2"/>
        <v>0.65476540019965934</v>
      </c>
      <c r="G36" s="87">
        <v>446</v>
      </c>
      <c r="H36" s="87">
        <v>0</v>
      </c>
      <c r="I36" s="87">
        <f t="shared" si="3"/>
        <v>67670</v>
      </c>
      <c r="J36" s="88">
        <f t="shared" si="4"/>
        <v>99.345234599800335</v>
      </c>
      <c r="K36" s="87">
        <v>55439</v>
      </c>
      <c r="L36" s="88">
        <f t="shared" si="5"/>
        <v>81.389100945446003</v>
      </c>
      <c r="M36" s="87">
        <v>0</v>
      </c>
      <c r="N36" s="88">
        <f t="shared" si="6"/>
        <v>0</v>
      </c>
      <c r="O36" s="87">
        <v>0</v>
      </c>
      <c r="P36" s="87">
        <f t="shared" si="7"/>
        <v>12231</v>
      </c>
      <c r="Q36" s="87">
        <v>8562</v>
      </c>
      <c r="R36" s="87">
        <v>3669</v>
      </c>
      <c r="S36" s="87">
        <v>0</v>
      </c>
      <c r="T36" s="88">
        <f t="shared" si="8"/>
        <v>17.956133654354336</v>
      </c>
      <c r="U36" s="87">
        <v>3827</v>
      </c>
      <c r="V36" s="85"/>
      <c r="W36" s="85" t="s">
        <v>262</v>
      </c>
      <c r="X36" s="85"/>
      <c r="Y36" s="85"/>
      <c r="Z36" s="85" t="s">
        <v>262</v>
      </c>
      <c r="AA36" s="85"/>
      <c r="AB36" s="85"/>
      <c r="AC36" s="85"/>
      <c r="AD36" s="115" t="s">
        <v>261</v>
      </c>
    </row>
    <row r="37" spans="1:30" ht="13.5" customHeight="1" x14ac:dyDescent="0.15">
      <c r="A37" s="85" t="s">
        <v>31</v>
      </c>
      <c r="B37" s="86" t="s">
        <v>319</v>
      </c>
      <c r="C37" s="85" t="s">
        <v>320</v>
      </c>
      <c r="D37" s="87">
        <f t="shared" si="0"/>
        <v>93882</v>
      </c>
      <c r="E37" s="87">
        <f t="shared" si="1"/>
        <v>469</v>
      </c>
      <c r="F37" s="106">
        <f t="shared" si="2"/>
        <v>0.49956328156622137</v>
      </c>
      <c r="G37" s="87">
        <v>469</v>
      </c>
      <c r="H37" s="87">
        <v>0</v>
      </c>
      <c r="I37" s="87">
        <f t="shared" si="3"/>
        <v>93413</v>
      </c>
      <c r="J37" s="88">
        <f t="shared" si="4"/>
        <v>99.500436718433775</v>
      </c>
      <c r="K37" s="87">
        <v>73902</v>
      </c>
      <c r="L37" s="88">
        <f t="shared" si="5"/>
        <v>78.717965105131967</v>
      </c>
      <c r="M37" s="87">
        <v>0</v>
      </c>
      <c r="N37" s="88">
        <f t="shared" si="6"/>
        <v>0</v>
      </c>
      <c r="O37" s="87">
        <v>0</v>
      </c>
      <c r="P37" s="87">
        <f t="shared" si="7"/>
        <v>19511</v>
      </c>
      <c r="Q37" s="87">
        <v>9736</v>
      </c>
      <c r="R37" s="87">
        <v>9775</v>
      </c>
      <c r="S37" s="87">
        <v>0</v>
      </c>
      <c r="T37" s="88">
        <f t="shared" si="8"/>
        <v>20.782471613301805</v>
      </c>
      <c r="U37" s="87">
        <v>2031</v>
      </c>
      <c r="V37" s="85"/>
      <c r="W37" s="85" t="s">
        <v>262</v>
      </c>
      <c r="X37" s="85"/>
      <c r="Y37" s="85"/>
      <c r="Z37" s="85"/>
      <c r="AA37" s="85"/>
      <c r="AB37" s="85"/>
      <c r="AC37" s="85" t="s">
        <v>262</v>
      </c>
      <c r="AD37" s="115" t="s">
        <v>261</v>
      </c>
    </row>
    <row r="38" spans="1:30" ht="13.5" customHeight="1" x14ac:dyDescent="0.15">
      <c r="A38" s="85" t="s">
        <v>31</v>
      </c>
      <c r="B38" s="86" t="s">
        <v>321</v>
      </c>
      <c r="C38" s="85" t="s">
        <v>322</v>
      </c>
      <c r="D38" s="87">
        <f t="shared" si="0"/>
        <v>58968</v>
      </c>
      <c r="E38" s="87">
        <f t="shared" si="1"/>
        <v>930</v>
      </c>
      <c r="F38" s="106">
        <f t="shared" si="2"/>
        <v>1.577126577126577</v>
      </c>
      <c r="G38" s="87">
        <v>930</v>
      </c>
      <c r="H38" s="87">
        <v>0</v>
      </c>
      <c r="I38" s="87">
        <f t="shared" si="3"/>
        <v>58038</v>
      </c>
      <c r="J38" s="88">
        <f t="shared" si="4"/>
        <v>98.422873422873423</v>
      </c>
      <c r="K38" s="87">
        <v>30163</v>
      </c>
      <c r="L38" s="88">
        <f t="shared" si="5"/>
        <v>51.151471984805319</v>
      </c>
      <c r="M38" s="87">
        <v>255</v>
      </c>
      <c r="N38" s="88">
        <f t="shared" si="6"/>
        <v>0.43243793243793244</v>
      </c>
      <c r="O38" s="87">
        <v>20816</v>
      </c>
      <c r="P38" s="87">
        <f t="shared" si="7"/>
        <v>6804</v>
      </c>
      <c r="Q38" s="87">
        <v>4235</v>
      </c>
      <c r="R38" s="87">
        <v>2569</v>
      </c>
      <c r="S38" s="87">
        <v>0</v>
      </c>
      <c r="T38" s="88">
        <f t="shared" si="8"/>
        <v>11.538461538461538</v>
      </c>
      <c r="U38" s="87">
        <v>1735</v>
      </c>
      <c r="V38" s="85" t="s">
        <v>262</v>
      </c>
      <c r="W38" s="85"/>
      <c r="X38" s="85"/>
      <c r="Y38" s="85"/>
      <c r="Z38" s="85" t="s">
        <v>262</v>
      </c>
      <c r="AA38" s="85"/>
      <c r="AB38" s="85"/>
      <c r="AC38" s="85"/>
      <c r="AD38" s="115" t="s">
        <v>261</v>
      </c>
    </row>
    <row r="39" spans="1:30" ht="13.5" customHeight="1" x14ac:dyDescent="0.15">
      <c r="A39" s="85" t="s">
        <v>31</v>
      </c>
      <c r="B39" s="86" t="s">
        <v>323</v>
      </c>
      <c r="C39" s="85" t="s">
        <v>324</v>
      </c>
      <c r="D39" s="87">
        <f t="shared" ref="D39:D70" si="10">+SUM(E39,+I39)</f>
        <v>61164</v>
      </c>
      <c r="E39" s="87">
        <f t="shared" ref="E39:E61" si="11">+SUM(G39+H39)</f>
        <v>3156</v>
      </c>
      <c r="F39" s="106">
        <f t="shared" ref="F39:F70" si="12">IF(D39&gt;0,E39/D39*100,"-")</f>
        <v>5.1598979792034534</v>
      </c>
      <c r="G39" s="87">
        <v>3156</v>
      </c>
      <c r="H39" s="87">
        <v>0</v>
      </c>
      <c r="I39" s="87">
        <f t="shared" ref="I39:I61" si="13">+SUM(K39,+M39,O39+P39)</f>
        <v>58008</v>
      </c>
      <c r="J39" s="88">
        <f t="shared" ref="J39:J70" si="14">IF(D39&gt;0,I39/D39*100,"-")</f>
        <v>94.84010202079655</v>
      </c>
      <c r="K39" s="87">
        <v>14021</v>
      </c>
      <c r="L39" s="88">
        <f t="shared" ref="L39:L70" si="15">IF(D39&gt;0,K39/D39*100,"-")</f>
        <v>22.923615198482768</v>
      </c>
      <c r="M39" s="87">
        <v>3007</v>
      </c>
      <c r="N39" s="88">
        <f t="shared" ref="N39:N70" si="16">IF(D39&gt;0,M39/D39*100,"-")</f>
        <v>4.9162906284742656</v>
      </c>
      <c r="O39" s="87">
        <v>12683</v>
      </c>
      <c r="P39" s="87">
        <f t="shared" ref="P39:P70" si="17">SUM(Q39:S39)</f>
        <v>28297</v>
      </c>
      <c r="Q39" s="87">
        <v>8829</v>
      </c>
      <c r="R39" s="87">
        <v>19468</v>
      </c>
      <c r="S39" s="87">
        <v>0</v>
      </c>
      <c r="T39" s="88">
        <f t="shared" ref="T39:T61" si="18">IF(D39&gt;0,P39/D39*100,"-")</f>
        <v>46.264142305931593</v>
      </c>
      <c r="U39" s="87">
        <v>1330</v>
      </c>
      <c r="V39" s="85" t="s">
        <v>262</v>
      </c>
      <c r="W39" s="85"/>
      <c r="X39" s="85"/>
      <c r="Y39" s="85"/>
      <c r="Z39" s="85" t="s">
        <v>262</v>
      </c>
      <c r="AA39" s="85"/>
      <c r="AB39" s="85"/>
      <c r="AC39" s="85"/>
      <c r="AD39" s="115" t="s">
        <v>261</v>
      </c>
    </row>
    <row r="40" spans="1:30" ht="13.5" customHeight="1" x14ac:dyDescent="0.15">
      <c r="A40" s="85" t="s">
        <v>31</v>
      </c>
      <c r="B40" s="86" t="s">
        <v>325</v>
      </c>
      <c r="C40" s="85" t="s">
        <v>326</v>
      </c>
      <c r="D40" s="87">
        <f t="shared" si="10"/>
        <v>68966</v>
      </c>
      <c r="E40" s="87">
        <f t="shared" si="11"/>
        <v>8824</v>
      </c>
      <c r="F40" s="106">
        <f t="shared" si="12"/>
        <v>12.794710437026941</v>
      </c>
      <c r="G40" s="87">
        <v>8824</v>
      </c>
      <c r="H40" s="87">
        <v>0</v>
      </c>
      <c r="I40" s="87">
        <f t="shared" si="13"/>
        <v>60142</v>
      </c>
      <c r="J40" s="88">
        <f t="shared" si="14"/>
        <v>87.20528956297305</v>
      </c>
      <c r="K40" s="87">
        <v>15225</v>
      </c>
      <c r="L40" s="88">
        <f t="shared" si="15"/>
        <v>22.076095467331729</v>
      </c>
      <c r="M40" s="87">
        <v>0</v>
      </c>
      <c r="N40" s="88">
        <f t="shared" si="16"/>
        <v>0</v>
      </c>
      <c r="O40" s="87">
        <v>0</v>
      </c>
      <c r="P40" s="87">
        <f t="shared" si="17"/>
        <v>44917</v>
      </c>
      <c r="Q40" s="87">
        <v>0</v>
      </c>
      <c r="R40" s="87">
        <v>44917</v>
      </c>
      <c r="S40" s="87">
        <v>0</v>
      </c>
      <c r="T40" s="88">
        <f t="shared" si="18"/>
        <v>65.129194095641324</v>
      </c>
      <c r="U40" s="87">
        <v>2076</v>
      </c>
      <c r="V40" s="85" t="s">
        <v>262</v>
      </c>
      <c r="W40" s="85"/>
      <c r="X40" s="85"/>
      <c r="Y40" s="85"/>
      <c r="Z40" s="85"/>
      <c r="AA40" s="85"/>
      <c r="AB40" s="85"/>
      <c r="AC40" s="85" t="s">
        <v>262</v>
      </c>
      <c r="AD40" s="115" t="s">
        <v>261</v>
      </c>
    </row>
    <row r="41" spans="1:30" ht="13.5" customHeight="1" x14ac:dyDescent="0.15">
      <c r="A41" s="85" t="s">
        <v>31</v>
      </c>
      <c r="B41" s="86" t="s">
        <v>327</v>
      </c>
      <c r="C41" s="85" t="s">
        <v>328</v>
      </c>
      <c r="D41" s="87">
        <f t="shared" si="10"/>
        <v>86129</v>
      </c>
      <c r="E41" s="87">
        <f t="shared" si="11"/>
        <v>1006</v>
      </c>
      <c r="F41" s="106">
        <f t="shared" si="12"/>
        <v>1.1680154187323666</v>
      </c>
      <c r="G41" s="87">
        <v>1006</v>
      </c>
      <c r="H41" s="87">
        <v>0</v>
      </c>
      <c r="I41" s="87">
        <f t="shared" si="13"/>
        <v>85123</v>
      </c>
      <c r="J41" s="88">
        <f t="shared" si="14"/>
        <v>98.831984581267633</v>
      </c>
      <c r="K41" s="87">
        <v>37287</v>
      </c>
      <c r="L41" s="88">
        <f t="shared" si="15"/>
        <v>43.292038686156815</v>
      </c>
      <c r="M41" s="87">
        <v>0</v>
      </c>
      <c r="N41" s="88">
        <f t="shared" si="16"/>
        <v>0</v>
      </c>
      <c r="O41" s="87">
        <v>0</v>
      </c>
      <c r="P41" s="87">
        <f t="shared" si="17"/>
        <v>47836</v>
      </c>
      <c r="Q41" s="87">
        <v>19416</v>
      </c>
      <c r="R41" s="87">
        <v>28420</v>
      </c>
      <c r="S41" s="87">
        <v>0</v>
      </c>
      <c r="T41" s="88">
        <f t="shared" si="18"/>
        <v>55.539945895110819</v>
      </c>
      <c r="U41" s="87">
        <v>2311</v>
      </c>
      <c r="V41" s="85" t="s">
        <v>262</v>
      </c>
      <c r="W41" s="85"/>
      <c r="X41" s="85"/>
      <c r="Y41" s="85"/>
      <c r="Z41" s="85"/>
      <c r="AA41" s="85"/>
      <c r="AB41" s="85"/>
      <c r="AC41" s="85" t="s">
        <v>262</v>
      </c>
      <c r="AD41" s="115" t="s">
        <v>261</v>
      </c>
    </row>
    <row r="42" spans="1:30" ht="13.5" customHeight="1" x14ac:dyDescent="0.15">
      <c r="A42" s="85" t="s">
        <v>31</v>
      </c>
      <c r="B42" s="86" t="s">
        <v>329</v>
      </c>
      <c r="C42" s="85" t="s">
        <v>330</v>
      </c>
      <c r="D42" s="87">
        <f t="shared" si="10"/>
        <v>43718</v>
      </c>
      <c r="E42" s="87">
        <f t="shared" si="11"/>
        <v>1174</v>
      </c>
      <c r="F42" s="106">
        <f t="shared" si="12"/>
        <v>2.6853927444073378</v>
      </c>
      <c r="G42" s="87">
        <v>1174</v>
      </c>
      <c r="H42" s="87">
        <v>0</v>
      </c>
      <c r="I42" s="87">
        <f t="shared" si="13"/>
        <v>42544</v>
      </c>
      <c r="J42" s="88">
        <f t="shared" si="14"/>
        <v>97.314607255592662</v>
      </c>
      <c r="K42" s="87">
        <v>11157</v>
      </c>
      <c r="L42" s="88">
        <f t="shared" si="15"/>
        <v>25.5203806212544</v>
      </c>
      <c r="M42" s="87">
        <v>516</v>
      </c>
      <c r="N42" s="88">
        <f t="shared" si="16"/>
        <v>1.1802918706253718</v>
      </c>
      <c r="O42" s="87">
        <v>5660</v>
      </c>
      <c r="P42" s="87">
        <f t="shared" si="17"/>
        <v>25211</v>
      </c>
      <c r="Q42" s="87">
        <v>13933</v>
      </c>
      <c r="R42" s="87">
        <v>11278</v>
      </c>
      <c r="S42" s="87">
        <v>0</v>
      </c>
      <c r="T42" s="88">
        <f t="shared" si="18"/>
        <v>57.667322384372568</v>
      </c>
      <c r="U42" s="87">
        <v>2428</v>
      </c>
      <c r="V42" s="85"/>
      <c r="W42" s="85"/>
      <c r="X42" s="85"/>
      <c r="Y42" s="85" t="s">
        <v>262</v>
      </c>
      <c r="Z42" s="85"/>
      <c r="AA42" s="85"/>
      <c r="AB42" s="85"/>
      <c r="AC42" s="85" t="s">
        <v>262</v>
      </c>
      <c r="AD42" s="115" t="s">
        <v>261</v>
      </c>
    </row>
    <row r="43" spans="1:30" ht="13.5" customHeight="1" x14ac:dyDescent="0.15">
      <c r="A43" s="85" t="s">
        <v>31</v>
      </c>
      <c r="B43" s="86" t="s">
        <v>331</v>
      </c>
      <c r="C43" s="85" t="s">
        <v>332</v>
      </c>
      <c r="D43" s="87">
        <f t="shared" si="10"/>
        <v>61403</v>
      </c>
      <c r="E43" s="87">
        <f t="shared" si="11"/>
        <v>111</v>
      </c>
      <c r="F43" s="106">
        <f t="shared" si="12"/>
        <v>0.18077292640424736</v>
      </c>
      <c r="G43" s="87">
        <v>111</v>
      </c>
      <c r="H43" s="87">
        <v>0</v>
      </c>
      <c r="I43" s="87">
        <f t="shared" si="13"/>
        <v>61292</v>
      </c>
      <c r="J43" s="88">
        <f t="shared" si="14"/>
        <v>99.819227073595755</v>
      </c>
      <c r="K43" s="87">
        <v>48407</v>
      </c>
      <c r="L43" s="88">
        <f t="shared" si="15"/>
        <v>78.834910346400008</v>
      </c>
      <c r="M43" s="87">
        <v>1715</v>
      </c>
      <c r="N43" s="88">
        <f t="shared" si="16"/>
        <v>2.7930231421917497</v>
      </c>
      <c r="O43" s="87">
        <v>6641</v>
      </c>
      <c r="P43" s="87">
        <f t="shared" si="17"/>
        <v>4529</v>
      </c>
      <c r="Q43" s="87">
        <v>4104</v>
      </c>
      <c r="R43" s="87">
        <v>425</v>
      </c>
      <c r="S43" s="87">
        <v>0</v>
      </c>
      <c r="T43" s="88">
        <f t="shared" si="18"/>
        <v>7.3758611142778037</v>
      </c>
      <c r="U43" s="87">
        <v>2631</v>
      </c>
      <c r="V43" s="85"/>
      <c r="W43" s="85" t="s">
        <v>262</v>
      </c>
      <c r="X43" s="85"/>
      <c r="Y43" s="85"/>
      <c r="Z43" s="85"/>
      <c r="AA43" s="85"/>
      <c r="AB43" s="85"/>
      <c r="AC43" s="85" t="s">
        <v>262</v>
      </c>
      <c r="AD43" s="115" t="s">
        <v>261</v>
      </c>
    </row>
    <row r="44" spans="1:30" ht="13.5" customHeight="1" x14ac:dyDescent="0.15">
      <c r="A44" s="85" t="s">
        <v>31</v>
      </c>
      <c r="B44" s="86" t="s">
        <v>333</v>
      </c>
      <c r="C44" s="85" t="s">
        <v>334</v>
      </c>
      <c r="D44" s="87">
        <f t="shared" si="10"/>
        <v>88715</v>
      </c>
      <c r="E44" s="87">
        <f t="shared" si="11"/>
        <v>2050</v>
      </c>
      <c r="F44" s="106">
        <f t="shared" si="12"/>
        <v>2.3107704446824098</v>
      </c>
      <c r="G44" s="87">
        <v>2050</v>
      </c>
      <c r="H44" s="87">
        <v>0</v>
      </c>
      <c r="I44" s="87">
        <f t="shared" si="13"/>
        <v>86665</v>
      </c>
      <c r="J44" s="88">
        <f t="shared" si="14"/>
        <v>97.689229555317596</v>
      </c>
      <c r="K44" s="87">
        <v>22630</v>
      </c>
      <c r="L44" s="88">
        <f t="shared" si="15"/>
        <v>25.508651299103875</v>
      </c>
      <c r="M44" s="87">
        <v>0</v>
      </c>
      <c r="N44" s="88">
        <f t="shared" si="16"/>
        <v>0</v>
      </c>
      <c r="O44" s="87">
        <v>0</v>
      </c>
      <c r="P44" s="87">
        <f t="shared" si="17"/>
        <v>64035</v>
      </c>
      <c r="Q44" s="87">
        <v>35472</v>
      </c>
      <c r="R44" s="87">
        <v>28563</v>
      </c>
      <c r="S44" s="87">
        <v>0</v>
      </c>
      <c r="T44" s="88">
        <f t="shared" si="18"/>
        <v>72.180578256213721</v>
      </c>
      <c r="U44" s="87">
        <v>2848</v>
      </c>
      <c r="V44" s="85"/>
      <c r="W44" s="85"/>
      <c r="X44" s="85"/>
      <c r="Y44" s="85" t="s">
        <v>262</v>
      </c>
      <c r="Z44" s="85"/>
      <c r="AA44" s="85"/>
      <c r="AB44" s="85"/>
      <c r="AC44" s="85" t="s">
        <v>262</v>
      </c>
      <c r="AD44" s="115" t="s">
        <v>261</v>
      </c>
    </row>
    <row r="45" spans="1:30" ht="13.5" customHeight="1" x14ac:dyDescent="0.15">
      <c r="A45" s="85" t="s">
        <v>31</v>
      </c>
      <c r="B45" s="86" t="s">
        <v>335</v>
      </c>
      <c r="C45" s="85" t="s">
        <v>336</v>
      </c>
      <c r="D45" s="87">
        <f t="shared" si="10"/>
        <v>61045</v>
      </c>
      <c r="E45" s="87">
        <f t="shared" si="11"/>
        <v>132</v>
      </c>
      <c r="F45" s="106">
        <f t="shared" si="12"/>
        <v>0.21623392579244818</v>
      </c>
      <c r="G45" s="87">
        <v>132</v>
      </c>
      <c r="H45" s="87">
        <v>0</v>
      </c>
      <c r="I45" s="87">
        <f t="shared" si="13"/>
        <v>60913</v>
      </c>
      <c r="J45" s="88">
        <f t="shared" si="14"/>
        <v>99.783766074207549</v>
      </c>
      <c r="K45" s="87">
        <v>51582</v>
      </c>
      <c r="L45" s="88">
        <f t="shared" si="15"/>
        <v>84.4983209108035</v>
      </c>
      <c r="M45" s="87">
        <v>0</v>
      </c>
      <c r="N45" s="88">
        <f t="shared" si="16"/>
        <v>0</v>
      </c>
      <c r="O45" s="87">
        <v>3293</v>
      </c>
      <c r="P45" s="87">
        <f t="shared" si="17"/>
        <v>6038</v>
      </c>
      <c r="Q45" s="87">
        <v>3113</v>
      </c>
      <c r="R45" s="87">
        <v>2925</v>
      </c>
      <c r="S45" s="87">
        <v>0</v>
      </c>
      <c r="T45" s="88">
        <f t="shared" si="18"/>
        <v>9.8910639692030475</v>
      </c>
      <c r="U45" s="87">
        <v>1164</v>
      </c>
      <c r="V45" s="85"/>
      <c r="W45" s="85" t="s">
        <v>262</v>
      </c>
      <c r="X45" s="85"/>
      <c r="Y45" s="85"/>
      <c r="Z45" s="85"/>
      <c r="AA45" s="85"/>
      <c r="AB45" s="85"/>
      <c r="AC45" s="85" t="s">
        <v>262</v>
      </c>
      <c r="AD45" s="115" t="s">
        <v>261</v>
      </c>
    </row>
    <row r="46" spans="1:30" ht="13.5" customHeight="1" x14ac:dyDescent="0.15">
      <c r="A46" s="85" t="s">
        <v>31</v>
      </c>
      <c r="B46" s="86" t="s">
        <v>337</v>
      </c>
      <c r="C46" s="85" t="s">
        <v>338</v>
      </c>
      <c r="D46" s="87">
        <f t="shared" si="10"/>
        <v>44007</v>
      </c>
      <c r="E46" s="87">
        <f t="shared" si="11"/>
        <v>128</v>
      </c>
      <c r="F46" s="106">
        <f t="shared" si="12"/>
        <v>0.29086281727906921</v>
      </c>
      <c r="G46" s="87">
        <v>128</v>
      </c>
      <c r="H46" s="87">
        <v>0</v>
      </c>
      <c r="I46" s="87">
        <f t="shared" si="13"/>
        <v>43879</v>
      </c>
      <c r="J46" s="88">
        <f t="shared" si="14"/>
        <v>99.709137182720937</v>
      </c>
      <c r="K46" s="87">
        <v>34999</v>
      </c>
      <c r="L46" s="88">
        <f t="shared" si="15"/>
        <v>79.530529233985504</v>
      </c>
      <c r="M46" s="87">
        <v>0</v>
      </c>
      <c r="N46" s="88">
        <f t="shared" si="16"/>
        <v>0</v>
      </c>
      <c r="O46" s="87">
        <v>0</v>
      </c>
      <c r="P46" s="87">
        <f t="shared" si="17"/>
        <v>8880</v>
      </c>
      <c r="Q46" s="87">
        <v>5726</v>
      </c>
      <c r="R46" s="87">
        <v>3154</v>
      </c>
      <c r="S46" s="87">
        <v>0</v>
      </c>
      <c r="T46" s="88">
        <f t="shared" si="18"/>
        <v>20.178607948735426</v>
      </c>
      <c r="U46" s="87">
        <v>1559</v>
      </c>
      <c r="V46" s="85" t="s">
        <v>262</v>
      </c>
      <c r="W46" s="85"/>
      <c r="X46" s="85"/>
      <c r="Y46" s="85"/>
      <c r="Z46" s="85"/>
      <c r="AA46" s="85"/>
      <c r="AB46" s="85"/>
      <c r="AC46" s="85" t="s">
        <v>262</v>
      </c>
      <c r="AD46" s="115" t="s">
        <v>261</v>
      </c>
    </row>
    <row r="47" spans="1:30" ht="13.5" customHeight="1" x14ac:dyDescent="0.15">
      <c r="A47" s="85" t="s">
        <v>31</v>
      </c>
      <c r="B47" s="86" t="s">
        <v>339</v>
      </c>
      <c r="C47" s="85" t="s">
        <v>340</v>
      </c>
      <c r="D47" s="87">
        <f t="shared" si="10"/>
        <v>15861</v>
      </c>
      <c r="E47" s="87">
        <f t="shared" si="11"/>
        <v>24</v>
      </c>
      <c r="F47" s="106">
        <f t="shared" si="12"/>
        <v>0.15131454511064876</v>
      </c>
      <c r="G47" s="87">
        <v>24</v>
      </c>
      <c r="H47" s="87">
        <v>0</v>
      </c>
      <c r="I47" s="87">
        <f t="shared" si="13"/>
        <v>15837</v>
      </c>
      <c r="J47" s="88">
        <f t="shared" si="14"/>
        <v>99.848685454889349</v>
      </c>
      <c r="K47" s="87">
        <v>12198</v>
      </c>
      <c r="L47" s="88">
        <f t="shared" si="15"/>
        <v>76.905617552487243</v>
      </c>
      <c r="M47" s="87">
        <v>0</v>
      </c>
      <c r="N47" s="88">
        <f t="shared" si="16"/>
        <v>0</v>
      </c>
      <c r="O47" s="87">
        <v>0</v>
      </c>
      <c r="P47" s="87">
        <f t="shared" si="17"/>
        <v>3639</v>
      </c>
      <c r="Q47" s="87">
        <v>1200</v>
      </c>
      <c r="R47" s="87">
        <v>2439</v>
      </c>
      <c r="S47" s="87">
        <v>0</v>
      </c>
      <c r="T47" s="88">
        <f t="shared" si="18"/>
        <v>22.943067902402117</v>
      </c>
      <c r="U47" s="87">
        <v>551</v>
      </c>
      <c r="V47" s="85" t="s">
        <v>262</v>
      </c>
      <c r="W47" s="85"/>
      <c r="X47" s="85"/>
      <c r="Y47" s="85"/>
      <c r="Z47" s="85" t="s">
        <v>262</v>
      </c>
      <c r="AA47" s="85"/>
      <c r="AB47" s="85"/>
      <c r="AC47" s="85"/>
      <c r="AD47" s="115" t="s">
        <v>261</v>
      </c>
    </row>
    <row r="48" spans="1:30" ht="13.5" customHeight="1" x14ac:dyDescent="0.15">
      <c r="A48" s="85" t="s">
        <v>31</v>
      </c>
      <c r="B48" s="86" t="s">
        <v>341</v>
      </c>
      <c r="C48" s="85" t="s">
        <v>342</v>
      </c>
      <c r="D48" s="87">
        <f t="shared" si="10"/>
        <v>24203</v>
      </c>
      <c r="E48" s="87">
        <f t="shared" si="11"/>
        <v>420</v>
      </c>
      <c r="F48" s="106">
        <f t="shared" si="12"/>
        <v>1.7353220675122918</v>
      </c>
      <c r="G48" s="87">
        <v>420</v>
      </c>
      <c r="H48" s="87">
        <v>0</v>
      </c>
      <c r="I48" s="87">
        <f t="shared" si="13"/>
        <v>23783</v>
      </c>
      <c r="J48" s="88">
        <f t="shared" si="14"/>
        <v>98.264677932487714</v>
      </c>
      <c r="K48" s="87">
        <v>19815</v>
      </c>
      <c r="L48" s="88">
        <f t="shared" si="15"/>
        <v>81.870016113704907</v>
      </c>
      <c r="M48" s="87">
        <v>0</v>
      </c>
      <c r="N48" s="88">
        <f t="shared" si="16"/>
        <v>0</v>
      </c>
      <c r="O48" s="87">
        <v>0</v>
      </c>
      <c r="P48" s="87">
        <f t="shared" si="17"/>
        <v>3968</v>
      </c>
      <c r="Q48" s="87">
        <v>2365</v>
      </c>
      <c r="R48" s="87">
        <v>1603</v>
      </c>
      <c r="S48" s="87">
        <v>0</v>
      </c>
      <c r="T48" s="88">
        <f t="shared" si="18"/>
        <v>16.394661818782797</v>
      </c>
      <c r="U48" s="87">
        <v>798</v>
      </c>
      <c r="V48" s="85" t="s">
        <v>262</v>
      </c>
      <c r="W48" s="85"/>
      <c r="X48" s="85"/>
      <c r="Y48" s="85"/>
      <c r="Z48" s="85"/>
      <c r="AA48" s="85"/>
      <c r="AB48" s="85"/>
      <c r="AC48" s="85" t="s">
        <v>262</v>
      </c>
      <c r="AD48" s="115" t="s">
        <v>261</v>
      </c>
    </row>
    <row r="49" spans="1:30" ht="13.5" customHeight="1" x14ac:dyDescent="0.15">
      <c r="A49" s="85" t="s">
        <v>31</v>
      </c>
      <c r="B49" s="86" t="s">
        <v>343</v>
      </c>
      <c r="C49" s="85" t="s">
        <v>344</v>
      </c>
      <c r="D49" s="87">
        <f t="shared" si="10"/>
        <v>34999</v>
      </c>
      <c r="E49" s="87">
        <f t="shared" si="11"/>
        <v>664</v>
      </c>
      <c r="F49" s="106">
        <f t="shared" si="12"/>
        <v>1.8971970627732222</v>
      </c>
      <c r="G49" s="87">
        <v>664</v>
      </c>
      <c r="H49" s="87">
        <v>0</v>
      </c>
      <c r="I49" s="87">
        <f t="shared" si="13"/>
        <v>34335</v>
      </c>
      <c r="J49" s="88">
        <f t="shared" si="14"/>
        <v>98.10280293722677</v>
      </c>
      <c r="K49" s="87">
        <v>12530</v>
      </c>
      <c r="L49" s="88">
        <f t="shared" si="15"/>
        <v>35.80102288636818</v>
      </c>
      <c r="M49" s="87">
        <v>0</v>
      </c>
      <c r="N49" s="88">
        <f t="shared" si="16"/>
        <v>0</v>
      </c>
      <c r="O49" s="87">
        <v>0</v>
      </c>
      <c r="P49" s="87">
        <f t="shared" si="17"/>
        <v>21805</v>
      </c>
      <c r="Q49" s="87">
        <v>11736</v>
      </c>
      <c r="R49" s="87">
        <v>10069</v>
      </c>
      <c r="S49" s="87">
        <v>0</v>
      </c>
      <c r="T49" s="88">
        <f t="shared" si="18"/>
        <v>62.301780050858589</v>
      </c>
      <c r="U49" s="87">
        <v>737</v>
      </c>
      <c r="V49" s="85"/>
      <c r="W49" s="85" t="s">
        <v>262</v>
      </c>
      <c r="X49" s="85"/>
      <c r="Y49" s="85"/>
      <c r="Z49" s="85"/>
      <c r="AA49" s="85"/>
      <c r="AB49" s="85"/>
      <c r="AC49" s="85" t="s">
        <v>262</v>
      </c>
      <c r="AD49" s="115" t="s">
        <v>261</v>
      </c>
    </row>
    <row r="50" spans="1:30" ht="13.5" customHeight="1" x14ac:dyDescent="0.15">
      <c r="A50" s="85" t="s">
        <v>31</v>
      </c>
      <c r="B50" s="86" t="s">
        <v>345</v>
      </c>
      <c r="C50" s="85" t="s">
        <v>346</v>
      </c>
      <c r="D50" s="87">
        <f t="shared" si="10"/>
        <v>33485</v>
      </c>
      <c r="E50" s="87">
        <f t="shared" si="11"/>
        <v>409</v>
      </c>
      <c r="F50" s="106">
        <f t="shared" si="12"/>
        <v>1.2214424369120502</v>
      </c>
      <c r="G50" s="87">
        <v>409</v>
      </c>
      <c r="H50" s="87">
        <v>0</v>
      </c>
      <c r="I50" s="87">
        <f t="shared" si="13"/>
        <v>33076</v>
      </c>
      <c r="J50" s="88">
        <f t="shared" si="14"/>
        <v>98.778557563087958</v>
      </c>
      <c r="K50" s="87">
        <v>4078</v>
      </c>
      <c r="L50" s="88">
        <f t="shared" si="15"/>
        <v>12.17858742720621</v>
      </c>
      <c r="M50" s="87">
        <v>0</v>
      </c>
      <c r="N50" s="88">
        <f t="shared" si="16"/>
        <v>0</v>
      </c>
      <c r="O50" s="87">
        <v>0</v>
      </c>
      <c r="P50" s="87">
        <f t="shared" si="17"/>
        <v>28998</v>
      </c>
      <c r="Q50" s="87">
        <v>0</v>
      </c>
      <c r="R50" s="87">
        <v>24270</v>
      </c>
      <c r="S50" s="87">
        <v>4728</v>
      </c>
      <c r="T50" s="88">
        <f t="shared" si="18"/>
        <v>86.599970135881748</v>
      </c>
      <c r="U50" s="87">
        <v>1017</v>
      </c>
      <c r="V50" s="85"/>
      <c r="W50" s="85"/>
      <c r="X50" s="85"/>
      <c r="Y50" s="85" t="s">
        <v>262</v>
      </c>
      <c r="Z50" s="85"/>
      <c r="AA50" s="85"/>
      <c r="AB50" s="85"/>
      <c r="AC50" s="85" t="s">
        <v>262</v>
      </c>
      <c r="AD50" s="115" t="s">
        <v>261</v>
      </c>
    </row>
    <row r="51" spans="1:30" ht="13.5" customHeight="1" x14ac:dyDescent="0.15">
      <c r="A51" s="85" t="s">
        <v>31</v>
      </c>
      <c r="B51" s="86" t="s">
        <v>347</v>
      </c>
      <c r="C51" s="85" t="s">
        <v>348</v>
      </c>
      <c r="D51" s="87">
        <f t="shared" si="10"/>
        <v>37112</v>
      </c>
      <c r="E51" s="87">
        <f t="shared" si="11"/>
        <v>630</v>
      </c>
      <c r="F51" s="106">
        <f t="shared" si="12"/>
        <v>1.6975641302004745</v>
      </c>
      <c r="G51" s="87">
        <v>630</v>
      </c>
      <c r="H51" s="87">
        <v>0</v>
      </c>
      <c r="I51" s="87">
        <f t="shared" si="13"/>
        <v>36482</v>
      </c>
      <c r="J51" s="88">
        <f t="shared" si="14"/>
        <v>98.302435869799524</v>
      </c>
      <c r="K51" s="87">
        <v>25760</v>
      </c>
      <c r="L51" s="88">
        <f t="shared" si="15"/>
        <v>69.411511101530493</v>
      </c>
      <c r="M51" s="87">
        <v>301</v>
      </c>
      <c r="N51" s="88">
        <f t="shared" si="16"/>
        <v>0.81105841776244891</v>
      </c>
      <c r="O51" s="87">
        <v>0</v>
      </c>
      <c r="P51" s="87">
        <f t="shared" si="17"/>
        <v>10421</v>
      </c>
      <c r="Q51" s="87">
        <v>5162</v>
      </c>
      <c r="R51" s="87">
        <v>5259</v>
      </c>
      <c r="S51" s="87">
        <v>0</v>
      </c>
      <c r="T51" s="88">
        <f t="shared" si="18"/>
        <v>28.079866350506578</v>
      </c>
      <c r="U51" s="87">
        <v>1943</v>
      </c>
      <c r="V51" s="85" t="s">
        <v>262</v>
      </c>
      <c r="W51" s="85"/>
      <c r="X51" s="85"/>
      <c r="Y51" s="85"/>
      <c r="Z51" s="85" t="s">
        <v>262</v>
      </c>
      <c r="AA51" s="85"/>
      <c r="AB51" s="85"/>
      <c r="AC51" s="85"/>
      <c r="AD51" s="115" t="s">
        <v>261</v>
      </c>
    </row>
    <row r="52" spans="1:30" ht="13.5" customHeight="1" x14ac:dyDescent="0.15">
      <c r="A52" s="85" t="s">
        <v>31</v>
      </c>
      <c r="B52" s="86" t="s">
        <v>349</v>
      </c>
      <c r="C52" s="85" t="s">
        <v>350</v>
      </c>
      <c r="D52" s="87">
        <f t="shared" si="10"/>
        <v>4688</v>
      </c>
      <c r="E52" s="87">
        <f t="shared" si="11"/>
        <v>85</v>
      </c>
      <c r="F52" s="106">
        <f t="shared" si="12"/>
        <v>1.8131399317406143</v>
      </c>
      <c r="G52" s="87">
        <v>85</v>
      </c>
      <c r="H52" s="87">
        <v>0</v>
      </c>
      <c r="I52" s="87">
        <f t="shared" si="13"/>
        <v>4603</v>
      </c>
      <c r="J52" s="88">
        <f t="shared" si="14"/>
        <v>98.186860068259392</v>
      </c>
      <c r="K52" s="87">
        <v>0</v>
      </c>
      <c r="L52" s="88">
        <f t="shared" si="15"/>
        <v>0</v>
      </c>
      <c r="M52" s="87">
        <v>0</v>
      </c>
      <c r="N52" s="88">
        <f t="shared" si="16"/>
        <v>0</v>
      </c>
      <c r="O52" s="87">
        <v>3876</v>
      </c>
      <c r="P52" s="87">
        <f t="shared" si="17"/>
        <v>727</v>
      </c>
      <c r="Q52" s="87">
        <v>75</v>
      </c>
      <c r="R52" s="87">
        <v>652</v>
      </c>
      <c r="S52" s="87">
        <v>0</v>
      </c>
      <c r="T52" s="88">
        <f t="shared" si="18"/>
        <v>15.50767918088737</v>
      </c>
      <c r="U52" s="87">
        <v>420</v>
      </c>
      <c r="V52" s="85"/>
      <c r="W52" s="85"/>
      <c r="X52" s="85"/>
      <c r="Y52" s="85" t="s">
        <v>262</v>
      </c>
      <c r="Z52" s="85"/>
      <c r="AA52" s="85"/>
      <c r="AB52" s="85"/>
      <c r="AC52" s="85" t="s">
        <v>262</v>
      </c>
      <c r="AD52" s="115" t="s">
        <v>261</v>
      </c>
    </row>
    <row r="53" spans="1:30" ht="13.5" customHeight="1" x14ac:dyDescent="0.15">
      <c r="A53" s="85" t="s">
        <v>31</v>
      </c>
      <c r="B53" s="86" t="s">
        <v>351</v>
      </c>
      <c r="C53" s="85" t="s">
        <v>352</v>
      </c>
      <c r="D53" s="87">
        <f t="shared" si="10"/>
        <v>28288</v>
      </c>
      <c r="E53" s="87">
        <f t="shared" si="11"/>
        <v>589</v>
      </c>
      <c r="F53" s="106">
        <f t="shared" si="12"/>
        <v>2.0821549773755654</v>
      </c>
      <c r="G53" s="87">
        <v>589</v>
      </c>
      <c r="H53" s="87">
        <v>0</v>
      </c>
      <c r="I53" s="87">
        <f t="shared" si="13"/>
        <v>27699</v>
      </c>
      <c r="J53" s="88">
        <f t="shared" si="14"/>
        <v>97.917845022624434</v>
      </c>
      <c r="K53" s="87">
        <v>21444</v>
      </c>
      <c r="L53" s="88">
        <f t="shared" si="15"/>
        <v>75.805995475113122</v>
      </c>
      <c r="M53" s="87">
        <v>0</v>
      </c>
      <c r="N53" s="88">
        <f t="shared" si="16"/>
        <v>0</v>
      </c>
      <c r="O53" s="87">
        <v>0</v>
      </c>
      <c r="P53" s="87">
        <f t="shared" si="17"/>
        <v>6255</v>
      </c>
      <c r="Q53" s="87">
        <v>2752</v>
      </c>
      <c r="R53" s="87">
        <v>3503</v>
      </c>
      <c r="S53" s="87">
        <v>0</v>
      </c>
      <c r="T53" s="88">
        <f t="shared" si="18"/>
        <v>22.111849547511312</v>
      </c>
      <c r="U53" s="87">
        <v>434</v>
      </c>
      <c r="V53" s="85" t="s">
        <v>262</v>
      </c>
      <c r="W53" s="85"/>
      <c r="X53" s="85"/>
      <c r="Y53" s="85"/>
      <c r="Z53" s="85" t="s">
        <v>262</v>
      </c>
      <c r="AA53" s="85"/>
      <c r="AB53" s="85"/>
      <c r="AC53" s="85"/>
      <c r="AD53" s="115" t="s">
        <v>261</v>
      </c>
    </row>
    <row r="54" spans="1:30" ht="13.5" customHeight="1" x14ac:dyDescent="0.15">
      <c r="A54" s="85" t="s">
        <v>31</v>
      </c>
      <c r="B54" s="86" t="s">
        <v>353</v>
      </c>
      <c r="C54" s="85" t="s">
        <v>354</v>
      </c>
      <c r="D54" s="87">
        <f t="shared" si="10"/>
        <v>50162</v>
      </c>
      <c r="E54" s="87">
        <f t="shared" si="11"/>
        <v>996</v>
      </c>
      <c r="F54" s="106">
        <f t="shared" si="12"/>
        <v>1.9855667636856584</v>
      </c>
      <c r="G54" s="87">
        <v>996</v>
      </c>
      <c r="H54" s="87">
        <v>0</v>
      </c>
      <c r="I54" s="87">
        <f t="shared" si="13"/>
        <v>49166</v>
      </c>
      <c r="J54" s="88">
        <f t="shared" si="14"/>
        <v>98.014433236314346</v>
      </c>
      <c r="K54" s="87">
        <v>38103</v>
      </c>
      <c r="L54" s="88">
        <f t="shared" si="15"/>
        <v>75.959889956540806</v>
      </c>
      <c r="M54" s="87">
        <v>0</v>
      </c>
      <c r="N54" s="88">
        <f t="shared" si="16"/>
        <v>0</v>
      </c>
      <c r="O54" s="87">
        <v>0</v>
      </c>
      <c r="P54" s="87">
        <f t="shared" si="17"/>
        <v>11063</v>
      </c>
      <c r="Q54" s="87">
        <v>5840</v>
      </c>
      <c r="R54" s="87">
        <v>5223</v>
      </c>
      <c r="S54" s="87">
        <v>0</v>
      </c>
      <c r="T54" s="88">
        <f t="shared" si="18"/>
        <v>22.054543279773533</v>
      </c>
      <c r="U54" s="87">
        <v>1726</v>
      </c>
      <c r="V54" s="85"/>
      <c r="W54" s="85" t="s">
        <v>262</v>
      </c>
      <c r="X54" s="85"/>
      <c r="Y54" s="85"/>
      <c r="Z54" s="85"/>
      <c r="AA54" s="85"/>
      <c r="AB54" s="85"/>
      <c r="AC54" s="85" t="s">
        <v>262</v>
      </c>
      <c r="AD54" s="115" t="s">
        <v>261</v>
      </c>
    </row>
    <row r="55" spans="1:30" ht="13.5" customHeight="1" x14ac:dyDescent="0.15">
      <c r="A55" s="85" t="s">
        <v>31</v>
      </c>
      <c r="B55" s="86" t="s">
        <v>355</v>
      </c>
      <c r="C55" s="85" t="s">
        <v>356</v>
      </c>
      <c r="D55" s="87">
        <f t="shared" si="10"/>
        <v>15772</v>
      </c>
      <c r="E55" s="87">
        <f t="shared" si="11"/>
        <v>1603</v>
      </c>
      <c r="F55" s="106">
        <f t="shared" si="12"/>
        <v>10.163581029672839</v>
      </c>
      <c r="G55" s="87">
        <v>1603</v>
      </c>
      <c r="H55" s="87">
        <v>0</v>
      </c>
      <c r="I55" s="87">
        <f t="shared" si="13"/>
        <v>14169</v>
      </c>
      <c r="J55" s="88">
        <f t="shared" si="14"/>
        <v>89.836418970327159</v>
      </c>
      <c r="K55" s="87">
        <v>0</v>
      </c>
      <c r="L55" s="88">
        <f t="shared" si="15"/>
        <v>0</v>
      </c>
      <c r="M55" s="87">
        <v>0</v>
      </c>
      <c r="N55" s="88">
        <f t="shared" si="16"/>
        <v>0</v>
      </c>
      <c r="O55" s="87">
        <v>1635</v>
      </c>
      <c r="P55" s="87">
        <f t="shared" si="17"/>
        <v>12534</v>
      </c>
      <c r="Q55" s="87">
        <v>6993</v>
      </c>
      <c r="R55" s="87">
        <v>5541</v>
      </c>
      <c r="S55" s="87">
        <v>0</v>
      </c>
      <c r="T55" s="88">
        <f t="shared" si="18"/>
        <v>79.469946741060099</v>
      </c>
      <c r="U55" s="87">
        <v>572</v>
      </c>
      <c r="V55" s="85" t="s">
        <v>262</v>
      </c>
      <c r="W55" s="85"/>
      <c r="X55" s="85"/>
      <c r="Y55" s="85"/>
      <c r="Z55" s="85" t="s">
        <v>262</v>
      </c>
      <c r="AA55" s="85"/>
      <c r="AB55" s="85"/>
      <c r="AC55" s="85"/>
      <c r="AD55" s="115" t="s">
        <v>261</v>
      </c>
    </row>
    <row r="56" spans="1:30" ht="13.5" customHeight="1" x14ac:dyDescent="0.15">
      <c r="A56" s="85" t="s">
        <v>31</v>
      </c>
      <c r="B56" s="86" t="s">
        <v>357</v>
      </c>
      <c r="C56" s="85" t="s">
        <v>358</v>
      </c>
      <c r="D56" s="87">
        <f t="shared" si="10"/>
        <v>20949</v>
      </c>
      <c r="E56" s="87">
        <f t="shared" si="11"/>
        <v>900</v>
      </c>
      <c r="F56" s="106">
        <f t="shared" si="12"/>
        <v>4.2961477874838891</v>
      </c>
      <c r="G56" s="87">
        <v>900</v>
      </c>
      <c r="H56" s="87">
        <v>0</v>
      </c>
      <c r="I56" s="87">
        <f t="shared" si="13"/>
        <v>20049</v>
      </c>
      <c r="J56" s="88">
        <f t="shared" si="14"/>
        <v>95.703852212516111</v>
      </c>
      <c r="K56" s="87">
        <v>0</v>
      </c>
      <c r="L56" s="88">
        <f t="shared" si="15"/>
        <v>0</v>
      </c>
      <c r="M56" s="87">
        <v>0</v>
      </c>
      <c r="N56" s="88">
        <f t="shared" si="16"/>
        <v>0</v>
      </c>
      <c r="O56" s="87">
        <v>162</v>
      </c>
      <c r="P56" s="87">
        <f t="shared" si="17"/>
        <v>19887</v>
      </c>
      <c r="Q56" s="87">
        <v>7018</v>
      </c>
      <c r="R56" s="87">
        <v>12739</v>
      </c>
      <c r="S56" s="87">
        <v>130</v>
      </c>
      <c r="T56" s="88">
        <f t="shared" si="18"/>
        <v>94.930545610769016</v>
      </c>
      <c r="U56" s="87">
        <v>465</v>
      </c>
      <c r="V56" s="85" t="s">
        <v>262</v>
      </c>
      <c r="W56" s="85"/>
      <c r="X56" s="85"/>
      <c r="Y56" s="85"/>
      <c r="Z56" s="85" t="s">
        <v>262</v>
      </c>
      <c r="AA56" s="85"/>
      <c r="AB56" s="85"/>
      <c r="AC56" s="85"/>
      <c r="AD56" s="115" t="s">
        <v>261</v>
      </c>
    </row>
    <row r="57" spans="1:30" ht="13.5" customHeight="1" x14ac:dyDescent="0.15">
      <c r="A57" s="85" t="s">
        <v>31</v>
      </c>
      <c r="B57" s="86" t="s">
        <v>359</v>
      </c>
      <c r="C57" s="85" t="s">
        <v>360</v>
      </c>
      <c r="D57" s="87">
        <f t="shared" si="10"/>
        <v>43324</v>
      </c>
      <c r="E57" s="87">
        <f t="shared" si="11"/>
        <v>628</v>
      </c>
      <c r="F57" s="106">
        <f t="shared" si="12"/>
        <v>1.4495429784876743</v>
      </c>
      <c r="G57" s="87">
        <v>628</v>
      </c>
      <c r="H57" s="87">
        <v>0</v>
      </c>
      <c r="I57" s="87">
        <f t="shared" si="13"/>
        <v>42696</v>
      </c>
      <c r="J57" s="88">
        <f t="shared" si="14"/>
        <v>98.550457021512329</v>
      </c>
      <c r="K57" s="87">
        <v>31662</v>
      </c>
      <c r="L57" s="88">
        <f t="shared" si="15"/>
        <v>73.081894561905642</v>
      </c>
      <c r="M57" s="87">
        <v>0</v>
      </c>
      <c r="N57" s="88">
        <f t="shared" si="16"/>
        <v>0</v>
      </c>
      <c r="O57" s="87">
        <v>0</v>
      </c>
      <c r="P57" s="87">
        <f t="shared" si="17"/>
        <v>11034</v>
      </c>
      <c r="Q57" s="87">
        <v>7417</v>
      </c>
      <c r="R57" s="87">
        <v>3617</v>
      </c>
      <c r="S57" s="87">
        <v>0</v>
      </c>
      <c r="T57" s="88">
        <f t="shared" si="18"/>
        <v>25.468562459606687</v>
      </c>
      <c r="U57" s="87">
        <v>1357</v>
      </c>
      <c r="V57" s="85" t="s">
        <v>262</v>
      </c>
      <c r="W57" s="85"/>
      <c r="X57" s="85"/>
      <c r="Y57" s="85"/>
      <c r="Z57" s="85"/>
      <c r="AA57" s="85"/>
      <c r="AB57" s="85"/>
      <c r="AC57" s="85" t="s">
        <v>262</v>
      </c>
      <c r="AD57" s="115" t="s">
        <v>261</v>
      </c>
    </row>
    <row r="58" spans="1:30" ht="13.5" customHeight="1" x14ac:dyDescent="0.15">
      <c r="A58" s="85" t="s">
        <v>31</v>
      </c>
      <c r="B58" s="86" t="s">
        <v>361</v>
      </c>
      <c r="C58" s="85" t="s">
        <v>362</v>
      </c>
      <c r="D58" s="87">
        <f t="shared" si="10"/>
        <v>42255</v>
      </c>
      <c r="E58" s="87">
        <f t="shared" si="11"/>
        <v>228</v>
      </c>
      <c r="F58" s="106">
        <f t="shared" si="12"/>
        <v>0.5395811146609869</v>
      </c>
      <c r="G58" s="87">
        <v>228</v>
      </c>
      <c r="H58" s="87">
        <v>0</v>
      </c>
      <c r="I58" s="87">
        <f t="shared" si="13"/>
        <v>42027</v>
      </c>
      <c r="J58" s="88">
        <f t="shared" si="14"/>
        <v>99.46041888533901</v>
      </c>
      <c r="K58" s="87">
        <v>31939</v>
      </c>
      <c r="L58" s="88">
        <f t="shared" si="15"/>
        <v>75.586321145426567</v>
      </c>
      <c r="M58" s="87">
        <v>0</v>
      </c>
      <c r="N58" s="88">
        <f t="shared" si="16"/>
        <v>0</v>
      </c>
      <c r="O58" s="87">
        <v>0</v>
      </c>
      <c r="P58" s="87">
        <f t="shared" si="17"/>
        <v>10088</v>
      </c>
      <c r="Q58" s="87">
        <v>981</v>
      </c>
      <c r="R58" s="87">
        <v>9107</v>
      </c>
      <c r="S58" s="87">
        <v>0</v>
      </c>
      <c r="T58" s="88">
        <f t="shared" si="18"/>
        <v>23.874097739912436</v>
      </c>
      <c r="U58" s="87">
        <v>1165</v>
      </c>
      <c r="V58" s="85" t="s">
        <v>262</v>
      </c>
      <c r="W58" s="85"/>
      <c r="X58" s="85"/>
      <c r="Y58" s="85"/>
      <c r="Z58" s="85" t="s">
        <v>262</v>
      </c>
      <c r="AA58" s="85"/>
      <c r="AB58" s="85"/>
      <c r="AC58" s="85"/>
      <c r="AD58" s="115" t="s">
        <v>261</v>
      </c>
    </row>
    <row r="59" spans="1:30" ht="13.5" customHeight="1" x14ac:dyDescent="0.15">
      <c r="A59" s="85" t="s">
        <v>31</v>
      </c>
      <c r="B59" s="86" t="s">
        <v>363</v>
      </c>
      <c r="C59" s="85" t="s">
        <v>364</v>
      </c>
      <c r="D59" s="87">
        <f t="shared" si="10"/>
        <v>4220</v>
      </c>
      <c r="E59" s="87">
        <f t="shared" si="11"/>
        <v>423</v>
      </c>
      <c r="F59" s="106">
        <f t="shared" si="12"/>
        <v>10.023696682464454</v>
      </c>
      <c r="G59" s="87">
        <v>423</v>
      </c>
      <c r="H59" s="87">
        <v>0</v>
      </c>
      <c r="I59" s="87">
        <f t="shared" si="13"/>
        <v>3797</v>
      </c>
      <c r="J59" s="88">
        <f t="shared" si="14"/>
        <v>89.976303317535539</v>
      </c>
      <c r="K59" s="87">
        <v>339</v>
      </c>
      <c r="L59" s="88">
        <f t="shared" si="15"/>
        <v>8.0331753554502363</v>
      </c>
      <c r="M59" s="87">
        <v>0</v>
      </c>
      <c r="N59" s="88">
        <f t="shared" si="16"/>
        <v>0</v>
      </c>
      <c r="O59" s="87">
        <v>1445</v>
      </c>
      <c r="P59" s="87">
        <f t="shared" si="17"/>
        <v>2013</v>
      </c>
      <c r="Q59" s="87">
        <v>340</v>
      </c>
      <c r="R59" s="87">
        <v>1673</v>
      </c>
      <c r="S59" s="87">
        <v>0</v>
      </c>
      <c r="T59" s="88">
        <f t="shared" si="18"/>
        <v>47.70142180094787</v>
      </c>
      <c r="U59" s="87">
        <v>37</v>
      </c>
      <c r="V59" s="85"/>
      <c r="W59" s="85"/>
      <c r="X59" s="85"/>
      <c r="Y59" s="85" t="s">
        <v>262</v>
      </c>
      <c r="Z59" s="85"/>
      <c r="AA59" s="85"/>
      <c r="AB59" s="85"/>
      <c r="AC59" s="85" t="s">
        <v>262</v>
      </c>
      <c r="AD59" s="115" t="s">
        <v>261</v>
      </c>
    </row>
    <row r="60" spans="1:30" ht="13.5" customHeight="1" x14ac:dyDescent="0.15">
      <c r="A60" s="85" t="s">
        <v>31</v>
      </c>
      <c r="B60" s="86" t="s">
        <v>365</v>
      </c>
      <c r="C60" s="85" t="s">
        <v>366</v>
      </c>
      <c r="D60" s="87">
        <f t="shared" si="10"/>
        <v>2789</v>
      </c>
      <c r="E60" s="87">
        <f t="shared" si="11"/>
        <v>204</v>
      </c>
      <c r="F60" s="106">
        <f t="shared" si="12"/>
        <v>7.3144496235209759</v>
      </c>
      <c r="G60" s="87">
        <v>204</v>
      </c>
      <c r="H60" s="87">
        <v>0</v>
      </c>
      <c r="I60" s="87">
        <f t="shared" si="13"/>
        <v>2585</v>
      </c>
      <c r="J60" s="88">
        <f t="shared" si="14"/>
        <v>92.685550376479014</v>
      </c>
      <c r="K60" s="87">
        <v>1336</v>
      </c>
      <c r="L60" s="88">
        <f t="shared" si="15"/>
        <v>47.90247400501972</v>
      </c>
      <c r="M60" s="87">
        <v>0</v>
      </c>
      <c r="N60" s="88">
        <f t="shared" si="16"/>
        <v>0</v>
      </c>
      <c r="O60" s="87">
        <v>208</v>
      </c>
      <c r="P60" s="87">
        <f t="shared" si="17"/>
        <v>1041</v>
      </c>
      <c r="Q60" s="87">
        <v>541</v>
      </c>
      <c r="R60" s="87">
        <v>500</v>
      </c>
      <c r="S60" s="87">
        <v>0</v>
      </c>
      <c r="T60" s="88">
        <f t="shared" si="18"/>
        <v>37.325206167084978</v>
      </c>
      <c r="U60" s="87">
        <v>19</v>
      </c>
      <c r="V60" s="85"/>
      <c r="W60" s="85"/>
      <c r="X60" s="85"/>
      <c r="Y60" s="85" t="s">
        <v>262</v>
      </c>
      <c r="Z60" s="85"/>
      <c r="AA60" s="85"/>
      <c r="AB60" s="85"/>
      <c r="AC60" s="85" t="s">
        <v>262</v>
      </c>
      <c r="AD60" s="115" t="s">
        <v>261</v>
      </c>
    </row>
    <row r="61" spans="1:30" ht="13.5" customHeight="1" x14ac:dyDescent="0.15">
      <c r="A61" s="85" t="s">
        <v>31</v>
      </c>
      <c r="B61" s="86" t="s">
        <v>367</v>
      </c>
      <c r="C61" s="85" t="s">
        <v>368</v>
      </c>
      <c r="D61" s="87">
        <f t="shared" si="10"/>
        <v>954</v>
      </c>
      <c r="E61" s="87">
        <f t="shared" si="11"/>
        <v>104</v>
      </c>
      <c r="F61" s="106">
        <f t="shared" si="12"/>
        <v>10.90146750524109</v>
      </c>
      <c r="G61" s="87">
        <v>104</v>
      </c>
      <c r="H61" s="87">
        <v>0</v>
      </c>
      <c r="I61" s="87">
        <f t="shared" si="13"/>
        <v>850</v>
      </c>
      <c r="J61" s="88">
        <f t="shared" si="14"/>
        <v>89.098532494758913</v>
      </c>
      <c r="K61" s="87">
        <v>0</v>
      </c>
      <c r="L61" s="88">
        <f t="shared" si="15"/>
        <v>0</v>
      </c>
      <c r="M61" s="87">
        <v>0</v>
      </c>
      <c r="N61" s="88">
        <f t="shared" si="16"/>
        <v>0</v>
      </c>
      <c r="O61" s="87">
        <v>0</v>
      </c>
      <c r="P61" s="87">
        <f t="shared" si="17"/>
        <v>850</v>
      </c>
      <c r="Q61" s="87">
        <v>123</v>
      </c>
      <c r="R61" s="87">
        <v>727</v>
      </c>
      <c r="S61" s="87">
        <v>0</v>
      </c>
      <c r="T61" s="88">
        <f t="shared" si="18"/>
        <v>89.098532494758913</v>
      </c>
      <c r="U61" s="87">
        <v>17</v>
      </c>
      <c r="V61" s="85"/>
      <c r="W61" s="85"/>
      <c r="X61" s="85"/>
      <c r="Y61" s="85" t="s">
        <v>262</v>
      </c>
      <c r="Z61" s="85"/>
      <c r="AA61" s="85"/>
      <c r="AB61" s="85"/>
      <c r="AC61" s="85" t="s">
        <v>262</v>
      </c>
      <c r="AD61" s="115" t="s">
        <v>261</v>
      </c>
    </row>
    <row r="62" spans="1:30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30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30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61">
    <sortCondition ref="A8:A61"/>
    <sortCondition ref="B8:B61"/>
    <sortCondition ref="C8:C61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愛知県</v>
      </c>
      <c r="B7" s="90" t="str">
        <f>水洗化人口等!B7</f>
        <v>23000</v>
      </c>
      <c r="C7" s="89" t="s">
        <v>198</v>
      </c>
      <c r="D7" s="91">
        <f t="shared" ref="D7:D38" si="0">SUM(E7,+H7,+K7)</f>
        <v>1140309</v>
      </c>
      <c r="E7" s="91">
        <f t="shared" ref="E7:E38" si="1">SUM(F7:G7)</f>
        <v>42182</v>
      </c>
      <c r="F7" s="91">
        <f>SUM(F$8:F$207)</f>
        <v>10891</v>
      </c>
      <c r="G7" s="91">
        <f>SUM(G$8:G$207)</f>
        <v>31291</v>
      </c>
      <c r="H7" s="91">
        <f t="shared" ref="H7:H38" si="2">SUM(I7:J7)</f>
        <v>105059</v>
      </c>
      <c r="I7" s="91">
        <f>SUM(I$8:I$207)</f>
        <v>32309</v>
      </c>
      <c r="J7" s="91">
        <f>SUM(J$8:J$207)</f>
        <v>72750</v>
      </c>
      <c r="K7" s="91">
        <f t="shared" ref="K7:K38" si="3">SUM(L7:M7)</f>
        <v>993068</v>
      </c>
      <c r="L7" s="91">
        <f>SUM(L$8:L$207)</f>
        <v>32010</v>
      </c>
      <c r="M7" s="91">
        <f>SUM(M$8:M$207)</f>
        <v>961058</v>
      </c>
      <c r="N7" s="91">
        <f t="shared" ref="N7:N38" si="4">SUM(O7,+V7,+AC7)</f>
        <v>1140309</v>
      </c>
      <c r="O7" s="91">
        <f t="shared" ref="O7:O38" si="5">SUM(P7:U7)</f>
        <v>75210</v>
      </c>
      <c r="P7" s="91">
        <f t="shared" ref="P7:U7" si="6">SUM(P$8:P$207)</f>
        <v>57105</v>
      </c>
      <c r="Q7" s="91">
        <f t="shared" si="6"/>
        <v>0</v>
      </c>
      <c r="R7" s="91">
        <f t="shared" si="6"/>
        <v>1135</v>
      </c>
      <c r="S7" s="91">
        <f t="shared" si="6"/>
        <v>16970</v>
      </c>
      <c r="T7" s="91">
        <f t="shared" si="6"/>
        <v>0</v>
      </c>
      <c r="U7" s="91">
        <f t="shared" si="6"/>
        <v>0</v>
      </c>
      <c r="V7" s="91">
        <f t="shared" ref="V7:V38" si="7">SUM(W7:AB7)</f>
        <v>1065099</v>
      </c>
      <c r="W7" s="91">
        <f t="shared" ref="W7:AB7" si="8">SUM(W$8:W$207)</f>
        <v>875982</v>
      </c>
      <c r="X7" s="91">
        <f t="shared" si="8"/>
        <v>0</v>
      </c>
      <c r="Y7" s="91">
        <f t="shared" si="8"/>
        <v>50217</v>
      </c>
      <c r="Z7" s="91">
        <f t="shared" si="8"/>
        <v>136383</v>
      </c>
      <c r="AA7" s="91">
        <f t="shared" si="8"/>
        <v>2517</v>
      </c>
      <c r="AB7" s="91">
        <f t="shared" si="8"/>
        <v>0</v>
      </c>
      <c r="AC7" s="91">
        <f t="shared" ref="AC7:AC38" si="9">SUM(AD7:AE7)</f>
        <v>0</v>
      </c>
      <c r="AD7" s="91">
        <f>SUM(AD$8:AD$207)</f>
        <v>0</v>
      </c>
      <c r="AE7" s="91">
        <f>SUM(AE$8:AE$207)</f>
        <v>0</v>
      </c>
      <c r="AF7" s="91">
        <f t="shared" ref="AF7:AF38" si="10">SUM(AG7:AI7)</f>
        <v>23441</v>
      </c>
      <c r="AG7" s="91">
        <f>SUM(AG$8:AG$207)</f>
        <v>22951</v>
      </c>
      <c r="AH7" s="91">
        <f>SUM(AH$8:AH$207)</f>
        <v>0</v>
      </c>
      <c r="AI7" s="91">
        <f>SUM(AI$8:AI$207)</f>
        <v>490</v>
      </c>
      <c r="AJ7" s="91">
        <f t="shared" ref="AJ7:AJ38" si="11">SUM(AK7:AS7)</f>
        <v>40139</v>
      </c>
      <c r="AK7" s="91">
        <f t="shared" ref="AK7:AS7" si="12">SUM(AK$8:AK$207)</f>
        <v>17303</v>
      </c>
      <c r="AL7" s="91">
        <f t="shared" si="12"/>
        <v>319</v>
      </c>
      <c r="AM7" s="91">
        <f t="shared" si="12"/>
        <v>18106</v>
      </c>
      <c r="AN7" s="91">
        <f t="shared" si="12"/>
        <v>1241</v>
      </c>
      <c r="AO7" s="91">
        <f t="shared" si="12"/>
        <v>0</v>
      </c>
      <c r="AP7" s="91">
        <f t="shared" si="12"/>
        <v>0</v>
      </c>
      <c r="AQ7" s="91">
        <f t="shared" si="12"/>
        <v>720</v>
      </c>
      <c r="AR7" s="91">
        <f t="shared" si="12"/>
        <v>569</v>
      </c>
      <c r="AS7" s="91">
        <f t="shared" si="12"/>
        <v>1881</v>
      </c>
      <c r="AT7" s="91">
        <f t="shared" ref="AT7:AT38" si="13">SUM(AU7:AY7)</f>
        <v>1245</v>
      </c>
      <c r="AU7" s="91">
        <f>SUM(AU$8:AU$207)</f>
        <v>434</v>
      </c>
      <c r="AV7" s="91">
        <f>SUM(AV$8:AV$207)</f>
        <v>0</v>
      </c>
      <c r="AW7" s="91">
        <f>SUM(AW$8:AW$207)</f>
        <v>811</v>
      </c>
      <c r="AX7" s="91">
        <f>SUM(AX$8:AX$207)</f>
        <v>0</v>
      </c>
      <c r="AY7" s="91">
        <f>SUM(AY$8:AY$207)</f>
        <v>0</v>
      </c>
      <c r="AZ7" s="91">
        <f t="shared" ref="AZ7:AZ38" si="14">SUM(BA7:BC7)</f>
        <v>771</v>
      </c>
      <c r="BA7" s="91">
        <f>SUM(BA$8:BA$207)</f>
        <v>771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31</v>
      </c>
      <c r="B8" s="96" t="s">
        <v>259</v>
      </c>
      <c r="C8" s="85" t="s">
        <v>260</v>
      </c>
      <c r="D8" s="87">
        <f t="shared" si="0"/>
        <v>28205</v>
      </c>
      <c r="E8" s="87">
        <f t="shared" si="1"/>
        <v>8325</v>
      </c>
      <c r="F8" s="87">
        <v>8325</v>
      </c>
      <c r="G8" s="87">
        <v>0</v>
      </c>
      <c r="H8" s="87">
        <f t="shared" si="2"/>
        <v>0</v>
      </c>
      <c r="I8" s="87">
        <v>0</v>
      </c>
      <c r="J8" s="87">
        <v>0</v>
      </c>
      <c r="K8" s="87">
        <f t="shared" si="3"/>
        <v>19880</v>
      </c>
      <c r="L8" s="87">
        <v>0</v>
      </c>
      <c r="M8" s="87">
        <v>19880</v>
      </c>
      <c r="N8" s="87">
        <f t="shared" si="4"/>
        <v>28205</v>
      </c>
      <c r="O8" s="87">
        <f t="shared" si="5"/>
        <v>8325</v>
      </c>
      <c r="P8" s="87">
        <v>0</v>
      </c>
      <c r="Q8" s="87">
        <v>0</v>
      </c>
      <c r="R8" s="87">
        <v>0</v>
      </c>
      <c r="S8" s="87">
        <v>8325</v>
      </c>
      <c r="T8" s="87">
        <v>0</v>
      </c>
      <c r="U8" s="87">
        <v>0</v>
      </c>
      <c r="V8" s="87">
        <f t="shared" si="7"/>
        <v>19880</v>
      </c>
      <c r="W8" s="87">
        <v>0</v>
      </c>
      <c r="X8" s="87">
        <v>0</v>
      </c>
      <c r="Y8" s="87">
        <v>0</v>
      </c>
      <c r="Z8" s="87">
        <v>19880</v>
      </c>
      <c r="AA8" s="87">
        <v>0</v>
      </c>
      <c r="AB8" s="87">
        <v>0</v>
      </c>
      <c r="AC8" s="87">
        <f t="shared" si="9"/>
        <v>0</v>
      </c>
      <c r="AD8" s="87">
        <v>0</v>
      </c>
      <c r="AE8" s="87">
        <v>0</v>
      </c>
      <c r="AF8" s="87">
        <f t="shared" si="10"/>
        <v>0</v>
      </c>
      <c r="AG8" s="87">
        <v>0</v>
      </c>
      <c r="AH8" s="87">
        <v>0</v>
      </c>
      <c r="AI8" s="87">
        <v>0</v>
      </c>
      <c r="AJ8" s="87">
        <f t="shared" si="11"/>
        <v>0</v>
      </c>
      <c r="AK8" s="87">
        <v>0</v>
      </c>
      <c r="AL8" s="87">
        <v>0</v>
      </c>
      <c r="AM8" s="87">
        <v>0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 t="shared" si="13"/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0</v>
      </c>
      <c r="BA8" s="87">
        <v>0</v>
      </c>
      <c r="BB8" s="87">
        <v>0</v>
      </c>
      <c r="BC8" s="87">
        <v>0</v>
      </c>
    </row>
    <row r="9" spans="1:55" ht="13.5" customHeight="1" x14ac:dyDescent="0.15">
      <c r="A9" s="98" t="s">
        <v>31</v>
      </c>
      <c r="B9" s="96" t="s">
        <v>263</v>
      </c>
      <c r="C9" s="85" t="s">
        <v>264</v>
      </c>
      <c r="D9" s="87">
        <f t="shared" si="0"/>
        <v>51352</v>
      </c>
      <c r="E9" s="87">
        <f t="shared" si="1"/>
        <v>0</v>
      </c>
      <c r="F9" s="87">
        <v>0</v>
      </c>
      <c r="G9" s="87">
        <v>0</v>
      </c>
      <c r="H9" s="87">
        <f t="shared" si="2"/>
        <v>0</v>
      </c>
      <c r="I9" s="87">
        <v>0</v>
      </c>
      <c r="J9" s="87">
        <v>0</v>
      </c>
      <c r="K9" s="87">
        <f t="shared" si="3"/>
        <v>51352</v>
      </c>
      <c r="L9" s="87">
        <v>1135</v>
      </c>
      <c r="M9" s="87">
        <v>50217</v>
      </c>
      <c r="N9" s="87">
        <f t="shared" si="4"/>
        <v>51352</v>
      </c>
      <c r="O9" s="87">
        <f t="shared" si="5"/>
        <v>1135</v>
      </c>
      <c r="P9" s="87">
        <v>0</v>
      </c>
      <c r="Q9" s="87">
        <v>0</v>
      </c>
      <c r="R9" s="87">
        <v>1135</v>
      </c>
      <c r="S9" s="87">
        <v>0</v>
      </c>
      <c r="T9" s="87">
        <v>0</v>
      </c>
      <c r="U9" s="87">
        <v>0</v>
      </c>
      <c r="V9" s="87">
        <f t="shared" si="7"/>
        <v>50217</v>
      </c>
      <c r="W9" s="87">
        <v>0</v>
      </c>
      <c r="X9" s="87">
        <v>0</v>
      </c>
      <c r="Y9" s="87">
        <v>50217</v>
      </c>
      <c r="Z9" s="87">
        <v>0</v>
      </c>
      <c r="AA9" s="87">
        <v>0</v>
      </c>
      <c r="AB9" s="87">
        <v>0</v>
      </c>
      <c r="AC9" s="87">
        <f t="shared" si="9"/>
        <v>0</v>
      </c>
      <c r="AD9" s="87">
        <v>0</v>
      </c>
      <c r="AE9" s="87">
        <v>0</v>
      </c>
      <c r="AF9" s="87">
        <f t="shared" si="10"/>
        <v>490</v>
      </c>
      <c r="AG9" s="87">
        <v>0</v>
      </c>
      <c r="AH9" s="87">
        <v>0</v>
      </c>
      <c r="AI9" s="87">
        <v>490</v>
      </c>
      <c r="AJ9" s="87">
        <f t="shared" si="11"/>
        <v>0</v>
      </c>
      <c r="AK9" s="87">
        <v>0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 t="shared" si="13"/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0</v>
      </c>
      <c r="BA9" s="87">
        <v>0</v>
      </c>
      <c r="BB9" s="87">
        <v>0</v>
      </c>
      <c r="BC9" s="87">
        <v>0</v>
      </c>
    </row>
    <row r="10" spans="1:55" ht="13.5" customHeight="1" x14ac:dyDescent="0.15">
      <c r="A10" s="98" t="s">
        <v>31</v>
      </c>
      <c r="B10" s="96" t="s">
        <v>265</v>
      </c>
      <c r="C10" s="85" t="s">
        <v>266</v>
      </c>
      <c r="D10" s="87">
        <f t="shared" si="0"/>
        <v>39817</v>
      </c>
      <c r="E10" s="87">
        <f t="shared" si="1"/>
        <v>0</v>
      </c>
      <c r="F10" s="87">
        <v>0</v>
      </c>
      <c r="G10" s="87">
        <v>0</v>
      </c>
      <c r="H10" s="87">
        <f t="shared" si="2"/>
        <v>0</v>
      </c>
      <c r="I10" s="87">
        <v>0</v>
      </c>
      <c r="J10" s="87">
        <v>0</v>
      </c>
      <c r="K10" s="87">
        <f t="shared" si="3"/>
        <v>39817</v>
      </c>
      <c r="L10" s="87">
        <v>1592</v>
      </c>
      <c r="M10" s="87">
        <v>38225</v>
      </c>
      <c r="N10" s="87">
        <f t="shared" si="4"/>
        <v>39817</v>
      </c>
      <c r="O10" s="87">
        <f t="shared" si="5"/>
        <v>1592</v>
      </c>
      <c r="P10" s="87">
        <v>1592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38225</v>
      </c>
      <c r="W10" s="87">
        <v>38225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1476</v>
      </c>
      <c r="AG10" s="87">
        <v>1476</v>
      </c>
      <c r="AH10" s="87">
        <v>0</v>
      </c>
      <c r="AI10" s="87">
        <v>0</v>
      </c>
      <c r="AJ10" s="87">
        <f t="shared" si="11"/>
        <v>1476</v>
      </c>
      <c r="AK10" s="87">
        <v>0</v>
      </c>
      <c r="AL10" s="87">
        <v>0</v>
      </c>
      <c r="AM10" s="87">
        <v>1476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 t="shared" si="13"/>
        <v>20</v>
      </c>
      <c r="AU10" s="87">
        <v>0</v>
      </c>
      <c r="AV10" s="87">
        <v>0</v>
      </c>
      <c r="AW10" s="87">
        <v>20</v>
      </c>
      <c r="AX10" s="87">
        <v>0</v>
      </c>
      <c r="AY10" s="87">
        <v>0</v>
      </c>
      <c r="AZ10" s="87">
        <f t="shared" si="14"/>
        <v>0</v>
      </c>
      <c r="BA10" s="87">
        <v>0</v>
      </c>
      <c r="BB10" s="87">
        <v>0</v>
      </c>
      <c r="BC10" s="87">
        <v>0</v>
      </c>
    </row>
    <row r="11" spans="1:55" ht="13.5" customHeight="1" x14ac:dyDescent="0.15">
      <c r="A11" s="98" t="s">
        <v>31</v>
      </c>
      <c r="B11" s="96" t="s">
        <v>267</v>
      </c>
      <c r="C11" s="85" t="s">
        <v>268</v>
      </c>
      <c r="D11" s="87">
        <f t="shared" si="0"/>
        <v>81162</v>
      </c>
      <c r="E11" s="87">
        <f t="shared" si="1"/>
        <v>0</v>
      </c>
      <c r="F11" s="87">
        <v>0</v>
      </c>
      <c r="G11" s="87">
        <v>0</v>
      </c>
      <c r="H11" s="87">
        <f t="shared" si="2"/>
        <v>0</v>
      </c>
      <c r="I11" s="87">
        <v>0</v>
      </c>
      <c r="J11" s="87">
        <v>0</v>
      </c>
      <c r="K11" s="87">
        <f t="shared" si="3"/>
        <v>81162</v>
      </c>
      <c r="L11" s="87">
        <v>7952</v>
      </c>
      <c r="M11" s="87">
        <v>73210</v>
      </c>
      <c r="N11" s="87">
        <f t="shared" si="4"/>
        <v>81162</v>
      </c>
      <c r="O11" s="87">
        <f t="shared" si="5"/>
        <v>7952</v>
      </c>
      <c r="P11" s="87">
        <v>6997</v>
      </c>
      <c r="Q11" s="87">
        <v>0</v>
      </c>
      <c r="R11" s="87">
        <v>0</v>
      </c>
      <c r="S11" s="87">
        <v>955</v>
      </c>
      <c r="T11" s="87">
        <v>0</v>
      </c>
      <c r="U11" s="87">
        <v>0</v>
      </c>
      <c r="V11" s="87">
        <f t="shared" si="7"/>
        <v>73210</v>
      </c>
      <c r="W11" s="87">
        <v>69162</v>
      </c>
      <c r="X11" s="87">
        <v>0</v>
      </c>
      <c r="Y11" s="87">
        <v>0</v>
      </c>
      <c r="Z11" s="87">
        <v>4048</v>
      </c>
      <c r="AA11" s="87">
        <v>0</v>
      </c>
      <c r="AB11" s="87">
        <v>0</v>
      </c>
      <c r="AC11" s="87">
        <f t="shared" si="9"/>
        <v>0</v>
      </c>
      <c r="AD11" s="87">
        <v>0</v>
      </c>
      <c r="AE11" s="87">
        <v>0</v>
      </c>
      <c r="AF11" s="87">
        <f t="shared" si="10"/>
        <v>2325</v>
      </c>
      <c r="AG11" s="87">
        <v>2325</v>
      </c>
      <c r="AH11" s="87">
        <v>0</v>
      </c>
      <c r="AI11" s="87">
        <v>0</v>
      </c>
      <c r="AJ11" s="87">
        <f t="shared" si="11"/>
        <v>2325</v>
      </c>
      <c r="AK11" s="87">
        <v>0</v>
      </c>
      <c r="AL11" s="87">
        <v>0</v>
      </c>
      <c r="AM11" s="87">
        <v>2325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 t="shared" si="13"/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 t="shared" si="14"/>
        <v>0</v>
      </c>
      <c r="BA11" s="87">
        <v>0</v>
      </c>
      <c r="BB11" s="87">
        <v>0</v>
      </c>
      <c r="BC11" s="87">
        <v>0</v>
      </c>
    </row>
    <row r="12" spans="1:55" ht="13.5" customHeight="1" x14ac:dyDescent="0.15">
      <c r="A12" s="98" t="s">
        <v>31</v>
      </c>
      <c r="B12" s="96" t="s">
        <v>269</v>
      </c>
      <c r="C12" s="85" t="s">
        <v>270</v>
      </c>
      <c r="D12" s="87">
        <f t="shared" si="0"/>
        <v>29225</v>
      </c>
      <c r="E12" s="87">
        <f t="shared" si="1"/>
        <v>0</v>
      </c>
      <c r="F12" s="87">
        <v>0</v>
      </c>
      <c r="G12" s="87">
        <v>0</v>
      </c>
      <c r="H12" s="87">
        <f t="shared" si="2"/>
        <v>29225</v>
      </c>
      <c r="I12" s="87">
        <v>2524</v>
      </c>
      <c r="J12" s="87">
        <v>26701</v>
      </c>
      <c r="K12" s="87">
        <f t="shared" si="3"/>
        <v>0</v>
      </c>
      <c r="L12" s="87">
        <v>0</v>
      </c>
      <c r="M12" s="87">
        <v>0</v>
      </c>
      <c r="N12" s="87">
        <f t="shared" si="4"/>
        <v>29225</v>
      </c>
      <c r="O12" s="87">
        <f t="shared" si="5"/>
        <v>2524</v>
      </c>
      <c r="P12" s="87">
        <v>2524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26701</v>
      </c>
      <c r="W12" s="87">
        <v>26701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0</v>
      </c>
      <c r="AD12" s="87">
        <v>0</v>
      </c>
      <c r="AE12" s="87">
        <v>0</v>
      </c>
      <c r="AF12" s="87">
        <f t="shared" si="10"/>
        <v>468</v>
      </c>
      <c r="AG12" s="87">
        <v>468</v>
      </c>
      <c r="AH12" s="87">
        <v>0</v>
      </c>
      <c r="AI12" s="87">
        <v>0</v>
      </c>
      <c r="AJ12" s="87">
        <f t="shared" si="11"/>
        <v>468</v>
      </c>
      <c r="AK12" s="87">
        <v>0</v>
      </c>
      <c r="AL12" s="87">
        <v>0</v>
      </c>
      <c r="AM12" s="87">
        <v>0</v>
      </c>
      <c r="AN12" s="87">
        <v>468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 t="shared" si="13"/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31</v>
      </c>
      <c r="B13" s="96" t="s">
        <v>271</v>
      </c>
      <c r="C13" s="85" t="s">
        <v>272</v>
      </c>
      <c r="D13" s="87">
        <f t="shared" si="0"/>
        <v>18576</v>
      </c>
      <c r="E13" s="87">
        <f t="shared" si="1"/>
        <v>0</v>
      </c>
      <c r="F13" s="87">
        <v>0</v>
      </c>
      <c r="G13" s="87">
        <v>0</v>
      </c>
      <c r="H13" s="87">
        <f t="shared" si="2"/>
        <v>1295</v>
      </c>
      <c r="I13" s="87">
        <v>1295</v>
      </c>
      <c r="J13" s="87">
        <v>0</v>
      </c>
      <c r="K13" s="87">
        <f t="shared" si="3"/>
        <v>17281</v>
      </c>
      <c r="L13" s="87">
        <v>0</v>
      </c>
      <c r="M13" s="87">
        <v>17281</v>
      </c>
      <c r="N13" s="87">
        <f t="shared" si="4"/>
        <v>18576</v>
      </c>
      <c r="O13" s="87">
        <f t="shared" si="5"/>
        <v>1295</v>
      </c>
      <c r="P13" s="87">
        <v>1295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 t="shared" si="7"/>
        <v>17281</v>
      </c>
      <c r="W13" s="87">
        <v>17281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 t="shared" si="9"/>
        <v>0</v>
      </c>
      <c r="AD13" s="87">
        <v>0</v>
      </c>
      <c r="AE13" s="87">
        <v>0</v>
      </c>
      <c r="AF13" s="87">
        <f t="shared" si="10"/>
        <v>395</v>
      </c>
      <c r="AG13" s="87">
        <v>395</v>
      </c>
      <c r="AH13" s="87">
        <v>0</v>
      </c>
      <c r="AI13" s="87">
        <v>0</v>
      </c>
      <c r="AJ13" s="87">
        <f t="shared" si="11"/>
        <v>395</v>
      </c>
      <c r="AK13" s="87">
        <v>0</v>
      </c>
      <c r="AL13" s="87">
        <v>0</v>
      </c>
      <c r="AM13" s="87">
        <v>395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 t="shared" si="13"/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 t="shared" si="14"/>
        <v>0</v>
      </c>
      <c r="BA13" s="87">
        <v>0</v>
      </c>
      <c r="BB13" s="87">
        <v>0</v>
      </c>
      <c r="BC13" s="87">
        <v>0</v>
      </c>
    </row>
    <row r="14" spans="1:55" ht="13.5" customHeight="1" x14ac:dyDescent="0.15">
      <c r="A14" s="98" t="s">
        <v>31</v>
      </c>
      <c r="B14" s="96" t="s">
        <v>273</v>
      </c>
      <c r="C14" s="85" t="s">
        <v>274</v>
      </c>
      <c r="D14" s="87">
        <f t="shared" si="0"/>
        <v>54252</v>
      </c>
      <c r="E14" s="87">
        <f t="shared" si="1"/>
        <v>416</v>
      </c>
      <c r="F14" s="87">
        <v>416</v>
      </c>
      <c r="G14" s="87">
        <v>0</v>
      </c>
      <c r="H14" s="87">
        <f t="shared" si="2"/>
        <v>4427</v>
      </c>
      <c r="I14" s="87">
        <v>4427</v>
      </c>
      <c r="J14" s="87">
        <v>0</v>
      </c>
      <c r="K14" s="87">
        <f t="shared" si="3"/>
        <v>49409</v>
      </c>
      <c r="L14" s="87">
        <v>0</v>
      </c>
      <c r="M14" s="87">
        <v>49409</v>
      </c>
      <c r="N14" s="87">
        <f t="shared" si="4"/>
        <v>54252</v>
      </c>
      <c r="O14" s="87">
        <f t="shared" si="5"/>
        <v>4843</v>
      </c>
      <c r="P14" s="87">
        <v>4843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49409</v>
      </c>
      <c r="W14" s="87">
        <v>49409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0</v>
      </c>
      <c r="AD14" s="87">
        <v>0</v>
      </c>
      <c r="AE14" s="87">
        <v>0</v>
      </c>
      <c r="AF14" s="87">
        <f t="shared" si="10"/>
        <v>113</v>
      </c>
      <c r="AG14" s="87">
        <v>113</v>
      </c>
      <c r="AH14" s="87">
        <v>0</v>
      </c>
      <c r="AI14" s="87">
        <v>0</v>
      </c>
      <c r="AJ14" s="87">
        <f t="shared" si="11"/>
        <v>0</v>
      </c>
      <c r="AK14" s="87">
        <v>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 t="shared" si="13"/>
        <v>113</v>
      </c>
      <c r="AU14" s="87">
        <v>113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31</v>
      </c>
      <c r="B15" s="96" t="s">
        <v>275</v>
      </c>
      <c r="C15" s="85" t="s">
        <v>276</v>
      </c>
      <c r="D15" s="87">
        <f t="shared" si="0"/>
        <v>19374</v>
      </c>
      <c r="E15" s="87">
        <f t="shared" si="1"/>
        <v>0</v>
      </c>
      <c r="F15" s="87">
        <v>0</v>
      </c>
      <c r="G15" s="87">
        <v>0</v>
      </c>
      <c r="H15" s="87">
        <f t="shared" si="2"/>
        <v>0</v>
      </c>
      <c r="I15" s="87">
        <v>0</v>
      </c>
      <c r="J15" s="87">
        <v>0</v>
      </c>
      <c r="K15" s="87">
        <f t="shared" si="3"/>
        <v>19374</v>
      </c>
      <c r="L15" s="87">
        <v>906</v>
      </c>
      <c r="M15" s="87">
        <v>18468</v>
      </c>
      <c r="N15" s="87">
        <f t="shared" si="4"/>
        <v>19374</v>
      </c>
      <c r="O15" s="87">
        <f t="shared" si="5"/>
        <v>906</v>
      </c>
      <c r="P15" s="87">
        <v>0</v>
      </c>
      <c r="Q15" s="87">
        <v>0</v>
      </c>
      <c r="R15" s="87">
        <v>0</v>
      </c>
      <c r="S15" s="87">
        <v>906</v>
      </c>
      <c r="T15" s="87">
        <v>0</v>
      </c>
      <c r="U15" s="87">
        <v>0</v>
      </c>
      <c r="V15" s="87">
        <f t="shared" si="7"/>
        <v>18468</v>
      </c>
      <c r="W15" s="87">
        <v>0</v>
      </c>
      <c r="X15" s="87">
        <v>0</v>
      </c>
      <c r="Y15" s="87">
        <v>0</v>
      </c>
      <c r="Z15" s="87">
        <v>18468</v>
      </c>
      <c r="AA15" s="87">
        <v>0</v>
      </c>
      <c r="AB15" s="87">
        <v>0</v>
      </c>
      <c r="AC15" s="87">
        <f t="shared" si="9"/>
        <v>0</v>
      </c>
      <c r="AD15" s="87">
        <v>0</v>
      </c>
      <c r="AE15" s="87">
        <v>0</v>
      </c>
      <c r="AF15" s="87">
        <f t="shared" si="10"/>
        <v>0</v>
      </c>
      <c r="AG15" s="87">
        <v>0</v>
      </c>
      <c r="AH15" s="87">
        <v>0</v>
      </c>
      <c r="AI15" s="87">
        <v>0</v>
      </c>
      <c r="AJ15" s="87">
        <f t="shared" si="11"/>
        <v>0</v>
      </c>
      <c r="AK15" s="87">
        <v>0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 t="shared" si="13"/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0</v>
      </c>
      <c r="BA15" s="87">
        <v>0</v>
      </c>
      <c r="BB15" s="87">
        <v>0</v>
      </c>
      <c r="BC15" s="87">
        <v>0</v>
      </c>
    </row>
    <row r="16" spans="1:55" ht="13.5" customHeight="1" x14ac:dyDescent="0.15">
      <c r="A16" s="98" t="s">
        <v>31</v>
      </c>
      <c r="B16" s="96" t="s">
        <v>277</v>
      </c>
      <c r="C16" s="85" t="s">
        <v>278</v>
      </c>
      <c r="D16" s="87">
        <f t="shared" si="0"/>
        <v>22431</v>
      </c>
      <c r="E16" s="87">
        <f t="shared" si="1"/>
        <v>0</v>
      </c>
      <c r="F16" s="87">
        <v>0</v>
      </c>
      <c r="G16" s="87">
        <v>0</v>
      </c>
      <c r="H16" s="87">
        <f t="shared" si="2"/>
        <v>0</v>
      </c>
      <c r="I16" s="87">
        <v>0</v>
      </c>
      <c r="J16" s="87">
        <v>0</v>
      </c>
      <c r="K16" s="87">
        <f t="shared" si="3"/>
        <v>22431</v>
      </c>
      <c r="L16" s="87">
        <v>831</v>
      </c>
      <c r="M16" s="87">
        <v>21600</v>
      </c>
      <c r="N16" s="87">
        <f t="shared" si="4"/>
        <v>22431</v>
      </c>
      <c r="O16" s="87">
        <f t="shared" si="5"/>
        <v>831</v>
      </c>
      <c r="P16" s="87">
        <v>831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 t="shared" si="7"/>
        <v>21600</v>
      </c>
      <c r="W16" s="87">
        <v>21600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1067</v>
      </c>
      <c r="AG16" s="87">
        <v>1067</v>
      </c>
      <c r="AH16" s="87">
        <v>0</v>
      </c>
      <c r="AI16" s="87">
        <v>0</v>
      </c>
      <c r="AJ16" s="87">
        <f t="shared" si="11"/>
        <v>16199</v>
      </c>
      <c r="AK16" s="87">
        <v>15231</v>
      </c>
      <c r="AL16" s="87">
        <v>0</v>
      </c>
      <c r="AM16" s="87">
        <v>968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 t="shared" si="13"/>
        <v>143</v>
      </c>
      <c r="AU16" s="87">
        <v>99</v>
      </c>
      <c r="AV16" s="87">
        <v>0</v>
      </c>
      <c r="AW16" s="87">
        <v>44</v>
      </c>
      <c r="AX16" s="87">
        <v>0</v>
      </c>
      <c r="AY16" s="87">
        <v>0</v>
      </c>
      <c r="AZ16" s="87">
        <f t="shared" si="14"/>
        <v>0</v>
      </c>
      <c r="BA16" s="87">
        <v>0</v>
      </c>
      <c r="BB16" s="87">
        <v>0</v>
      </c>
      <c r="BC16" s="87">
        <v>0</v>
      </c>
    </row>
    <row r="17" spans="1:55" ht="13.5" customHeight="1" x14ac:dyDescent="0.15">
      <c r="A17" s="98" t="s">
        <v>31</v>
      </c>
      <c r="B17" s="96" t="s">
        <v>279</v>
      </c>
      <c r="C17" s="85" t="s">
        <v>280</v>
      </c>
      <c r="D17" s="87">
        <f t="shared" si="0"/>
        <v>15128</v>
      </c>
      <c r="E17" s="87">
        <f t="shared" si="1"/>
        <v>0</v>
      </c>
      <c r="F17" s="87">
        <v>0</v>
      </c>
      <c r="G17" s="87">
        <v>0</v>
      </c>
      <c r="H17" s="87">
        <f t="shared" si="2"/>
        <v>0</v>
      </c>
      <c r="I17" s="87">
        <v>0</v>
      </c>
      <c r="J17" s="87">
        <v>0</v>
      </c>
      <c r="K17" s="87">
        <f t="shared" si="3"/>
        <v>15128</v>
      </c>
      <c r="L17" s="87">
        <v>1065</v>
      </c>
      <c r="M17" s="87">
        <v>14063</v>
      </c>
      <c r="N17" s="87">
        <f t="shared" si="4"/>
        <v>15128</v>
      </c>
      <c r="O17" s="87">
        <f t="shared" si="5"/>
        <v>1065</v>
      </c>
      <c r="P17" s="87">
        <v>0</v>
      </c>
      <c r="Q17" s="87">
        <v>0</v>
      </c>
      <c r="R17" s="87">
        <v>0</v>
      </c>
      <c r="S17" s="87">
        <v>1065</v>
      </c>
      <c r="T17" s="87">
        <v>0</v>
      </c>
      <c r="U17" s="87">
        <v>0</v>
      </c>
      <c r="V17" s="87">
        <f t="shared" si="7"/>
        <v>14063</v>
      </c>
      <c r="W17" s="87">
        <v>0</v>
      </c>
      <c r="X17" s="87">
        <v>0</v>
      </c>
      <c r="Y17" s="87">
        <v>0</v>
      </c>
      <c r="Z17" s="87">
        <v>14063</v>
      </c>
      <c r="AA17" s="87">
        <v>0</v>
      </c>
      <c r="AB17" s="87">
        <v>0</v>
      </c>
      <c r="AC17" s="87">
        <f t="shared" si="9"/>
        <v>0</v>
      </c>
      <c r="AD17" s="87">
        <v>0</v>
      </c>
      <c r="AE17" s="87">
        <v>0</v>
      </c>
      <c r="AF17" s="87">
        <f t="shared" si="10"/>
        <v>0</v>
      </c>
      <c r="AG17" s="87">
        <v>0</v>
      </c>
      <c r="AH17" s="87">
        <v>0</v>
      </c>
      <c r="AI17" s="87">
        <v>0</v>
      </c>
      <c r="AJ17" s="87">
        <f t="shared" si="11"/>
        <v>0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 t="shared" si="13"/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0</v>
      </c>
      <c r="BA17" s="87">
        <v>0</v>
      </c>
      <c r="BB17" s="87">
        <v>0</v>
      </c>
      <c r="BC17" s="87">
        <v>0</v>
      </c>
    </row>
    <row r="18" spans="1:55" ht="13.5" customHeight="1" x14ac:dyDescent="0.15">
      <c r="A18" s="98" t="s">
        <v>31</v>
      </c>
      <c r="B18" s="96" t="s">
        <v>281</v>
      </c>
      <c r="C18" s="85" t="s">
        <v>282</v>
      </c>
      <c r="D18" s="87">
        <f t="shared" si="0"/>
        <v>20458</v>
      </c>
      <c r="E18" s="87">
        <f t="shared" si="1"/>
        <v>0</v>
      </c>
      <c r="F18" s="87">
        <v>0</v>
      </c>
      <c r="G18" s="87">
        <v>0</v>
      </c>
      <c r="H18" s="87">
        <f t="shared" si="2"/>
        <v>20458</v>
      </c>
      <c r="I18" s="87">
        <v>754</v>
      </c>
      <c r="J18" s="87">
        <v>19704</v>
      </c>
      <c r="K18" s="87">
        <f t="shared" si="3"/>
        <v>0</v>
      </c>
      <c r="L18" s="87">
        <v>0</v>
      </c>
      <c r="M18" s="87">
        <v>0</v>
      </c>
      <c r="N18" s="87">
        <f t="shared" si="4"/>
        <v>20458</v>
      </c>
      <c r="O18" s="87">
        <f t="shared" si="5"/>
        <v>754</v>
      </c>
      <c r="P18" s="87">
        <v>452</v>
      </c>
      <c r="Q18" s="87">
        <v>0</v>
      </c>
      <c r="R18" s="87">
        <v>0</v>
      </c>
      <c r="S18" s="87">
        <v>302</v>
      </c>
      <c r="T18" s="87">
        <v>0</v>
      </c>
      <c r="U18" s="87">
        <v>0</v>
      </c>
      <c r="V18" s="87">
        <f t="shared" si="7"/>
        <v>19704</v>
      </c>
      <c r="W18" s="87">
        <v>11822</v>
      </c>
      <c r="X18" s="87">
        <v>0</v>
      </c>
      <c r="Y18" s="87">
        <v>0</v>
      </c>
      <c r="Z18" s="87">
        <v>7882</v>
      </c>
      <c r="AA18" s="87">
        <v>0</v>
      </c>
      <c r="AB18" s="87">
        <v>0</v>
      </c>
      <c r="AC18" s="87">
        <f t="shared" si="9"/>
        <v>0</v>
      </c>
      <c r="AD18" s="87">
        <v>0</v>
      </c>
      <c r="AE18" s="87">
        <v>0</v>
      </c>
      <c r="AF18" s="87">
        <f t="shared" si="10"/>
        <v>94</v>
      </c>
      <c r="AG18" s="87">
        <v>94</v>
      </c>
      <c r="AH18" s="87">
        <v>0</v>
      </c>
      <c r="AI18" s="87">
        <v>0</v>
      </c>
      <c r="AJ18" s="87">
        <f t="shared" si="11"/>
        <v>118</v>
      </c>
      <c r="AK18" s="87">
        <v>118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 t="shared" si="13"/>
        <v>94</v>
      </c>
      <c r="AU18" s="87">
        <v>94</v>
      </c>
      <c r="AV18" s="87">
        <v>0</v>
      </c>
      <c r="AW18" s="87">
        <v>0</v>
      </c>
      <c r="AX18" s="87">
        <v>0</v>
      </c>
      <c r="AY18" s="87">
        <v>0</v>
      </c>
      <c r="AZ18" s="87">
        <f t="shared" si="14"/>
        <v>0</v>
      </c>
      <c r="BA18" s="87">
        <v>0</v>
      </c>
      <c r="BB18" s="87">
        <v>0</v>
      </c>
      <c r="BC18" s="87">
        <v>0</v>
      </c>
    </row>
    <row r="19" spans="1:55" ht="13.5" customHeight="1" x14ac:dyDescent="0.15">
      <c r="A19" s="98" t="s">
        <v>31</v>
      </c>
      <c r="B19" s="96" t="s">
        <v>283</v>
      </c>
      <c r="C19" s="85" t="s">
        <v>284</v>
      </c>
      <c r="D19" s="87">
        <f t="shared" si="0"/>
        <v>103997</v>
      </c>
      <c r="E19" s="87">
        <f t="shared" si="1"/>
        <v>337</v>
      </c>
      <c r="F19" s="87">
        <v>337</v>
      </c>
      <c r="G19" s="87">
        <v>0</v>
      </c>
      <c r="H19" s="87">
        <f t="shared" si="2"/>
        <v>5944</v>
      </c>
      <c r="I19" s="87">
        <v>5944</v>
      </c>
      <c r="J19" s="87">
        <v>0</v>
      </c>
      <c r="K19" s="87">
        <f t="shared" si="3"/>
        <v>97716</v>
      </c>
      <c r="L19" s="87">
        <v>0</v>
      </c>
      <c r="M19" s="87">
        <v>97716</v>
      </c>
      <c r="N19" s="87">
        <f t="shared" si="4"/>
        <v>103997</v>
      </c>
      <c r="O19" s="87">
        <f t="shared" si="5"/>
        <v>6281</v>
      </c>
      <c r="P19" s="87">
        <v>6281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 t="shared" si="7"/>
        <v>97716</v>
      </c>
      <c r="W19" s="87">
        <v>97716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 t="shared" si="9"/>
        <v>0</v>
      </c>
      <c r="AD19" s="87">
        <v>0</v>
      </c>
      <c r="AE19" s="87">
        <v>0</v>
      </c>
      <c r="AF19" s="87">
        <f t="shared" si="10"/>
        <v>1631</v>
      </c>
      <c r="AG19" s="87">
        <v>1631</v>
      </c>
      <c r="AH19" s="87">
        <v>0</v>
      </c>
      <c r="AI19" s="87">
        <v>0</v>
      </c>
      <c r="AJ19" s="87">
        <f t="shared" si="11"/>
        <v>1622</v>
      </c>
      <c r="AK19" s="87">
        <v>0</v>
      </c>
      <c r="AL19" s="87">
        <v>0</v>
      </c>
      <c r="AM19" s="87">
        <v>1592</v>
      </c>
      <c r="AN19" s="87">
        <v>0</v>
      </c>
      <c r="AO19" s="87">
        <v>0</v>
      </c>
      <c r="AP19" s="87">
        <v>0</v>
      </c>
      <c r="AQ19" s="87">
        <v>0</v>
      </c>
      <c r="AR19" s="87">
        <v>30</v>
      </c>
      <c r="AS19" s="87">
        <v>0</v>
      </c>
      <c r="AT19" s="87">
        <f t="shared" si="13"/>
        <v>9</v>
      </c>
      <c r="AU19" s="87">
        <v>9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359</v>
      </c>
      <c r="BA19" s="87">
        <v>359</v>
      </c>
      <c r="BB19" s="87">
        <v>0</v>
      </c>
      <c r="BC19" s="87">
        <v>0</v>
      </c>
    </row>
    <row r="20" spans="1:55" ht="13.5" customHeight="1" x14ac:dyDescent="0.15">
      <c r="A20" s="98" t="s">
        <v>31</v>
      </c>
      <c r="B20" s="96" t="s">
        <v>285</v>
      </c>
      <c r="C20" s="85" t="s">
        <v>286</v>
      </c>
      <c r="D20" s="87">
        <f t="shared" si="0"/>
        <v>29722</v>
      </c>
      <c r="E20" s="87">
        <f t="shared" si="1"/>
        <v>0</v>
      </c>
      <c r="F20" s="87">
        <v>0</v>
      </c>
      <c r="G20" s="87">
        <v>0</v>
      </c>
      <c r="H20" s="87">
        <f t="shared" si="2"/>
        <v>0</v>
      </c>
      <c r="I20" s="87">
        <v>0</v>
      </c>
      <c r="J20" s="87">
        <v>0</v>
      </c>
      <c r="K20" s="87">
        <f t="shared" si="3"/>
        <v>29722</v>
      </c>
      <c r="L20" s="87">
        <v>1477</v>
      </c>
      <c r="M20" s="87">
        <v>28245</v>
      </c>
      <c r="N20" s="87">
        <f t="shared" si="4"/>
        <v>29722</v>
      </c>
      <c r="O20" s="87">
        <f t="shared" si="5"/>
        <v>1477</v>
      </c>
      <c r="P20" s="87">
        <v>1477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28245</v>
      </c>
      <c r="W20" s="87">
        <v>28245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896</v>
      </c>
      <c r="AG20" s="87">
        <v>896</v>
      </c>
      <c r="AH20" s="87">
        <v>0</v>
      </c>
      <c r="AI20" s="87">
        <v>0</v>
      </c>
      <c r="AJ20" s="87">
        <f t="shared" si="11"/>
        <v>896</v>
      </c>
      <c r="AK20" s="87">
        <v>0</v>
      </c>
      <c r="AL20" s="87">
        <v>0</v>
      </c>
      <c r="AM20" s="87">
        <v>896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 t="shared" si="13"/>
        <v>116</v>
      </c>
      <c r="AU20" s="87">
        <v>0</v>
      </c>
      <c r="AV20" s="87">
        <v>0</v>
      </c>
      <c r="AW20" s="87">
        <v>116</v>
      </c>
      <c r="AX20" s="87">
        <v>0</v>
      </c>
      <c r="AY20" s="87">
        <v>0</v>
      </c>
      <c r="AZ20" s="87">
        <f t="shared" si="14"/>
        <v>0</v>
      </c>
      <c r="BA20" s="87">
        <v>0</v>
      </c>
      <c r="BB20" s="87">
        <v>0</v>
      </c>
      <c r="BC20" s="87">
        <v>0</v>
      </c>
    </row>
    <row r="21" spans="1:55" ht="13.5" customHeight="1" x14ac:dyDescent="0.15">
      <c r="A21" s="98" t="s">
        <v>31</v>
      </c>
      <c r="B21" s="96" t="s">
        <v>287</v>
      </c>
      <c r="C21" s="85" t="s">
        <v>288</v>
      </c>
      <c r="D21" s="87">
        <f t="shared" si="0"/>
        <v>37711</v>
      </c>
      <c r="E21" s="87">
        <f t="shared" si="1"/>
        <v>0</v>
      </c>
      <c r="F21" s="87">
        <v>0</v>
      </c>
      <c r="G21" s="87">
        <v>0</v>
      </c>
      <c r="H21" s="87">
        <f t="shared" si="2"/>
        <v>2048</v>
      </c>
      <c r="I21" s="87">
        <v>2048</v>
      </c>
      <c r="J21" s="87">
        <v>0</v>
      </c>
      <c r="K21" s="87">
        <f t="shared" si="3"/>
        <v>35663</v>
      </c>
      <c r="L21" s="87">
        <v>0</v>
      </c>
      <c r="M21" s="87">
        <v>35663</v>
      </c>
      <c r="N21" s="87">
        <f t="shared" si="4"/>
        <v>37711</v>
      </c>
      <c r="O21" s="87">
        <f t="shared" si="5"/>
        <v>2048</v>
      </c>
      <c r="P21" s="87">
        <v>2048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 t="shared" si="7"/>
        <v>35663</v>
      </c>
      <c r="W21" s="87">
        <v>35663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1415</v>
      </c>
      <c r="AG21" s="87">
        <v>1415</v>
      </c>
      <c r="AH21" s="87">
        <v>0</v>
      </c>
      <c r="AI21" s="87">
        <v>0</v>
      </c>
      <c r="AJ21" s="87">
        <f t="shared" si="11"/>
        <v>1415</v>
      </c>
      <c r="AK21" s="87">
        <v>0</v>
      </c>
      <c r="AL21" s="87">
        <v>0</v>
      </c>
      <c r="AM21" s="87">
        <v>1415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 t="shared" si="13"/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0</v>
      </c>
      <c r="BA21" s="87">
        <v>0</v>
      </c>
      <c r="BB21" s="87">
        <v>0</v>
      </c>
      <c r="BC21" s="87">
        <v>0</v>
      </c>
    </row>
    <row r="22" spans="1:55" ht="13.5" customHeight="1" x14ac:dyDescent="0.15">
      <c r="A22" s="98" t="s">
        <v>31</v>
      </c>
      <c r="B22" s="96" t="s">
        <v>289</v>
      </c>
      <c r="C22" s="85" t="s">
        <v>290</v>
      </c>
      <c r="D22" s="87">
        <f t="shared" si="0"/>
        <v>17538</v>
      </c>
      <c r="E22" s="87">
        <f t="shared" si="1"/>
        <v>0</v>
      </c>
      <c r="F22" s="87">
        <v>0</v>
      </c>
      <c r="G22" s="87">
        <v>0</v>
      </c>
      <c r="H22" s="87">
        <f t="shared" si="2"/>
        <v>0</v>
      </c>
      <c r="I22" s="87">
        <v>0</v>
      </c>
      <c r="J22" s="87">
        <v>0</v>
      </c>
      <c r="K22" s="87">
        <f t="shared" si="3"/>
        <v>17538</v>
      </c>
      <c r="L22" s="87">
        <v>2372</v>
      </c>
      <c r="M22" s="87">
        <v>15166</v>
      </c>
      <c r="N22" s="87">
        <f t="shared" si="4"/>
        <v>17538</v>
      </c>
      <c r="O22" s="87">
        <f t="shared" si="5"/>
        <v>2372</v>
      </c>
      <c r="P22" s="87">
        <v>0</v>
      </c>
      <c r="Q22" s="87">
        <v>0</v>
      </c>
      <c r="R22" s="87">
        <v>0</v>
      </c>
      <c r="S22" s="87">
        <v>2372</v>
      </c>
      <c r="T22" s="87">
        <v>0</v>
      </c>
      <c r="U22" s="87">
        <v>0</v>
      </c>
      <c r="V22" s="87">
        <f t="shared" si="7"/>
        <v>15166</v>
      </c>
      <c r="W22" s="87">
        <v>0</v>
      </c>
      <c r="X22" s="87">
        <v>0</v>
      </c>
      <c r="Y22" s="87">
        <v>0</v>
      </c>
      <c r="Z22" s="87">
        <v>15166</v>
      </c>
      <c r="AA22" s="87">
        <v>0</v>
      </c>
      <c r="AB22" s="87">
        <v>0</v>
      </c>
      <c r="AC22" s="87">
        <f t="shared" si="9"/>
        <v>0</v>
      </c>
      <c r="AD22" s="87">
        <v>0</v>
      </c>
      <c r="AE22" s="87">
        <v>0</v>
      </c>
      <c r="AF22" s="87">
        <f t="shared" si="10"/>
        <v>0</v>
      </c>
      <c r="AG22" s="87">
        <v>0</v>
      </c>
      <c r="AH22" s="87">
        <v>0</v>
      </c>
      <c r="AI22" s="87">
        <v>0</v>
      </c>
      <c r="AJ22" s="87">
        <f t="shared" si="11"/>
        <v>0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 t="shared" si="13"/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0</v>
      </c>
      <c r="BA22" s="87">
        <v>0</v>
      </c>
      <c r="BB22" s="87">
        <v>0</v>
      </c>
      <c r="BC22" s="87">
        <v>0</v>
      </c>
    </row>
    <row r="23" spans="1:55" ht="13.5" customHeight="1" x14ac:dyDescent="0.15">
      <c r="A23" s="98" t="s">
        <v>31</v>
      </c>
      <c r="B23" s="96" t="s">
        <v>291</v>
      </c>
      <c r="C23" s="85" t="s">
        <v>292</v>
      </c>
      <c r="D23" s="87">
        <f t="shared" si="0"/>
        <v>14536</v>
      </c>
      <c r="E23" s="87">
        <f t="shared" si="1"/>
        <v>0</v>
      </c>
      <c r="F23" s="87">
        <v>0</v>
      </c>
      <c r="G23" s="87">
        <v>0</v>
      </c>
      <c r="H23" s="87">
        <f t="shared" si="2"/>
        <v>1146</v>
      </c>
      <c r="I23" s="87">
        <v>1146</v>
      </c>
      <c r="J23" s="87">
        <v>0</v>
      </c>
      <c r="K23" s="87">
        <f t="shared" si="3"/>
        <v>13390</v>
      </c>
      <c r="L23" s="87">
        <v>0</v>
      </c>
      <c r="M23" s="87">
        <v>13390</v>
      </c>
      <c r="N23" s="87">
        <f t="shared" si="4"/>
        <v>14536</v>
      </c>
      <c r="O23" s="87">
        <f t="shared" si="5"/>
        <v>1146</v>
      </c>
      <c r="P23" s="87">
        <v>1146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13390</v>
      </c>
      <c r="W23" s="87">
        <v>13390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0</v>
      </c>
      <c r="AD23" s="87">
        <v>0</v>
      </c>
      <c r="AE23" s="87">
        <v>0</v>
      </c>
      <c r="AF23" s="87">
        <f t="shared" si="10"/>
        <v>369</v>
      </c>
      <c r="AG23" s="87">
        <v>369</v>
      </c>
      <c r="AH23" s="87">
        <v>0</v>
      </c>
      <c r="AI23" s="87">
        <v>0</v>
      </c>
      <c r="AJ23" s="87">
        <f t="shared" si="11"/>
        <v>369</v>
      </c>
      <c r="AK23" s="87">
        <v>0</v>
      </c>
      <c r="AL23" s="87">
        <v>0</v>
      </c>
      <c r="AM23" s="87">
        <v>37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332</v>
      </c>
      <c r="AT23" s="87">
        <f t="shared" si="13"/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0</v>
      </c>
      <c r="BA23" s="87">
        <v>0</v>
      </c>
      <c r="BB23" s="87">
        <v>0</v>
      </c>
      <c r="BC23" s="87">
        <v>0</v>
      </c>
    </row>
    <row r="24" spans="1:55" ht="13.5" customHeight="1" x14ac:dyDescent="0.15">
      <c r="A24" s="98" t="s">
        <v>31</v>
      </c>
      <c r="B24" s="96" t="s">
        <v>293</v>
      </c>
      <c r="C24" s="85" t="s">
        <v>294</v>
      </c>
      <c r="D24" s="87">
        <f t="shared" si="0"/>
        <v>24404</v>
      </c>
      <c r="E24" s="87">
        <f t="shared" si="1"/>
        <v>0</v>
      </c>
      <c r="F24" s="87">
        <v>0</v>
      </c>
      <c r="G24" s="87">
        <v>0</v>
      </c>
      <c r="H24" s="87">
        <f t="shared" si="2"/>
        <v>1758</v>
      </c>
      <c r="I24" s="87">
        <v>1758</v>
      </c>
      <c r="J24" s="87">
        <v>0</v>
      </c>
      <c r="K24" s="87">
        <f t="shared" si="3"/>
        <v>22646</v>
      </c>
      <c r="L24" s="87">
        <v>0</v>
      </c>
      <c r="M24" s="87">
        <v>22646</v>
      </c>
      <c r="N24" s="87">
        <f t="shared" si="4"/>
        <v>24404</v>
      </c>
      <c r="O24" s="87">
        <f t="shared" si="5"/>
        <v>1758</v>
      </c>
      <c r="P24" s="87">
        <v>1758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22646</v>
      </c>
      <c r="W24" s="87">
        <v>22646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0</v>
      </c>
      <c r="AD24" s="87">
        <v>0</v>
      </c>
      <c r="AE24" s="87">
        <v>0</v>
      </c>
      <c r="AF24" s="87">
        <f t="shared" si="10"/>
        <v>520</v>
      </c>
      <c r="AG24" s="87">
        <v>520</v>
      </c>
      <c r="AH24" s="87">
        <v>0</v>
      </c>
      <c r="AI24" s="87">
        <v>0</v>
      </c>
      <c r="AJ24" s="87">
        <f t="shared" si="11"/>
        <v>520</v>
      </c>
      <c r="AK24" s="87">
        <v>0</v>
      </c>
      <c r="AL24" s="87">
        <v>0</v>
      </c>
      <c r="AM24" s="87">
        <v>520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 t="shared" si="13"/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 t="shared" si="14"/>
        <v>0</v>
      </c>
      <c r="BA24" s="87">
        <v>0</v>
      </c>
      <c r="BB24" s="87">
        <v>0</v>
      </c>
      <c r="BC24" s="87">
        <v>0</v>
      </c>
    </row>
    <row r="25" spans="1:55" ht="13.5" customHeight="1" x14ac:dyDescent="0.15">
      <c r="A25" s="98" t="s">
        <v>31</v>
      </c>
      <c r="B25" s="96" t="s">
        <v>295</v>
      </c>
      <c r="C25" s="85" t="s">
        <v>296</v>
      </c>
      <c r="D25" s="87">
        <f t="shared" si="0"/>
        <v>38949</v>
      </c>
      <c r="E25" s="87">
        <f t="shared" si="1"/>
        <v>0</v>
      </c>
      <c r="F25" s="87">
        <v>0</v>
      </c>
      <c r="G25" s="87">
        <v>0</v>
      </c>
      <c r="H25" s="87">
        <f t="shared" si="2"/>
        <v>0</v>
      </c>
      <c r="I25" s="87">
        <v>0</v>
      </c>
      <c r="J25" s="87">
        <v>0</v>
      </c>
      <c r="K25" s="87">
        <f t="shared" si="3"/>
        <v>38949</v>
      </c>
      <c r="L25" s="87">
        <v>1711</v>
      </c>
      <c r="M25" s="87">
        <v>37238</v>
      </c>
      <c r="N25" s="87">
        <f t="shared" si="4"/>
        <v>38949</v>
      </c>
      <c r="O25" s="87">
        <f t="shared" si="5"/>
        <v>1711</v>
      </c>
      <c r="P25" s="87">
        <v>1711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 t="shared" si="7"/>
        <v>37238</v>
      </c>
      <c r="W25" s="87">
        <v>37238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 t="shared" si="9"/>
        <v>0</v>
      </c>
      <c r="AD25" s="87">
        <v>0</v>
      </c>
      <c r="AE25" s="87">
        <v>0</v>
      </c>
      <c r="AF25" s="87">
        <f t="shared" si="10"/>
        <v>989</v>
      </c>
      <c r="AG25" s="87">
        <v>989</v>
      </c>
      <c r="AH25" s="87">
        <v>0</v>
      </c>
      <c r="AI25" s="87">
        <v>0</v>
      </c>
      <c r="AJ25" s="87">
        <f t="shared" si="11"/>
        <v>989</v>
      </c>
      <c r="AK25" s="87">
        <v>0</v>
      </c>
      <c r="AL25" s="87">
        <v>0</v>
      </c>
      <c r="AM25" s="87">
        <v>100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889</v>
      </c>
      <c r="AT25" s="87">
        <f t="shared" si="13"/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 t="shared" si="14"/>
        <v>0</v>
      </c>
      <c r="BA25" s="87">
        <v>0</v>
      </c>
      <c r="BB25" s="87">
        <v>0</v>
      </c>
      <c r="BC25" s="87">
        <v>0</v>
      </c>
    </row>
    <row r="26" spans="1:55" ht="13.5" customHeight="1" x14ac:dyDescent="0.15">
      <c r="A26" s="98" t="s">
        <v>31</v>
      </c>
      <c r="B26" s="96" t="s">
        <v>297</v>
      </c>
      <c r="C26" s="85" t="s">
        <v>298</v>
      </c>
      <c r="D26" s="87">
        <f t="shared" si="0"/>
        <v>22721</v>
      </c>
      <c r="E26" s="87">
        <f t="shared" si="1"/>
        <v>0</v>
      </c>
      <c r="F26" s="87">
        <v>0</v>
      </c>
      <c r="G26" s="87">
        <v>0</v>
      </c>
      <c r="H26" s="87">
        <f t="shared" si="2"/>
        <v>0</v>
      </c>
      <c r="I26" s="87">
        <v>0</v>
      </c>
      <c r="J26" s="87">
        <v>0</v>
      </c>
      <c r="K26" s="87">
        <f t="shared" si="3"/>
        <v>22721</v>
      </c>
      <c r="L26" s="87">
        <v>1107</v>
      </c>
      <c r="M26" s="87">
        <v>21614</v>
      </c>
      <c r="N26" s="87">
        <f t="shared" si="4"/>
        <v>22721</v>
      </c>
      <c r="O26" s="87">
        <f t="shared" si="5"/>
        <v>1107</v>
      </c>
      <c r="P26" s="87">
        <v>1107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 t="shared" si="7"/>
        <v>21614</v>
      </c>
      <c r="W26" s="87">
        <v>21614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 t="shared" si="9"/>
        <v>0</v>
      </c>
      <c r="AD26" s="87">
        <v>0</v>
      </c>
      <c r="AE26" s="87">
        <v>0</v>
      </c>
      <c r="AF26" s="87">
        <f t="shared" si="10"/>
        <v>755</v>
      </c>
      <c r="AG26" s="87">
        <v>755</v>
      </c>
      <c r="AH26" s="87">
        <v>0</v>
      </c>
      <c r="AI26" s="87">
        <v>0</v>
      </c>
      <c r="AJ26" s="87">
        <f t="shared" si="11"/>
        <v>755</v>
      </c>
      <c r="AK26" s="87">
        <v>0</v>
      </c>
      <c r="AL26" s="87">
        <v>0</v>
      </c>
      <c r="AM26" s="87">
        <v>755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 t="shared" si="13"/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 t="shared" si="14"/>
        <v>0</v>
      </c>
      <c r="BA26" s="87">
        <v>0</v>
      </c>
      <c r="BB26" s="87">
        <v>0</v>
      </c>
      <c r="BC26" s="87">
        <v>0</v>
      </c>
    </row>
    <row r="27" spans="1:55" ht="13.5" customHeight="1" x14ac:dyDescent="0.15">
      <c r="A27" s="98" t="s">
        <v>31</v>
      </c>
      <c r="B27" s="96" t="s">
        <v>299</v>
      </c>
      <c r="C27" s="85" t="s">
        <v>300</v>
      </c>
      <c r="D27" s="87">
        <f t="shared" si="0"/>
        <v>46438</v>
      </c>
      <c r="E27" s="87">
        <f t="shared" si="1"/>
        <v>0</v>
      </c>
      <c r="F27" s="87">
        <v>0</v>
      </c>
      <c r="G27" s="87">
        <v>0</v>
      </c>
      <c r="H27" s="87">
        <f t="shared" si="2"/>
        <v>0</v>
      </c>
      <c r="I27" s="87">
        <v>0</v>
      </c>
      <c r="J27" s="87">
        <v>0</v>
      </c>
      <c r="K27" s="87">
        <f t="shared" si="3"/>
        <v>46438</v>
      </c>
      <c r="L27" s="87">
        <v>2398</v>
      </c>
      <c r="M27" s="87">
        <v>44040</v>
      </c>
      <c r="N27" s="87">
        <f t="shared" si="4"/>
        <v>46438</v>
      </c>
      <c r="O27" s="87">
        <f t="shared" si="5"/>
        <v>2398</v>
      </c>
      <c r="P27" s="87">
        <v>2398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 t="shared" si="7"/>
        <v>44040</v>
      </c>
      <c r="W27" s="87">
        <v>44040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 t="shared" si="9"/>
        <v>0</v>
      </c>
      <c r="AD27" s="87">
        <v>0</v>
      </c>
      <c r="AE27" s="87">
        <v>0</v>
      </c>
      <c r="AF27" s="87">
        <f t="shared" si="10"/>
        <v>1720</v>
      </c>
      <c r="AG27" s="87">
        <v>1720</v>
      </c>
      <c r="AH27" s="87">
        <v>0</v>
      </c>
      <c r="AI27" s="87">
        <v>0</v>
      </c>
      <c r="AJ27" s="87">
        <f t="shared" si="11"/>
        <v>1720</v>
      </c>
      <c r="AK27" s="87">
        <v>0</v>
      </c>
      <c r="AL27" s="87">
        <v>0</v>
      </c>
      <c r="AM27" s="87">
        <v>1720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 t="shared" si="13"/>
        <v>202</v>
      </c>
      <c r="AU27" s="87">
        <v>0</v>
      </c>
      <c r="AV27" s="87">
        <v>0</v>
      </c>
      <c r="AW27" s="87">
        <v>202</v>
      </c>
      <c r="AX27" s="87">
        <v>0</v>
      </c>
      <c r="AY27" s="87">
        <v>0</v>
      </c>
      <c r="AZ27" s="87">
        <f t="shared" si="14"/>
        <v>0</v>
      </c>
      <c r="BA27" s="87">
        <v>0</v>
      </c>
      <c r="BB27" s="87">
        <v>0</v>
      </c>
      <c r="BC27" s="87">
        <v>0</v>
      </c>
    </row>
    <row r="28" spans="1:55" ht="13.5" customHeight="1" x14ac:dyDescent="0.15">
      <c r="A28" s="98" t="s">
        <v>31</v>
      </c>
      <c r="B28" s="96" t="s">
        <v>301</v>
      </c>
      <c r="C28" s="85" t="s">
        <v>302</v>
      </c>
      <c r="D28" s="87">
        <f t="shared" si="0"/>
        <v>14449</v>
      </c>
      <c r="E28" s="87">
        <f t="shared" si="1"/>
        <v>0</v>
      </c>
      <c r="F28" s="87">
        <v>0</v>
      </c>
      <c r="G28" s="87">
        <v>0</v>
      </c>
      <c r="H28" s="87">
        <f t="shared" si="2"/>
        <v>14449</v>
      </c>
      <c r="I28" s="87">
        <v>1341</v>
      </c>
      <c r="J28" s="87">
        <v>13108</v>
      </c>
      <c r="K28" s="87">
        <f t="shared" si="3"/>
        <v>0</v>
      </c>
      <c r="L28" s="87">
        <v>0</v>
      </c>
      <c r="M28" s="87">
        <v>0</v>
      </c>
      <c r="N28" s="87">
        <f t="shared" si="4"/>
        <v>14449</v>
      </c>
      <c r="O28" s="87">
        <f t="shared" si="5"/>
        <v>1341</v>
      </c>
      <c r="P28" s="87">
        <v>0</v>
      </c>
      <c r="Q28" s="87">
        <v>0</v>
      </c>
      <c r="R28" s="87">
        <v>0</v>
      </c>
      <c r="S28" s="87">
        <v>1341</v>
      </c>
      <c r="T28" s="87">
        <v>0</v>
      </c>
      <c r="U28" s="87">
        <v>0</v>
      </c>
      <c r="V28" s="87">
        <f t="shared" si="7"/>
        <v>13108</v>
      </c>
      <c r="W28" s="87">
        <v>0</v>
      </c>
      <c r="X28" s="87">
        <v>0</v>
      </c>
      <c r="Y28" s="87">
        <v>0</v>
      </c>
      <c r="Z28" s="87">
        <v>13108</v>
      </c>
      <c r="AA28" s="87">
        <v>0</v>
      </c>
      <c r="AB28" s="87">
        <v>0</v>
      </c>
      <c r="AC28" s="87">
        <f t="shared" si="9"/>
        <v>0</v>
      </c>
      <c r="AD28" s="87">
        <v>0</v>
      </c>
      <c r="AE28" s="87">
        <v>0</v>
      </c>
      <c r="AF28" s="87">
        <f t="shared" si="10"/>
        <v>0</v>
      </c>
      <c r="AG28" s="87">
        <v>0</v>
      </c>
      <c r="AH28" s="87">
        <v>0</v>
      </c>
      <c r="AI28" s="87">
        <v>0</v>
      </c>
      <c r="AJ28" s="87">
        <f t="shared" si="11"/>
        <v>0</v>
      </c>
      <c r="AK28" s="87">
        <v>0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 t="shared" si="13"/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 t="shared" si="14"/>
        <v>0</v>
      </c>
      <c r="BA28" s="87">
        <v>0</v>
      </c>
      <c r="BB28" s="87">
        <v>0</v>
      </c>
      <c r="BC28" s="87">
        <v>0</v>
      </c>
    </row>
    <row r="29" spans="1:55" ht="13.5" customHeight="1" x14ac:dyDescent="0.15">
      <c r="A29" s="98" t="s">
        <v>31</v>
      </c>
      <c r="B29" s="96" t="s">
        <v>303</v>
      </c>
      <c r="C29" s="85" t="s">
        <v>304</v>
      </c>
      <c r="D29" s="87">
        <f t="shared" si="0"/>
        <v>19322</v>
      </c>
      <c r="E29" s="87">
        <f t="shared" si="1"/>
        <v>0</v>
      </c>
      <c r="F29" s="87">
        <v>0</v>
      </c>
      <c r="G29" s="87">
        <v>0</v>
      </c>
      <c r="H29" s="87">
        <f t="shared" si="2"/>
        <v>1772</v>
      </c>
      <c r="I29" s="87">
        <v>1772</v>
      </c>
      <c r="J29" s="87">
        <v>0</v>
      </c>
      <c r="K29" s="87">
        <f t="shared" si="3"/>
        <v>17550</v>
      </c>
      <c r="L29" s="87">
        <v>0</v>
      </c>
      <c r="M29" s="87">
        <v>17550</v>
      </c>
      <c r="N29" s="87">
        <f t="shared" si="4"/>
        <v>19322</v>
      </c>
      <c r="O29" s="87">
        <f t="shared" si="5"/>
        <v>1772</v>
      </c>
      <c r="P29" s="87">
        <v>1772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 t="shared" si="7"/>
        <v>17550</v>
      </c>
      <c r="W29" s="87">
        <v>17550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 t="shared" si="9"/>
        <v>0</v>
      </c>
      <c r="AD29" s="87">
        <v>0</v>
      </c>
      <c r="AE29" s="87">
        <v>0</v>
      </c>
      <c r="AF29" s="87">
        <f t="shared" si="10"/>
        <v>179</v>
      </c>
      <c r="AG29" s="87">
        <v>179</v>
      </c>
      <c r="AH29" s="87">
        <v>0</v>
      </c>
      <c r="AI29" s="87">
        <v>0</v>
      </c>
      <c r="AJ29" s="87">
        <f t="shared" si="11"/>
        <v>441</v>
      </c>
      <c r="AK29" s="87">
        <v>298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143</v>
      </c>
      <c r="AR29" s="87">
        <v>0</v>
      </c>
      <c r="AS29" s="87">
        <v>0</v>
      </c>
      <c r="AT29" s="87">
        <f t="shared" si="13"/>
        <v>36</v>
      </c>
      <c r="AU29" s="87">
        <v>36</v>
      </c>
      <c r="AV29" s="87">
        <v>0</v>
      </c>
      <c r="AW29" s="87">
        <v>0</v>
      </c>
      <c r="AX29" s="87">
        <v>0</v>
      </c>
      <c r="AY29" s="87">
        <v>0</v>
      </c>
      <c r="AZ29" s="87">
        <f t="shared" si="14"/>
        <v>0</v>
      </c>
      <c r="BA29" s="87">
        <v>0</v>
      </c>
      <c r="BB29" s="87">
        <v>0</v>
      </c>
      <c r="BC29" s="87">
        <v>0</v>
      </c>
    </row>
    <row r="30" spans="1:55" ht="13.5" customHeight="1" x14ac:dyDescent="0.15">
      <c r="A30" s="98" t="s">
        <v>31</v>
      </c>
      <c r="B30" s="96" t="s">
        <v>305</v>
      </c>
      <c r="C30" s="85" t="s">
        <v>306</v>
      </c>
      <c r="D30" s="87">
        <f t="shared" si="0"/>
        <v>15098</v>
      </c>
      <c r="E30" s="87">
        <f t="shared" si="1"/>
        <v>0</v>
      </c>
      <c r="F30" s="87">
        <v>0</v>
      </c>
      <c r="G30" s="87">
        <v>0</v>
      </c>
      <c r="H30" s="87">
        <f t="shared" si="2"/>
        <v>897</v>
      </c>
      <c r="I30" s="87">
        <v>897</v>
      </c>
      <c r="J30" s="87">
        <v>0</v>
      </c>
      <c r="K30" s="87">
        <f t="shared" si="3"/>
        <v>14201</v>
      </c>
      <c r="L30" s="87">
        <v>0</v>
      </c>
      <c r="M30" s="87">
        <v>14201</v>
      </c>
      <c r="N30" s="87">
        <f t="shared" si="4"/>
        <v>15098</v>
      </c>
      <c r="O30" s="87">
        <f t="shared" si="5"/>
        <v>897</v>
      </c>
      <c r="P30" s="87">
        <v>897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 t="shared" si="7"/>
        <v>14201</v>
      </c>
      <c r="W30" s="87">
        <v>14201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 t="shared" si="9"/>
        <v>0</v>
      </c>
      <c r="AD30" s="87">
        <v>0</v>
      </c>
      <c r="AE30" s="87">
        <v>0</v>
      </c>
      <c r="AF30" s="87">
        <f t="shared" si="10"/>
        <v>276</v>
      </c>
      <c r="AG30" s="87">
        <v>276</v>
      </c>
      <c r="AH30" s="87">
        <v>0</v>
      </c>
      <c r="AI30" s="87">
        <v>0</v>
      </c>
      <c r="AJ30" s="87">
        <f t="shared" si="11"/>
        <v>276</v>
      </c>
      <c r="AK30" s="87">
        <v>0</v>
      </c>
      <c r="AL30" s="87">
        <v>0</v>
      </c>
      <c r="AM30" s="87">
        <v>276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 t="shared" si="13"/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 t="shared" si="14"/>
        <v>0</v>
      </c>
      <c r="BA30" s="87">
        <v>0</v>
      </c>
      <c r="BB30" s="87">
        <v>0</v>
      </c>
      <c r="BC30" s="87">
        <v>0</v>
      </c>
    </row>
    <row r="31" spans="1:55" ht="13.5" customHeight="1" x14ac:dyDescent="0.15">
      <c r="A31" s="98" t="s">
        <v>31</v>
      </c>
      <c r="B31" s="96" t="s">
        <v>307</v>
      </c>
      <c r="C31" s="85" t="s">
        <v>308</v>
      </c>
      <c r="D31" s="87">
        <f t="shared" si="0"/>
        <v>4590</v>
      </c>
      <c r="E31" s="87">
        <f t="shared" si="1"/>
        <v>0</v>
      </c>
      <c r="F31" s="87">
        <v>0</v>
      </c>
      <c r="G31" s="87">
        <v>0</v>
      </c>
      <c r="H31" s="87">
        <f t="shared" si="2"/>
        <v>648</v>
      </c>
      <c r="I31" s="87">
        <v>648</v>
      </c>
      <c r="J31" s="87">
        <v>0</v>
      </c>
      <c r="K31" s="87">
        <f t="shared" si="3"/>
        <v>3942</v>
      </c>
      <c r="L31" s="87">
        <v>0</v>
      </c>
      <c r="M31" s="87">
        <v>3942</v>
      </c>
      <c r="N31" s="87">
        <f t="shared" si="4"/>
        <v>4590</v>
      </c>
      <c r="O31" s="87">
        <f t="shared" si="5"/>
        <v>648</v>
      </c>
      <c r="P31" s="87">
        <v>648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 t="shared" si="7"/>
        <v>3942</v>
      </c>
      <c r="W31" s="87">
        <v>3942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 t="shared" si="9"/>
        <v>0</v>
      </c>
      <c r="AD31" s="87">
        <v>0</v>
      </c>
      <c r="AE31" s="87">
        <v>0</v>
      </c>
      <c r="AF31" s="87">
        <f t="shared" si="10"/>
        <v>43</v>
      </c>
      <c r="AG31" s="87">
        <v>43</v>
      </c>
      <c r="AH31" s="87">
        <v>0</v>
      </c>
      <c r="AI31" s="87">
        <v>0</v>
      </c>
      <c r="AJ31" s="87">
        <f t="shared" si="11"/>
        <v>105</v>
      </c>
      <c r="AK31" s="87">
        <v>71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34</v>
      </c>
      <c r="AR31" s="87">
        <v>0</v>
      </c>
      <c r="AS31" s="87">
        <v>0</v>
      </c>
      <c r="AT31" s="87">
        <f t="shared" si="13"/>
        <v>9</v>
      </c>
      <c r="AU31" s="87">
        <v>9</v>
      </c>
      <c r="AV31" s="87">
        <v>0</v>
      </c>
      <c r="AW31" s="87">
        <v>0</v>
      </c>
      <c r="AX31" s="87">
        <v>0</v>
      </c>
      <c r="AY31" s="87">
        <v>0</v>
      </c>
      <c r="AZ31" s="87">
        <f t="shared" si="14"/>
        <v>0</v>
      </c>
      <c r="BA31" s="87">
        <v>0</v>
      </c>
      <c r="BB31" s="87">
        <v>0</v>
      </c>
      <c r="BC31" s="87">
        <v>0</v>
      </c>
    </row>
    <row r="32" spans="1:55" ht="13.5" customHeight="1" x14ac:dyDescent="0.15">
      <c r="A32" s="98" t="s">
        <v>31</v>
      </c>
      <c r="B32" s="96" t="s">
        <v>309</v>
      </c>
      <c r="C32" s="85" t="s">
        <v>310</v>
      </c>
      <c r="D32" s="87">
        <f t="shared" si="0"/>
        <v>17337</v>
      </c>
      <c r="E32" s="87">
        <f t="shared" si="1"/>
        <v>17337</v>
      </c>
      <c r="F32" s="87">
        <v>583</v>
      </c>
      <c r="G32" s="87">
        <v>16754</v>
      </c>
      <c r="H32" s="87">
        <f t="shared" si="2"/>
        <v>0</v>
      </c>
      <c r="I32" s="87">
        <v>0</v>
      </c>
      <c r="J32" s="87">
        <v>0</v>
      </c>
      <c r="K32" s="87">
        <f t="shared" si="3"/>
        <v>0</v>
      </c>
      <c r="L32" s="87">
        <v>0</v>
      </c>
      <c r="M32" s="87">
        <v>0</v>
      </c>
      <c r="N32" s="87">
        <f t="shared" si="4"/>
        <v>17337</v>
      </c>
      <c r="O32" s="87">
        <f t="shared" si="5"/>
        <v>583</v>
      </c>
      <c r="P32" s="87">
        <v>583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 t="shared" si="7"/>
        <v>16754</v>
      </c>
      <c r="W32" s="87">
        <v>16754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 t="shared" si="9"/>
        <v>0</v>
      </c>
      <c r="AD32" s="87">
        <v>0</v>
      </c>
      <c r="AE32" s="87">
        <v>0</v>
      </c>
      <c r="AF32" s="87">
        <f t="shared" si="10"/>
        <v>98</v>
      </c>
      <c r="AG32" s="87">
        <v>98</v>
      </c>
      <c r="AH32" s="87">
        <v>0</v>
      </c>
      <c r="AI32" s="87">
        <v>0</v>
      </c>
      <c r="AJ32" s="87">
        <f t="shared" si="11"/>
        <v>94</v>
      </c>
      <c r="AK32" s="87">
        <v>0</v>
      </c>
      <c r="AL32" s="87">
        <v>0</v>
      </c>
      <c r="AM32" s="87">
        <v>0</v>
      </c>
      <c r="AN32" s="87">
        <v>0</v>
      </c>
      <c r="AO32" s="87">
        <v>0</v>
      </c>
      <c r="AP32" s="87">
        <v>0</v>
      </c>
      <c r="AQ32" s="87">
        <v>94</v>
      </c>
      <c r="AR32" s="87">
        <v>0</v>
      </c>
      <c r="AS32" s="87">
        <v>0</v>
      </c>
      <c r="AT32" s="87">
        <f t="shared" si="13"/>
        <v>4</v>
      </c>
      <c r="AU32" s="87">
        <v>4</v>
      </c>
      <c r="AV32" s="87">
        <v>0</v>
      </c>
      <c r="AW32" s="87">
        <v>0</v>
      </c>
      <c r="AX32" s="87">
        <v>0</v>
      </c>
      <c r="AY32" s="87">
        <v>0</v>
      </c>
      <c r="AZ32" s="87">
        <f t="shared" si="14"/>
        <v>0</v>
      </c>
      <c r="BA32" s="87">
        <v>0</v>
      </c>
      <c r="BB32" s="87">
        <v>0</v>
      </c>
      <c r="BC32" s="87">
        <v>0</v>
      </c>
    </row>
    <row r="33" spans="1:55" ht="13.5" customHeight="1" x14ac:dyDescent="0.15">
      <c r="A33" s="98" t="s">
        <v>31</v>
      </c>
      <c r="B33" s="96" t="s">
        <v>311</v>
      </c>
      <c r="C33" s="85" t="s">
        <v>312</v>
      </c>
      <c r="D33" s="87">
        <f t="shared" si="0"/>
        <v>12175</v>
      </c>
      <c r="E33" s="87">
        <f t="shared" si="1"/>
        <v>0</v>
      </c>
      <c r="F33" s="87">
        <v>0</v>
      </c>
      <c r="G33" s="87">
        <v>0</v>
      </c>
      <c r="H33" s="87">
        <f t="shared" si="2"/>
        <v>479</v>
      </c>
      <c r="I33" s="87">
        <v>479</v>
      </c>
      <c r="J33" s="87">
        <v>0</v>
      </c>
      <c r="K33" s="87">
        <f t="shared" si="3"/>
        <v>11696</v>
      </c>
      <c r="L33" s="87">
        <v>0</v>
      </c>
      <c r="M33" s="87">
        <v>11696</v>
      </c>
      <c r="N33" s="87">
        <f t="shared" si="4"/>
        <v>12175</v>
      </c>
      <c r="O33" s="87">
        <f t="shared" si="5"/>
        <v>479</v>
      </c>
      <c r="P33" s="87">
        <v>479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 t="shared" si="7"/>
        <v>11696</v>
      </c>
      <c r="W33" s="87">
        <v>11696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 t="shared" si="9"/>
        <v>0</v>
      </c>
      <c r="AD33" s="87">
        <v>0</v>
      </c>
      <c r="AE33" s="87">
        <v>0</v>
      </c>
      <c r="AF33" s="87">
        <f t="shared" si="10"/>
        <v>456</v>
      </c>
      <c r="AG33" s="87">
        <v>456</v>
      </c>
      <c r="AH33" s="87">
        <v>0</v>
      </c>
      <c r="AI33" s="87">
        <v>0</v>
      </c>
      <c r="AJ33" s="87">
        <f t="shared" si="11"/>
        <v>456</v>
      </c>
      <c r="AK33" s="87">
        <v>0</v>
      </c>
      <c r="AL33" s="87">
        <v>0</v>
      </c>
      <c r="AM33" s="87">
        <v>24</v>
      </c>
      <c r="AN33" s="87">
        <v>0</v>
      </c>
      <c r="AO33" s="87">
        <v>0</v>
      </c>
      <c r="AP33" s="87">
        <v>0</v>
      </c>
      <c r="AQ33" s="87">
        <v>432</v>
      </c>
      <c r="AR33" s="87">
        <v>0</v>
      </c>
      <c r="AS33" s="87">
        <v>0</v>
      </c>
      <c r="AT33" s="87">
        <f t="shared" si="13"/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 t="shared" si="14"/>
        <v>0</v>
      </c>
      <c r="BA33" s="87">
        <v>0</v>
      </c>
      <c r="BB33" s="87">
        <v>0</v>
      </c>
      <c r="BC33" s="87">
        <v>0</v>
      </c>
    </row>
    <row r="34" spans="1:55" ht="13.5" customHeight="1" x14ac:dyDescent="0.15">
      <c r="A34" s="98" t="s">
        <v>31</v>
      </c>
      <c r="B34" s="96" t="s">
        <v>313</v>
      </c>
      <c r="C34" s="85" t="s">
        <v>314</v>
      </c>
      <c r="D34" s="87">
        <f t="shared" si="0"/>
        <v>13127</v>
      </c>
      <c r="E34" s="87">
        <f t="shared" si="1"/>
        <v>0</v>
      </c>
      <c r="F34" s="87">
        <v>0</v>
      </c>
      <c r="G34" s="87">
        <v>0</v>
      </c>
      <c r="H34" s="87">
        <f t="shared" si="2"/>
        <v>0</v>
      </c>
      <c r="I34" s="87">
        <v>0</v>
      </c>
      <c r="J34" s="87">
        <v>0</v>
      </c>
      <c r="K34" s="87">
        <f t="shared" si="3"/>
        <v>13127</v>
      </c>
      <c r="L34" s="87">
        <v>424</v>
      </c>
      <c r="M34" s="87">
        <v>12703</v>
      </c>
      <c r="N34" s="87">
        <f t="shared" si="4"/>
        <v>13127</v>
      </c>
      <c r="O34" s="87">
        <f t="shared" si="5"/>
        <v>424</v>
      </c>
      <c r="P34" s="87">
        <v>0</v>
      </c>
      <c r="Q34" s="87">
        <v>0</v>
      </c>
      <c r="R34" s="87">
        <v>0</v>
      </c>
      <c r="S34" s="87">
        <v>424</v>
      </c>
      <c r="T34" s="87">
        <v>0</v>
      </c>
      <c r="U34" s="87">
        <v>0</v>
      </c>
      <c r="V34" s="87">
        <f t="shared" si="7"/>
        <v>12703</v>
      </c>
      <c r="W34" s="87">
        <v>0</v>
      </c>
      <c r="X34" s="87">
        <v>0</v>
      </c>
      <c r="Y34" s="87">
        <v>0</v>
      </c>
      <c r="Z34" s="87">
        <v>12703</v>
      </c>
      <c r="AA34" s="87">
        <v>0</v>
      </c>
      <c r="AB34" s="87">
        <v>0</v>
      </c>
      <c r="AC34" s="87">
        <f t="shared" si="9"/>
        <v>0</v>
      </c>
      <c r="AD34" s="87">
        <v>0</v>
      </c>
      <c r="AE34" s="87">
        <v>0</v>
      </c>
      <c r="AF34" s="87">
        <f t="shared" si="10"/>
        <v>0</v>
      </c>
      <c r="AG34" s="87">
        <v>0</v>
      </c>
      <c r="AH34" s="87">
        <v>0</v>
      </c>
      <c r="AI34" s="87">
        <v>0</v>
      </c>
      <c r="AJ34" s="87">
        <f t="shared" si="11"/>
        <v>0</v>
      </c>
      <c r="AK34" s="87">
        <v>0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 t="shared" si="13"/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 t="shared" si="14"/>
        <v>0</v>
      </c>
      <c r="BA34" s="87">
        <v>0</v>
      </c>
      <c r="BB34" s="87">
        <v>0</v>
      </c>
      <c r="BC34" s="87">
        <v>0</v>
      </c>
    </row>
    <row r="35" spans="1:55" ht="13.5" customHeight="1" x14ac:dyDescent="0.15">
      <c r="A35" s="98" t="s">
        <v>31</v>
      </c>
      <c r="B35" s="96" t="s">
        <v>315</v>
      </c>
      <c r="C35" s="85" t="s">
        <v>316</v>
      </c>
      <c r="D35" s="87">
        <f t="shared" si="0"/>
        <v>9404</v>
      </c>
      <c r="E35" s="87">
        <f t="shared" si="1"/>
        <v>0</v>
      </c>
      <c r="F35" s="87">
        <v>0</v>
      </c>
      <c r="G35" s="87">
        <v>0</v>
      </c>
      <c r="H35" s="87">
        <f t="shared" si="2"/>
        <v>356</v>
      </c>
      <c r="I35" s="87">
        <v>356</v>
      </c>
      <c r="J35" s="87">
        <v>0</v>
      </c>
      <c r="K35" s="87">
        <f t="shared" si="3"/>
        <v>9048</v>
      </c>
      <c r="L35" s="87">
        <v>0</v>
      </c>
      <c r="M35" s="87">
        <v>9048</v>
      </c>
      <c r="N35" s="87">
        <f t="shared" si="4"/>
        <v>9404</v>
      </c>
      <c r="O35" s="87">
        <f t="shared" si="5"/>
        <v>356</v>
      </c>
      <c r="P35" s="87">
        <v>356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 t="shared" si="7"/>
        <v>9048</v>
      </c>
      <c r="W35" s="87">
        <v>9048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 t="shared" si="9"/>
        <v>0</v>
      </c>
      <c r="AD35" s="87">
        <v>0</v>
      </c>
      <c r="AE35" s="87">
        <v>0</v>
      </c>
      <c r="AF35" s="87">
        <f t="shared" si="10"/>
        <v>238</v>
      </c>
      <c r="AG35" s="87">
        <v>238</v>
      </c>
      <c r="AH35" s="87">
        <v>0</v>
      </c>
      <c r="AI35" s="87">
        <v>0</v>
      </c>
      <c r="AJ35" s="87">
        <f t="shared" si="11"/>
        <v>238</v>
      </c>
      <c r="AK35" s="87">
        <v>0</v>
      </c>
      <c r="AL35" s="87">
        <v>0</v>
      </c>
      <c r="AM35" s="87">
        <v>24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214</v>
      </c>
      <c r="AT35" s="87">
        <f t="shared" si="13"/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f t="shared" si="14"/>
        <v>0</v>
      </c>
      <c r="BA35" s="87">
        <v>0</v>
      </c>
      <c r="BB35" s="87">
        <v>0</v>
      </c>
      <c r="BC35" s="87">
        <v>0</v>
      </c>
    </row>
    <row r="36" spans="1:55" ht="13.5" customHeight="1" x14ac:dyDescent="0.15">
      <c r="A36" s="98" t="s">
        <v>31</v>
      </c>
      <c r="B36" s="96" t="s">
        <v>317</v>
      </c>
      <c r="C36" s="85" t="s">
        <v>318</v>
      </c>
      <c r="D36" s="87">
        <f t="shared" si="0"/>
        <v>7815</v>
      </c>
      <c r="E36" s="87">
        <f t="shared" si="1"/>
        <v>0</v>
      </c>
      <c r="F36" s="87">
        <v>0</v>
      </c>
      <c r="G36" s="87">
        <v>0</v>
      </c>
      <c r="H36" s="87">
        <f t="shared" si="2"/>
        <v>479</v>
      </c>
      <c r="I36" s="87">
        <v>479</v>
      </c>
      <c r="J36" s="87">
        <v>0</v>
      </c>
      <c r="K36" s="87">
        <f t="shared" si="3"/>
        <v>7336</v>
      </c>
      <c r="L36" s="87">
        <v>0</v>
      </c>
      <c r="M36" s="87">
        <v>7336</v>
      </c>
      <c r="N36" s="87">
        <f t="shared" si="4"/>
        <v>7815</v>
      </c>
      <c r="O36" s="87">
        <f t="shared" si="5"/>
        <v>479</v>
      </c>
      <c r="P36" s="87">
        <v>479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 t="shared" si="7"/>
        <v>7336</v>
      </c>
      <c r="W36" s="87">
        <v>7336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 t="shared" si="9"/>
        <v>0</v>
      </c>
      <c r="AD36" s="87">
        <v>0</v>
      </c>
      <c r="AE36" s="87">
        <v>0</v>
      </c>
      <c r="AF36" s="87">
        <f t="shared" si="10"/>
        <v>143</v>
      </c>
      <c r="AG36" s="87">
        <v>143</v>
      </c>
      <c r="AH36" s="87">
        <v>0</v>
      </c>
      <c r="AI36" s="87">
        <v>0</v>
      </c>
      <c r="AJ36" s="87">
        <f t="shared" si="11"/>
        <v>143</v>
      </c>
      <c r="AK36" s="87">
        <v>0</v>
      </c>
      <c r="AL36" s="87">
        <v>0</v>
      </c>
      <c r="AM36" s="87">
        <v>143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0</v>
      </c>
      <c r="AT36" s="87">
        <f t="shared" si="13"/>
        <v>4</v>
      </c>
      <c r="AU36" s="87">
        <v>0</v>
      </c>
      <c r="AV36" s="87">
        <v>0</v>
      </c>
      <c r="AW36" s="87">
        <v>4</v>
      </c>
      <c r="AX36" s="87">
        <v>0</v>
      </c>
      <c r="AY36" s="87">
        <v>0</v>
      </c>
      <c r="AZ36" s="87">
        <f t="shared" si="14"/>
        <v>0</v>
      </c>
      <c r="BA36" s="87">
        <v>0</v>
      </c>
      <c r="BB36" s="87">
        <v>0</v>
      </c>
      <c r="BC36" s="87">
        <v>0</v>
      </c>
    </row>
    <row r="37" spans="1:55" ht="13.5" customHeight="1" x14ac:dyDescent="0.15">
      <c r="A37" s="98" t="s">
        <v>31</v>
      </c>
      <c r="B37" s="96" t="s">
        <v>319</v>
      </c>
      <c r="C37" s="85" t="s">
        <v>320</v>
      </c>
      <c r="D37" s="87">
        <f t="shared" si="0"/>
        <v>12881</v>
      </c>
      <c r="E37" s="87">
        <f t="shared" si="1"/>
        <v>0</v>
      </c>
      <c r="F37" s="87">
        <v>0</v>
      </c>
      <c r="G37" s="87">
        <v>0</v>
      </c>
      <c r="H37" s="87">
        <f t="shared" si="2"/>
        <v>336</v>
      </c>
      <c r="I37" s="87">
        <v>336</v>
      </c>
      <c r="J37" s="87">
        <v>0</v>
      </c>
      <c r="K37" s="87">
        <f t="shared" si="3"/>
        <v>12545</v>
      </c>
      <c r="L37" s="87">
        <v>0</v>
      </c>
      <c r="M37" s="87">
        <v>12545</v>
      </c>
      <c r="N37" s="87">
        <f t="shared" si="4"/>
        <v>12881</v>
      </c>
      <c r="O37" s="87">
        <f t="shared" si="5"/>
        <v>336</v>
      </c>
      <c r="P37" s="87">
        <v>0</v>
      </c>
      <c r="Q37" s="87">
        <v>0</v>
      </c>
      <c r="R37" s="87">
        <v>0</v>
      </c>
      <c r="S37" s="87">
        <v>336</v>
      </c>
      <c r="T37" s="87">
        <v>0</v>
      </c>
      <c r="U37" s="87">
        <v>0</v>
      </c>
      <c r="V37" s="87">
        <f t="shared" si="7"/>
        <v>12545</v>
      </c>
      <c r="W37" s="87">
        <v>0</v>
      </c>
      <c r="X37" s="87">
        <v>0</v>
      </c>
      <c r="Y37" s="87">
        <v>0</v>
      </c>
      <c r="Z37" s="87">
        <v>12545</v>
      </c>
      <c r="AA37" s="87">
        <v>0</v>
      </c>
      <c r="AB37" s="87">
        <v>0</v>
      </c>
      <c r="AC37" s="87">
        <f t="shared" si="9"/>
        <v>0</v>
      </c>
      <c r="AD37" s="87">
        <v>0</v>
      </c>
      <c r="AE37" s="87">
        <v>0</v>
      </c>
      <c r="AF37" s="87">
        <f t="shared" si="10"/>
        <v>0</v>
      </c>
      <c r="AG37" s="87">
        <v>0</v>
      </c>
      <c r="AH37" s="87">
        <v>0</v>
      </c>
      <c r="AI37" s="87">
        <v>0</v>
      </c>
      <c r="AJ37" s="87">
        <f t="shared" si="11"/>
        <v>0</v>
      </c>
      <c r="AK37" s="87">
        <v>0</v>
      </c>
      <c r="AL37" s="87">
        <v>0</v>
      </c>
      <c r="AM37" s="87">
        <v>0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 t="shared" si="13"/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 t="shared" si="14"/>
        <v>0</v>
      </c>
      <c r="BA37" s="87">
        <v>0</v>
      </c>
      <c r="BB37" s="87">
        <v>0</v>
      </c>
      <c r="BC37" s="87">
        <v>0</v>
      </c>
    </row>
    <row r="38" spans="1:55" ht="13.5" customHeight="1" x14ac:dyDescent="0.15">
      <c r="A38" s="98" t="s">
        <v>31</v>
      </c>
      <c r="B38" s="96" t="s">
        <v>321</v>
      </c>
      <c r="C38" s="85" t="s">
        <v>322</v>
      </c>
      <c r="D38" s="87">
        <f t="shared" si="0"/>
        <v>10901</v>
      </c>
      <c r="E38" s="87">
        <f t="shared" si="1"/>
        <v>512</v>
      </c>
      <c r="F38" s="87">
        <v>512</v>
      </c>
      <c r="G38" s="87">
        <v>0</v>
      </c>
      <c r="H38" s="87">
        <f t="shared" si="2"/>
        <v>2517</v>
      </c>
      <c r="I38" s="87">
        <v>0</v>
      </c>
      <c r="J38" s="87">
        <v>2517</v>
      </c>
      <c r="K38" s="87">
        <f t="shared" si="3"/>
        <v>7872</v>
      </c>
      <c r="L38" s="87">
        <v>0</v>
      </c>
      <c r="M38" s="87">
        <v>7872</v>
      </c>
      <c r="N38" s="87">
        <f t="shared" si="4"/>
        <v>10901</v>
      </c>
      <c r="O38" s="87">
        <f t="shared" si="5"/>
        <v>512</v>
      </c>
      <c r="P38" s="87">
        <v>0</v>
      </c>
      <c r="Q38" s="87">
        <v>0</v>
      </c>
      <c r="R38" s="87">
        <v>0</v>
      </c>
      <c r="S38" s="87">
        <v>512</v>
      </c>
      <c r="T38" s="87">
        <v>0</v>
      </c>
      <c r="U38" s="87">
        <v>0</v>
      </c>
      <c r="V38" s="87">
        <f t="shared" si="7"/>
        <v>10389</v>
      </c>
      <c r="W38" s="87">
        <v>0</v>
      </c>
      <c r="X38" s="87">
        <v>0</v>
      </c>
      <c r="Y38" s="87">
        <v>0</v>
      </c>
      <c r="Z38" s="87">
        <v>7872</v>
      </c>
      <c r="AA38" s="87">
        <v>2517</v>
      </c>
      <c r="AB38" s="87">
        <v>0</v>
      </c>
      <c r="AC38" s="87">
        <f t="shared" si="9"/>
        <v>0</v>
      </c>
      <c r="AD38" s="87">
        <v>0</v>
      </c>
      <c r="AE38" s="87">
        <v>0</v>
      </c>
      <c r="AF38" s="87">
        <f t="shared" si="10"/>
        <v>0</v>
      </c>
      <c r="AG38" s="87">
        <v>0</v>
      </c>
      <c r="AH38" s="87">
        <v>0</v>
      </c>
      <c r="AI38" s="87">
        <v>0</v>
      </c>
      <c r="AJ38" s="87">
        <f t="shared" si="11"/>
        <v>0</v>
      </c>
      <c r="AK38" s="87">
        <v>0</v>
      </c>
      <c r="AL38" s="87">
        <v>0</v>
      </c>
      <c r="AM38" s="87">
        <v>0</v>
      </c>
      <c r="AN38" s="87">
        <v>0</v>
      </c>
      <c r="AO38" s="87">
        <v>0</v>
      </c>
      <c r="AP38" s="87">
        <v>0</v>
      </c>
      <c r="AQ38" s="87">
        <v>0</v>
      </c>
      <c r="AR38" s="87">
        <v>0</v>
      </c>
      <c r="AS38" s="87">
        <v>0</v>
      </c>
      <c r="AT38" s="87">
        <f t="shared" si="13"/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 t="shared" si="14"/>
        <v>0</v>
      </c>
      <c r="BA38" s="87">
        <v>0</v>
      </c>
      <c r="BB38" s="87">
        <v>0</v>
      </c>
      <c r="BC38" s="87">
        <v>0</v>
      </c>
    </row>
    <row r="39" spans="1:55" ht="13.5" customHeight="1" x14ac:dyDescent="0.15">
      <c r="A39" s="98" t="s">
        <v>31</v>
      </c>
      <c r="B39" s="96" t="s">
        <v>323</v>
      </c>
      <c r="C39" s="85" t="s">
        <v>324</v>
      </c>
      <c r="D39" s="87">
        <f t="shared" ref="D39:D70" si="15">SUM(E39,+H39,+K39)</f>
        <v>20920</v>
      </c>
      <c r="E39" s="87">
        <f t="shared" ref="E39:E70" si="16">SUM(F39:G39)</f>
        <v>0</v>
      </c>
      <c r="F39" s="87">
        <v>0</v>
      </c>
      <c r="G39" s="87">
        <v>0</v>
      </c>
      <c r="H39" s="87">
        <f t="shared" ref="H39:H70" si="17">SUM(I39:J39)</f>
        <v>0</v>
      </c>
      <c r="I39" s="87">
        <v>0</v>
      </c>
      <c r="J39" s="87">
        <v>0</v>
      </c>
      <c r="K39" s="87">
        <f t="shared" ref="K39:K70" si="18">SUM(L39:M39)</f>
        <v>20920</v>
      </c>
      <c r="L39" s="87">
        <v>1162</v>
      </c>
      <c r="M39" s="87">
        <v>19758</v>
      </c>
      <c r="N39" s="87">
        <f t="shared" ref="N39:N70" si="19">SUM(O39,+V39,+AC39)</f>
        <v>20920</v>
      </c>
      <c r="O39" s="87">
        <f t="shared" ref="O39:O70" si="20">SUM(P39:U39)</f>
        <v>1162</v>
      </c>
      <c r="P39" s="87">
        <v>1162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 t="shared" ref="V39:V70" si="21">SUM(W39:AB39)</f>
        <v>19758</v>
      </c>
      <c r="W39" s="87">
        <v>19758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 t="shared" ref="AC39:AC70" si="22">SUM(AD39:AE39)</f>
        <v>0</v>
      </c>
      <c r="AD39" s="87">
        <v>0</v>
      </c>
      <c r="AE39" s="87">
        <v>0</v>
      </c>
      <c r="AF39" s="87">
        <f t="shared" ref="AF39:AF70" si="23">SUM(AG39:AI39)</f>
        <v>955</v>
      </c>
      <c r="AG39" s="87">
        <v>955</v>
      </c>
      <c r="AH39" s="87">
        <v>0</v>
      </c>
      <c r="AI39" s="87">
        <v>0</v>
      </c>
      <c r="AJ39" s="87">
        <f t="shared" ref="AJ39:AJ70" si="24">SUM(AK39:AS39)</f>
        <v>955</v>
      </c>
      <c r="AK39" s="87">
        <v>0</v>
      </c>
      <c r="AL39" s="87">
        <v>0</v>
      </c>
      <c r="AM39" s="87">
        <v>303</v>
      </c>
      <c r="AN39" s="87">
        <v>117</v>
      </c>
      <c r="AO39" s="87">
        <v>0</v>
      </c>
      <c r="AP39" s="87">
        <v>0</v>
      </c>
      <c r="AQ39" s="87">
        <v>0</v>
      </c>
      <c r="AR39" s="87">
        <v>535</v>
      </c>
      <c r="AS39" s="87">
        <v>0</v>
      </c>
      <c r="AT39" s="87">
        <f t="shared" ref="AT39:AT70" si="25">SUM(AU39:AY39)</f>
        <v>42</v>
      </c>
      <c r="AU39" s="87">
        <v>0</v>
      </c>
      <c r="AV39" s="87">
        <v>0</v>
      </c>
      <c r="AW39" s="87">
        <v>42</v>
      </c>
      <c r="AX39" s="87">
        <v>0</v>
      </c>
      <c r="AY39" s="87">
        <v>0</v>
      </c>
      <c r="AZ39" s="87">
        <f t="shared" ref="AZ39:AZ70" si="26">SUM(BA39:BC39)</f>
        <v>0</v>
      </c>
      <c r="BA39" s="87">
        <v>0</v>
      </c>
      <c r="BB39" s="87">
        <v>0</v>
      </c>
      <c r="BC39" s="87">
        <v>0</v>
      </c>
    </row>
    <row r="40" spans="1:55" ht="13.5" customHeight="1" x14ac:dyDescent="0.15">
      <c r="A40" s="98" t="s">
        <v>31</v>
      </c>
      <c r="B40" s="96" t="s">
        <v>325</v>
      </c>
      <c r="C40" s="85" t="s">
        <v>326</v>
      </c>
      <c r="D40" s="87">
        <f t="shared" si="15"/>
        <v>32273</v>
      </c>
      <c r="E40" s="87">
        <f t="shared" si="16"/>
        <v>0</v>
      </c>
      <c r="F40" s="87">
        <v>0</v>
      </c>
      <c r="G40" s="87">
        <v>0</v>
      </c>
      <c r="H40" s="87">
        <f t="shared" si="17"/>
        <v>1449</v>
      </c>
      <c r="I40" s="87">
        <v>1449</v>
      </c>
      <c r="J40" s="87">
        <v>0</v>
      </c>
      <c r="K40" s="87">
        <f t="shared" si="18"/>
        <v>30824</v>
      </c>
      <c r="L40" s="87">
        <v>0</v>
      </c>
      <c r="M40" s="87">
        <v>30824</v>
      </c>
      <c r="N40" s="87">
        <f t="shared" si="19"/>
        <v>32273</v>
      </c>
      <c r="O40" s="87">
        <f t="shared" si="20"/>
        <v>1449</v>
      </c>
      <c r="P40" s="87">
        <v>1449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 t="shared" si="21"/>
        <v>30824</v>
      </c>
      <c r="W40" s="87">
        <v>30824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 t="shared" si="22"/>
        <v>0</v>
      </c>
      <c r="AD40" s="87">
        <v>0</v>
      </c>
      <c r="AE40" s="87">
        <v>0</v>
      </c>
      <c r="AF40" s="87">
        <f t="shared" si="23"/>
        <v>37</v>
      </c>
      <c r="AG40" s="87">
        <v>37</v>
      </c>
      <c r="AH40" s="87">
        <v>0</v>
      </c>
      <c r="AI40" s="87">
        <v>0</v>
      </c>
      <c r="AJ40" s="87">
        <f t="shared" si="24"/>
        <v>244</v>
      </c>
      <c r="AK40" s="87">
        <v>0</v>
      </c>
      <c r="AL40" s="87">
        <v>207</v>
      </c>
      <c r="AM40" s="87">
        <v>33</v>
      </c>
      <c r="AN40" s="87">
        <v>0</v>
      </c>
      <c r="AO40" s="87">
        <v>0</v>
      </c>
      <c r="AP40" s="87">
        <v>0</v>
      </c>
      <c r="AQ40" s="87">
        <v>0</v>
      </c>
      <c r="AR40" s="87">
        <v>4</v>
      </c>
      <c r="AS40" s="87">
        <v>0</v>
      </c>
      <c r="AT40" s="87">
        <f t="shared" si="25"/>
        <v>7</v>
      </c>
      <c r="AU40" s="87">
        <v>0</v>
      </c>
      <c r="AV40" s="87">
        <v>0</v>
      </c>
      <c r="AW40" s="87">
        <v>7</v>
      </c>
      <c r="AX40" s="87">
        <v>0</v>
      </c>
      <c r="AY40" s="87">
        <v>0</v>
      </c>
      <c r="AZ40" s="87">
        <f t="shared" si="26"/>
        <v>207</v>
      </c>
      <c r="BA40" s="87">
        <v>207</v>
      </c>
      <c r="BB40" s="87">
        <v>0</v>
      </c>
      <c r="BC40" s="87">
        <v>0</v>
      </c>
    </row>
    <row r="41" spans="1:55" ht="13.5" customHeight="1" x14ac:dyDescent="0.15">
      <c r="A41" s="98" t="s">
        <v>31</v>
      </c>
      <c r="B41" s="96" t="s">
        <v>327</v>
      </c>
      <c r="C41" s="85" t="s">
        <v>328</v>
      </c>
      <c r="D41" s="87">
        <f t="shared" si="15"/>
        <v>25981</v>
      </c>
      <c r="E41" s="87">
        <f t="shared" si="16"/>
        <v>0</v>
      </c>
      <c r="F41" s="87">
        <v>0</v>
      </c>
      <c r="G41" s="87">
        <v>0</v>
      </c>
      <c r="H41" s="87">
        <f t="shared" si="17"/>
        <v>1059</v>
      </c>
      <c r="I41" s="87">
        <v>1059</v>
      </c>
      <c r="J41" s="87">
        <v>0</v>
      </c>
      <c r="K41" s="87">
        <f t="shared" si="18"/>
        <v>24922</v>
      </c>
      <c r="L41" s="87">
        <v>0</v>
      </c>
      <c r="M41" s="87">
        <v>24922</v>
      </c>
      <c r="N41" s="87">
        <f t="shared" si="19"/>
        <v>25981</v>
      </c>
      <c r="O41" s="87">
        <f t="shared" si="20"/>
        <v>1059</v>
      </c>
      <c r="P41" s="87">
        <v>1059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 t="shared" si="21"/>
        <v>24922</v>
      </c>
      <c r="W41" s="87">
        <v>24922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 t="shared" si="22"/>
        <v>0</v>
      </c>
      <c r="AD41" s="87">
        <v>0</v>
      </c>
      <c r="AE41" s="87">
        <v>0</v>
      </c>
      <c r="AF41" s="87">
        <f t="shared" si="23"/>
        <v>499</v>
      </c>
      <c r="AG41" s="87">
        <v>499</v>
      </c>
      <c r="AH41" s="87">
        <v>0</v>
      </c>
      <c r="AI41" s="87">
        <v>0</v>
      </c>
      <c r="AJ41" s="87">
        <f t="shared" si="24"/>
        <v>499</v>
      </c>
      <c r="AK41" s="87">
        <v>0</v>
      </c>
      <c r="AL41" s="87">
        <v>0</v>
      </c>
      <c r="AM41" s="87">
        <v>499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 t="shared" si="25"/>
        <v>61</v>
      </c>
      <c r="AU41" s="87">
        <v>0</v>
      </c>
      <c r="AV41" s="87">
        <v>0</v>
      </c>
      <c r="AW41" s="87">
        <v>61</v>
      </c>
      <c r="AX41" s="87">
        <v>0</v>
      </c>
      <c r="AY41" s="87">
        <v>0</v>
      </c>
      <c r="AZ41" s="87">
        <f t="shared" si="26"/>
        <v>78</v>
      </c>
      <c r="BA41" s="87">
        <v>78</v>
      </c>
      <c r="BB41" s="87">
        <v>0</v>
      </c>
      <c r="BC41" s="87">
        <v>0</v>
      </c>
    </row>
    <row r="42" spans="1:55" ht="13.5" customHeight="1" x14ac:dyDescent="0.15">
      <c r="A42" s="98" t="s">
        <v>31</v>
      </c>
      <c r="B42" s="96" t="s">
        <v>329</v>
      </c>
      <c r="C42" s="85" t="s">
        <v>330</v>
      </c>
      <c r="D42" s="87">
        <f t="shared" si="15"/>
        <v>24914</v>
      </c>
      <c r="E42" s="87">
        <f t="shared" si="16"/>
        <v>0</v>
      </c>
      <c r="F42" s="87">
        <v>0</v>
      </c>
      <c r="G42" s="87">
        <v>0</v>
      </c>
      <c r="H42" s="87">
        <f t="shared" si="17"/>
        <v>0</v>
      </c>
      <c r="I42" s="87">
        <v>0</v>
      </c>
      <c r="J42" s="87">
        <v>0</v>
      </c>
      <c r="K42" s="87">
        <f t="shared" si="18"/>
        <v>24914</v>
      </c>
      <c r="L42" s="87">
        <v>1220</v>
      </c>
      <c r="M42" s="87">
        <v>23694</v>
      </c>
      <c r="N42" s="87">
        <f t="shared" si="19"/>
        <v>24914</v>
      </c>
      <c r="O42" s="87">
        <f t="shared" si="20"/>
        <v>1220</v>
      </c>
      <c r="P42" s="87">
        <v>1220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 t="shared" si="21"/>
        <v>23694</v>
      </c>
      <c r="W42" s="87">
        <v>23694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 t="shared" si="22"/>
        <v>0</v>
      </c>
      <c r="AD42" s="87">
        <v>0</v>
      </c>
      <c r="AE42" s="87">
        <v>0</v>
      </c>
      <c r="AF42" s="87">
        <f t="shared" si="23"/>
        <v>1109</v>
      </c>
      <c r="AG42" s="87">
        <v>1109</v>
      </c>
      <c r="AH42" s="87">
        <v>0</v>
      </c>
      <c r="AI42" s="87">
        <v>0</v>
      </c>
      <c r="AJ42" s="87">
        <f t="shared" si="24"/>
        <v>1109</v>
      </c>
      <c r="AK42" s="87">
        <v>0</v>
      </c>
      <c r="AL42" s="87">
        <v>0</v>
      </c>
      <c r="AM42" s="87">
        <v>1015</v>
      </c>
      <c r="AN42" s="87">
        <v>94</v>
      </c>
      <c r="AO42" s="87">
        <v>0</v>
      </c>
      <c r="AP42" s="87">
        <v>0</v>
      </c>
      <c r="AQ42" s="87">
        <v>0</v>
      </c>
      <c r="AR42" s="87">
        <v>0</v>
      </c>
      <c r="AS42" s="87">
        <v>0</v>
      </c>
      <c r="AT42" s="87">
        <f t="shared" si="25"/>
        <v>140</v>
      </c>
      <c r="AU42" s="87">
        <v>0</v>
      </c>
      <c r="AV42" s="87">
        <v>0</v>
      </c>
      <c r="AW42" s="87">
        <v>140</v>
      </c>
      <c r="AX42" s="87">
        <v>0</v>
      </c>
      <c r="AY42" s="87">
        <v>0</v>
      </c>
      <c r="AZ42" s="87">
        <f t="shared" si="26"/>
        <v>0</v>
      </c>
      <c r="BA42" s="87">
        <v>0</v>
      </c>
      <c r="BB42" s="87">
        <v>0</v>
      </c>
      <c r="BC42" s="87">
        <v>0</v>
      </c>
    </row>
    <row r="43" spans="1:55" ht="13.5" customHeight="1" x14ac:dyDescent="0.15">
      <c r="A43" s="98" t="s">
        <v>31</v>
      </c>
      <c r="B43" s="96" t="s">
        <v>331</v>
      </c>
      <c r="C43" s="85" t="s">
        <v>332</v>
      </c>
      <c r="D43" s="87">
        <f t="shared" si="15"/>
        <v>5454</v>
      </c>
      <c r="E43" s="87">
        <f t="shared" si="16"/>
        <v>0</v>
      </c>
      <c r="F43" s="87">
        <v>0</v>
      </c>
      <c r="G43" s="87">
        <v>0</v>
      </c>
      <c r="H43" s="87">
        <f t="shared" si="17"/>
        <v>5454</v>
      </c>
      <c r="I43" s="87">
        <v>338</v>
      </c>
      <c r="J43" s="87">
        <v>5116</v>
      </c>
      <c r="K43" s="87">
        <f t="shared" si="18"/>
        <v>0</v>
      </c>
      <c r="L43" s="87">
        <v>0</v>
      </c>
      <c r="M43" s="87">
        <v>0</v>
      </c>
      <c r="N43" s="87">
        <f t="shared" si="19"/>
        <v>5454</v>
      </c>
      <c r="O43" s="87">
        <f t="shared" si="20"/>
        <v>338</v>
      </c>
      <c r="P43" s="87">
        <v>338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f t="shared" si="21"/>
        <v>5116</v>
      </c>
      <c r="W43" s="87">
        <v>5116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f t="shared" si="22"/>
        <v>0</v>
      </c>
      <c r="AD43" s="87">
        <v>0</v>
      </c>
      <c r="AE43" s="87">
        <v>0</v>
      </c>
      <c r="AF43" s="87">
        <f t="shared" si="23"/>
        <v>3</v>
      </c>
      <c r="AG43" s="87">
        <v>3</v>
      </c>
      <c r="AH43" s="87">
        <v>0</v>
      </c>
      <c r="AI43" s="87">
        <v>0</v>
      </c>
      <c r="AJ43" s="87">
        <f t="shared" si="24"/>
        <v>1585</v>
      </c>
      <c r="AK43" s="87">
        <v>1585</v>
      </c>
      <c r="AL43" s="87">
        <v>0</v>
      </c>
      <c r="AM43" s="87">
        <v>0</v>
      </c>
      <c r="AN43" s="87">
        <v>0</v>
      </c>
      <c r="AO43" s="87">
        <v>0</v>
      </c>
      <c r="AP43" s="87">
        <v>0</v>
      </c>
      <c r="AQ43" s="87">
        <v>0</v>
      </c>
      <c r="AR43" s="87">
        <v>0</v>
      </c>
      <c r="AS43" s="87">
        <v>0</v>
      </c>
      <c r="AT43" s="87">
        <f t="shared" si="25"/>
        <v>3</v>
      </c>
      <c r="AU43" s="87">
        <v>3</v>
      </c>
      <c r="AV43" s="87">
        <v>0</v>
      </c>
      <c r="AW43" s="87">
        <v>0</v>
      </c>
      <c r="AX43" s="87">
        <v>0</v>
      </c>
      <c r="AY43" s="87">
        <v>0</v>
      </c>
      <c r="AZ43" s="87">
        <f t="shared" si="26"/>
        <v>0</v>
      </c>
      <c r="BA43" s="87">
        <v>0</v>
      </c>
      <c r="BB43" s="87">
        <v>0</v>
      </c>
      <c r="BC43" s="87">
        <v>0</v>
      </c>
    </row>
    <row r="44" spans="1:55" ht="13.5" customHeight="1" x14ac:dyDescent="0.15">
      <c r="A44" s="98" t="s">
        <v>31</v>
      </c>
      <c r="B44" s="96" t="s">
        <v>333</v>
      </c>
      <c r="C44" s="85" t="s">
        <v>334</v>
      </c>
      <c r="D44" s="87">
        <f t="shared" si="15"/>
        <v>33371</v>
      </c>
      <c r="E44" s="87">
        <f t="shared" si="16"/>
        <v>0</v>
      </c>
      <c r="F44" s="87">
        <v>0</v>
      </c>
      <c r="G44" s="87">
        <v>0</v>
      </c>
      <c r="H44" s="87">
        <f t="shared" si="17"/>
        <v>0</v>
      </c>
      <c r="I44" s="87">
        <v>0</v>
      </c>
      <c r="J44" s="87">
        <v>0</v>
      </c>
      <c r="K44" s="87">
        <f t="shared" si="18"/>
        <v>33371</v>
      </c>
      <c r="L44" s="87">
        <v>1898</v>
      </c>
      <c r="M44" s="87">
        <v>31473</v>
      </c>
      <c r="N44" s="87">
        <f t="shared" si="19"/>
        <v>33371</v>
      </c>
      <c r="O44" s="87">
        <f t="shared" si="20"/>
        <v>1898</v>
      </c>
      <c r="P44" s="87">
        <v>1898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f t="shared" si="21"/>
        <v>31473</v>
      </c>
      <c r="W44" s="87">
        <v>31473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f t="shared" si="22"/>
        <v>0</v>
      </c>
      <c r="AD44" s="87">
        <v>0</v>
      </c>
      <c r="AE44" s="87">
        <v>0</v>
      </c>
      <c r="AF44" s="87">
        <f t="shared" si="23"/>
        <v>771</v>
      </c>
      <c r="AG44" s="87">
        <v>771</v>
      </c>
      <c r="AH44" s="87">
        <v>0</v>
      </c>
      <c r="AI44" s="87">
        <v>0</v>
      </c>
      <c r="AJ44" s="87">
        <f t="shared" si="24"/>
        <v>883</v>
      </c>
      <c r="AK44" s="87">
        <v>0</v>
      </c>
      <c r="AL44" s="87">
        <v>112</v>
      </c>
      <c r="AM44" s="87">
        <v>237</v>
      </c>
      <c r="AN44" s="87">
        <v>534</v>
      </c>
      <c r="AO44" s="87">
        <v>0</v>
      </c>
      <c r="AP44" s="87">
        <v>0</v>
      </c>
      <c r="AQ44" s="87">
        <v>0</v>
      </c>
      <c r="AR44" s="87">
        <v>0</v>
      </c>
      <c r="AS44" s="87">
        <v>0</v>
      </c>
      <c r="AT44" s="87">
        <f t="shared" si="25"/>
        <v>35</v>
      </c>
      <c r="AU44" s="87">
        <v>0</v>
      </c>
      <c r="AV44" s="87">
        <v>0</v>
      </c>
      <c r="AW44" s="87">
        <v>35</v>
      </c>
      <c r="AX44" s="87">
        <v>0</v>
      </c>
      <c r="AY44" s="87">
        <v>0</v>
      </c>
      <c r="AZ44" s="87">
        <f t="shared" si="26"/>
        <v>112</v>
      </c>
      <c r="BA44" s="87">
        <v>112</v>
      </c>
      <c r="BB44" s="87">
        <v>0</v>
      </c>
      <c r="BC44" s="87">
        <v>0</v>
      </c>
    </row>
    <row r="45" spans="1:55" ht="13.5" customHeight="1" x14ac:dyDescent="0.15">
      <c r="A45" s="98" t="s">
        <v>31</v>
      </c>
      <c r="B45" s="96" t="s">
        <v>335</v>
      </c>
      <c r="C45" s="85" t="s">
        <v>336</v>
      </c>
      <c r="D45" s="87">
        <f t="shared" si="15"/>
        <v>3660</v>
      </c>
      <c r="E45" s="87">
        <f t="shared" si="16"/>
        <v>0</v>
      </c>
      <c r="F45" s="87">
        <v>0</v>
      </c>
      <c r="G45" s="87">
        <v>0</v>
      </c>
      <c r="H45" s="87">
        <f t="shared" si="17"/>
        <v>216</v>
      </c>
      <c r="I45" s="87">
        <v>216</v>
      </c>
      <c r="J45" s="87">
        <v>0</v>
      </c>
      <c r="K45" s="87">
        <f t="shared" si="18"/>
        <v>3444</v>
      </c>
      <c r="L45" s="87">
        <v>0</v>
      </c>
      <c r="M45" s="87">
        <v>3444</v>
      </c>
      <c r="N45" s="87">
        <f t="shared" si="19"/>
        <v>3660</v>
      </c>
      <c r="O45" s="87">
        <f t="shared" si="20"/>
        <v>216</v>
      </c>
      <c r="P45" s="87">
        <v>0</v>
      </c>
      <c r="Q45" s="87">
        <v>0</v>
      </c>
      <c r="R45" s="87">
        <v>0</v>
      </c>
      <c r="S45" s="87">
        <v>216</v>
      </c>
      <c r="T45" s="87">
        <v>0</v>
      </c>
      <c r="U45" s="87">
        <v>0</v>
      </c>
      <c r="V45" s="87">
        <f t="shared" si="21"/>
        <v>3444</v>
      </c>
      <c r="W45" s="87">
        <v>0</v>
      </c>
      <c r="X45" s="87">
        <v>0</v>
      </c>
      <c r="Y45" s="87">
        <v>0</v>
      </c>
      <c r="Z45" s="87">
        <v>3444</v>
      </c>
      <c r="AA45" s="87">
        <v>0</v>
      </c>
      <c r="AB45" s="87">
        <v>0</v>
      </c>
      <c r="AC45" s="87">
        <f t="shared" si="22"/>
        <v>0</v>
      </c>
      <c r="AD45" s="87">
        <v>0</v>
      </c>
      <c r="AE45" s="87">
        <v>0</v>
      </c>
      <c r="AF45" s="87">
        <f t="shared" si="23"/>
        <v>0</v>
      </c>
      <c r="AG45" s="87">
        <v>0</v>
      </c>
      <c r="AH45" s="87">
        <v>0</v>
      </c>
      <c r="AI45" s="87">
        <v>0</v>
      </c>
      <c r="AJ45" s="87">
        <f t="shared" si="24"/>
        <v>0</v>
      </c>
      <c r="AK45" s="87">
        <v>0</v>
      </c>
      <c r="AL45" s="87">
        <v>0</v>
      </c>
      <c r="AM45" s="87">
        <v>0</v>
      </c>
      <c r="AN45" s="87">
        <v>0</v>
      </c>
      <c r="AO45" s="87">
        <v>0</v>
      </c>
      <c r="AP45" s="87">
        <v>0</v>
      </c>
      <c r="AQ45" s="87">
        <v>0</v>
      </c>
      <c r="AR45" s="87">
        <v>0</v>
      </c>
      <c r="AS45" s="87">
        <v>0</v>
      </c>
      <c r="AT45" s="87">
        <f t="shared" si="25"/>
        <v>0</v>
      </c>
      <c r="AU45" s="87">
        <v>0</v>
      </c>
      <c r="AV45" s="87">
        <v>0</v>
      </c>
      <c r="AW45" s="87">
        <v>0</v>
      </c>
      <c r="AX45" s="87">
        <v>0</v>
      </c>
      <c r="AY45" s="87">
        <v>0</v>
      </c>
      <c r="AZ45" s="87">
        <f t="shared" si="26"/>
        <v>0</v>
      </c>
      <c r="BA45" s="87">
        <v>0</v>
      </c>
      <c r="BB45" s="87">
        <v>0</v>
      </c>
      <c r="BC45" s="87">
        <v>0</v>
      </c>
    </row>
    <row r="46" spans="1:55" ht="13.5" customHeight="1" x14ac:dyDescent="0.15">
      <c r="A46" s="98" t="s">
        <v>31</v>
      </c>
      <c r="B46" s="96" t="s">
        <v>337</v>
      </c>
      <c r="C46" s="85" t="s">
        <v>338</v>
      </c>
      <c r="D46" s="87">
        <f t="shared" si="15"/>
        <v>7420</v>
      </c>
      <c r="E46" s="87">
        <f t="shared" si="16"/>
        <v>0</v>
      </c>
      <c r="F46" s="87">
        <v>0</v>
      </c>
      <c r="G46" s="87">
        <v>0</v>
      </c>
      <c r="H46" s="87">
        <f t="shared" si="17"/>
        <v>216</v>
      </c>
      <c r="I46" s="87">
        <v>216</v>
      </c>
      <c r="J46" s="87">
        <v>0</v>
      </c>
      <c r="K46" s="87">
        <f t="shared" si="18"/>
        <v>7204</v>
      </c>
      <c r="L46" s="87">
        <v>0</v>
      </c>
      <c r="M46" s="87">
        <v>7204</v>
      </c>
      <c r="N46" s="87">
        <f t="shared" si="19"/>
        <v>7420</v>
      </c>
      <c r="O46" s="87">
        <f t="shared" si="20"/>
        <v>216</v>
      </c>
      <c r="P46" s="87">
        <v>0</v>
      </c>
      <c r="Q46" s="87">
        <v>0</v>
      </c>
      <c r="R46" s="87">
        <v>0</v>
      </c>
      <c r="S46" s="87">
        <v>216</v>
      </c>
      <c r="T46" s="87">
        <v>0</v>
      </c>
      <c r="U46" s="87">
        <v>0</v>
      </c>
      <c r="V46" s="87">
        <f t="shared" si="21"/>
        <v>7204</v>
      </c>
      <c r="W46" s="87">
        <v>0</v>
      </c>
      <c r="X46" s="87">
        <v>0</v>
      </c>
      <c r="Y46" s="87">
        <v>0</v>
      </c>
      <c r="Z46" s="87">
        <v>7204</v>
      </c>
      <c r="AA46" s="87">
        <v>0</v>
      </c>
      <c r="AB46" s="87">
        <v>0</v>
      </c>
      <c r="AC46" s="87">
        <f t="shared" si="22"/>
        <v>0</v>
      </c>
      <c r="AD46" s="87">
        <v>0</v>
      </c>
      <c r="AE46" s="87">
        <v>0</v>
      </c>
      <c r="AF46" s="87">
        <f t="shared" si="23"/>
        <v>0</v>
      </c>
      <c r="AG46" s="87">
        <v>0</v>
      </c>
      <c r="AH46" s="87">
        <v>0</v>
      </c>
      <c r="AI46" s="87">
        <v>0</v>
      </c>
      <c r="AJ46" s="87">
        <f t="shared" si="24"/>
        <v>0</v>
      </c>
      <c r="AK46" s="87">
        <v>0</v>
      </c>
      <c r="AL46" s="87">
        <v>0</v>
      </c>
      <c r="AM46" s="87">
        <v>0</v>
      </c>
      <c r="AN46" s="87">
        <v>0</v>
      </c>
      <c r="AO46" s="87">
        <v>0</v>
      </c>
      <c r="AP46" s="87">
        <v>0</v>
      </c>
      <c r="AQ46" s="87">
        <v>0</v>
      </c>
      <c r="AR46" s="87">
        <v>0</v>
      </c>
      <c r="AS46" s="87">
        <v>0</v>
      </c>
      <c r="AT46" s="87">
        <f t="shared" si="25"/>
        <v>0</v>
      </c>
      <c r="AU46" s="87">
        <v>0</v>
      </c>
      <c r="AV46" s="87">
        <v>0</v>
      </c>
      <c r="AW46" s="87">
        <v>0</v>
      </c>
      <c r="AX46" s="87">
        <v>0</v>
      </c>
      <c r="AY46" s="87">
        <v>0</v>
      </c>
      <c r="AZ46" s="87">
        <f t="shared" si="26"/>
        <v>0</v>
      </c>
      <c r="BA46" s="87">
        <v>0</v>
      </c>
      <c r="BB46" s="87">
        <v>0</v>
      </c>
      <c r="BC46" s="87">
        <v>0</v>
      </c>
    </row>
    <row r="47" spans="1:55" ht="13.5" customHeight="1" x14ac:dyDescent="0.15">
      <c r="A47" s="98" t="s">
        <v>31</v>
      </c>
      <c r="B47" s="96" t="s">
        <v>339</v>
      </c>
      <c r="C47" s="85" t="s">
        <v>340</v>
      </c>
      <c r="D47" s="87">
        <f t="shared" si="15"/>
        <v>7474</v>
      </c>
      <c r="E47" s="87">
        <f t="shared" si="16"/>
        <v>0</v>
      </c>
      <c r="F47" s="87">
        <v>0</v>
      </c>
      <c r="G47" s="87">
        <v>0</v>
      </c>
      <c r="H47" s="87">
        <f t="shared" si="17"/>
        <v>4385</v>
      </c>
      <c r="I47" s="87">
        <v>242</v>
      </c>
      <c r="J47" s="87">
        <v>4143</v>
      </c>
      <c r="K47" s="87">
        <f t="shared" si="18"/>
        <v>3089</v>
      </c>
      <c r="L47" s="87">
        <v>0</v>
      </c>
      <c r="M47" s="87">
        <v>3089</v>
      </c>
      <c r="N47" s="87">
        <f t="shared" si="19"/>
        <v>7474</v>
      </c>
      <c r="O47" s="87">
        <f t="shared" si="20"/>
        <v>242</v>
      </c>
      <c r="P47" s="87">
        <v>242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f t="shared" si="21"/>
        <v>7232</v>
      </c>
      <c r="W47" s="87">
        <v>7232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f t="shared" si="22"/>
        <v>0</v>
      </c>
      <c r="AD47" s="87">
        <v>0</v>
      </c>
      <c r="AE47" s="87">
        <v>0</v>
      </c>
      <c r="AF47" s="87">
        <f t="shared" si="23"/>
        <v>143</v>
      </c>
      <c r="AG47" s="87">
        <v>143</v>
      </c>
      <c r="AH47" s="87">
        <v>0</v>
      </c>
      <c r="AI47" s="87">
        <v>0</v>
      </c>
      <c r="AJ47" s="87">
        <f t="shared" si="24"/>
        <v>143</v>
      </c>
      <c r="AK47" s="87">
        <v>0</v>
      </c>
      <c r="AL47" s="87">
        <v>0</v>
      </c>
      <c r="AM47" s="87">
        <v>143</v>
      </c>
      <c r="AN47" s="87">
        <v>0</v>
      </c>
      <c r="AO47" s="87">
        <v>0</v>
      </c>
      <c r="AP47" s="87">
        <v>0</v>
      </c>
      <c r="AQ47" s="87">
        <v>0</v>
      </c>
      <c r="AR47" s="87">
        <v>0</v>
      </c>
      <c r="AS47" s="87">
        <v>0</v>
      </c>
      <c r="AT47" s="87">
        <f t="shared" si="25"/>
        <v>18</v>
      </c>
      <c r="AU47" s="87">
        <v>0</v>
      </c>
      <c r="AV47" s="87">
        <v>0</v>
      </c>
      <c r="AW47" s="87">
        <v>18</v>
      </c>
      <c r="AX47" s="87">
        <v>0</v>
      </c>
      <c r="AY47" s="87">
        <v>0</v>
      </c>
      <c r="AZ47" s="87">
        <f t="shared" si="26"/>
        <v>0</v>
      </c>
      <c r="BA47" s="87">
        <v>0</v>
      </c>
      <c r="BB47" s="87">
        <v>0</v>
      </c>
      <c r="BC47" s="87">
        <v>0</v>
      </c>
    </row>
    <row r="48" spans="1:55" ht="13.5" customHeight="1" x14ac:dyDescent="0.15">
      <c r="A48" s="98" t="s">
        <v>31</v>
      </c>
      <c r="B48" s="96" t="s">
        <v>341</v>
      </c>
      <c r="C48" s="85" t="s">
        <v>342</v>
      </c>
      <c r="D48" s="87">
        <f t="shared" si="15"/>
        <v>2664</v>
      </c>
      <c r="E48" s="87">
        <f t="shared" si="16"/>
        <v>0</v>
      </c>
      <c r="F48" s="87">
        <v>0</v>
      </c>
      <c r="G48" s="87">
        <v>0</v>
      </c>
      <c r="H48" s="87">
        <f t="shared" si="17"/>
        <v>0</v>
      </c>
      <c r="I48" s="87">
        <v>0</v>
      </c>
      <c r="J48" s="87">
        <v>0</v>
      </c>
      <c r="K48" s="87">
        <f t="shared" si="18"/>
        <v>2664</v>
      </c>
      <c r="L48" s="87">
        <v>277</v>
      </c>
      <c r="M48" s="87">
        <v>2387</v>
      </c>
      <c r="N48" s="87">
        <f t="shared" si="19"/>
        <v>2664</v>
      </c>
      <c r="O48" s="87">
        <f t="shared" si="20"/>
        <v>277</v>
      </c>
      <c r="P48" s="87">
        <v>277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f t="shared" si="21"/>
        <v>2387</v>
      </c>
      <c r="W48" s="87">
        <v>2387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f t="shared" si="22"/>
        <v>0</v>
      </c>
      <c r="AD48" s="87">
        <v>0</v>
      </c>
      <c r="AE48" s="87">
        <v>0</v>
      </c>
      <c r="AF48" s="87">
        <f t="shared" si="23"/>
        <v>68</v>
      </c>
      <c r="AG48" s="87">
        <v>68</v>
      </c>
      <c r="AH48" s="87">
        <v>0</v>
      </c>
      <c r="AI48" s="87">
        <v>0</v>
      </c>
      <c r="AJ48" s="87">
        <f t="shared" si="24"/>
        <v>68</v>
      </c>
      <c r="AK48" s="87">
        <v>0</v>
      </c>
      <c r="AL48" s="87">
        <v>0</v>
      </c>
      <c r="AM48" s="87">
        <v>7</v>
      </c>
      <c r="AN48" s="87">
        <v>0</v>
      </c>
      <c r="AO48" s="87">
        <v>0</v>
      </c>
      <c r="AP48" s="87">
        <v>0</v>
      </c>
      <c r="AQ48" s="87">
        <v>0</v>
      </c>
      <c r="AR48" s="87">
        <v>0</v>
      </c>
      <c r="AS48" s="87">
        <v>61</v>
      </c>
      <c r="AT48" s="87">
        <f t="shared" si="25"/>
        <v>0</v>
      </c>
      <c r="AU48" s="87">
        <v>0</v>
      </c>
      <c r="AV48" s="87">
        <v>0</v>
      </c>
      <c r="AW48" s="87">
        <v>0</v>
      </c>
      <c r="AX48" s="87">
        <v>0</v>
      </c>
      <c r="AY48" s="87">
        <v>0</v>
      </c>
      <c r="AZ48" s="87">
        <f t="shared" si="26"/>
        <v>0</v>
      </c>
      <c r="BA48" s="87">
        <v>0</v>
      </c>
      <c r="BB48" s="87">
        <v>0</v>
      </c>
      <c r="BC48" s="87">
        <v>0</v>
      </c>
    </row>
    <row r="49" spans="1:55" ht="13.5" customHeight="1" x14ac:dyDescent="0.15">
      <c r="A49" s="98" t="s">
        <v>31</v>
      </c>
      <c r="B49" s="96" t="s">
        <v>343</v>
      </c>
      <c r="C49" s="85" t="s">
        <v>344</v>
      </c>
      <c r="D49" s="87">
        <f t="shared" si="15"/>
        <v>15255</v>
      </c>
      <c r="E49" s="87">
        <f t="shared" si="16"/>
        <v>15255</v>
      </c>
      <c r="F49" s="87">
        <v>718</v>
      </c>
      <c r="G49" s="87">
        <v>14537</v>
      </c>
      <c r="H49" s="87">
        <f t="shared" si="17"/>
        <v>0</v>
      </c>
      <c r="I49" s="87">
        <v>0</v>
      </c>
      <c r="J49" s="87">
        <v>0</v>
      </c>
      <c r="K49" s="87">
        <f t="shared" si="18"/>
        <v>0</v>
      </c>
      <c r="L49" s="87">
        <v>0</v>
      </c>
      <c r="M49" s="87">
        <v>0</v>
      </c>
      <c r="N49" s="87">
        <f t="shared" si="19"/>
        <v>15255</v>
      </c>
      <c r="O49" s="87">
        <f t="shared" si="20"/>
        <v>718</v>
      </c>
      <c r="P49" s="87">
        <v>718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f t="shared" si="21"/>
        <v>14537</v>
      </c>
      <c r="W49" s="87">
        <v>14537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f t="shared" si="22"/>
        <v>0</v>
      </c>
      <c r="AD49" s="87">
        <v>0</v>
      </c>
      <c r="AE49" s="87">
        <v>0</v>
      </c>
      <c r="AF49" s="87">
        <f t="shared" si="23"/>
        <v>387</v>
      </c>
      <c r="AG49" s="87">
        <v>387</v>
      </c>
      <c r="AH49" s="87">
        <v>0</v>
      </c>
      <c r="AI49" s="87">
        <v>0</v>
      </c>
      <c r="AJ49" s="87">
        <f t="shared" si="24"/>
        <v>387</v>
      </c>
      <c r="AK49" s="87">
        <v>0</v>
      </c>
      <c r="AL49" s="87">
        <v>0</v>
      </c>
      <c r="AM49" s="87">
        <v>39</v>
      </c>
      <c r="AN49" s="87">
        <v>0</v>
      </c>
      <c r="AO49" s="87">
        <v>0</v>
      </c>
      <c r="AP49" s="87">
        <v>0</v>
      </c>
      <c r="AQ49" s="87">
        <v>0</v>
      </c>
      <c r="AR49" s="87">
        <v>0</v>
      </c>
      <c r="AS49" s="87">
        <v>348</v>
      </c>
      <c r="AT49" s="87">
        <f t="shared" si="25"/>
        <v>0</v>
      </c>
      <c r="AU49" s="87">
        <v>0</v>
      </c>
      <c r="AV49" s="87">
        <v>0</v>
      </c>
      <c r="AW49" s="87">
        <v>0</v>
      </c>
      <c r="AX49" s="87">
        <v>0</v>
      </c>
      <c r="AY49" s="87">
        <v>0</v>
      </c>
      <c r="AZ49" s="87">
        <f t="shared" si="26"/>
        <v>0</v>
      </c>
      <c r="BA49" s="87">
        <v>0</v>
      </c>
      <c r="BB49" s="87">
        <v>0</v>
      </c>
      <c r="BC49" s="87">
        <v>0</v>
      </c>
    </row>
    <row r="50" spans="1:55" ht="13.5" customHeight="1" x14ac:dyDescent="0.15">
      <c r="A50" s="98" t="s">
        <v>31</v>
      </c>
      <c r="B50" s="96" t="s">
        <v>345</v>
      </c>
      <c r="C50" s="85" t="s">
        <v>346</v>
      </c>
      <c r="D50" s="87">
        <f t="shared" si="15"/>
        <v>14312</v>
      </c>
      <c r="E50" s="87">
        <f t="shared" si="16"/>
        <v>0</v>
      </c>
      <c r="F50" s="87">
        <v>0</v>
      </c>
      <c r="G50" s="87">
        <v>0</v>
      </c>
      <c r="H50" s="87">
        <f t="shared" si="17"/>
        <v>0</v>
      </c>
      <c r="I50" s="87">
        <v>0</v>
      </c>
      <c r="J50" s="87">
        <v>0</v>
      </c>
      <c r="K50" s="87">
        <f t="shared" si="18"/>
        <v>14312</v>
      </c>
      <c r="L50" s="87">
        <v>374</v>
      </c>
      <c r="M50" s="87">
        <v>13938</v>
      </c>
      <c r="N50" s="87">
        <f t="shared" si="19"/>
        <v>14312</v>
      </c>
      <c r="O50" s="87">
        <f t="shared" si="20"/>
        <v>374</v>
      </c>
      <c r="P50" s="87">
        <v>374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f t="shared" si="21"/>
        <v>13938</v>
      </c>
      <c r="W50" s="87">
        <v>13938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f t="shared" si="22"/>
        <v>0</v>
      </c>
      <c r="AD50" s="87">
        <v>0</v>
      </c>
      <c r="AE50" s="87">
        <v>0</v>
      </c>
      <c r="AF50" s="87">
        <f t="shared" si="23"/>
        <v>375</v>
      </c>
      <c r="AG50" s="87">
        <v>375</v>
      </c>
      <c r="AH50" s="87">
        <v>0</v>
      </c>
      <c r="AI50" s="87">
        <v>0</v>
      </c>
      <c r="AJ50" s="87">
        <f t="shared" si="24"/>
        <v>328</v>
      </c>
      <c r="AK50" s="87">
        <v>0</v>
      </c>
      <c r="AL50" s="87">
        <v>0</v>
      </c>
      <c r="AM50" s="87">
        <v>328</v>
      </c>
      <c r="AN50" s="87">
        <v>0</v>
      </c>
      <c r="AO50" s="87">
        <v>0</v>
      </c>
      <c r="AP50" s="87">
        <v>0</v>
      </c>
      <c r="AQ50" s="87">
        <v>0</v>
      </c>
      <c r="AR50" s="87">
        <v>0</v>
      </c>
      <c r="AS50" s="87">
        <v>0</v>
      </c>
      <c r="AT50" s="87">
        <f t="shared" si="25"/>
        <v>116</v>
      </c>
      <c r="AU50" s="87">
        <v>47</v>
      </c>
      <c r="AV50" s="87">
        <v>0</v>
      </c>
      <c r="AW50" s="87">
        <v>69</v>
      </c>
      <c r="AX50" s="87">
        <v>0</v>
      </c>
      <c r="AY50" s="87">
        <v>0</v>
      </c>
      <c r="AZ50" s="87">
        <f t="shared" si="26"/>
        <v>0</v>
      </c>
      <c r="BA50" s="87">
        <v>0</v>
      </c>
      <c r="BB50" s="87">
        <v>0</v>
      </c>
      <c r="BC50" s="87">
        <v>0</v>
      </c>
    </row>
    <row r="51" spans="1:55" ht="13.5" customHeight="1" x14ac:dyDescent="0.15">
      <c r="A51" s="98" t="s">
        <v>31</v>
      </c>
      <c r="B51" s="96" t="s">
        <v>347</v>
      </c>
      <c r="C51" s="85" t="s">
        <v>348</v>
      </c>
      <c r="D51" s="87">
        <f t="shared" si="15"/>
        <v>15343</v>
      </c>
      <c r="E51" s="87">
        <f t="shared" si="16"/>
        <v>0</v>
      </c>
      <c r="F51" s="87">
        <v>0</v>
      </c>
      <c r="G51" s="87">
        <v>0</v>
      </c>
      <c r="H51" s="87">
        <f t="shared" si="17"/>
        <v>0</v>
      </c>
      <c r="I51" s="87">
        <v>0</v>
      </c>
      <c r="J51" s="87">
        <v>0</v>
      </c>
      <c r="K51" s="87">
        <f t="shared" si="18"/>
        <v>15343</v>
      </c>
      <c r="L51" s="87">
        <v>485</v>
      </c>
      <c r="M51" s="87">
        <v>14858</v>
      </c>
      <c r="N51" s="87">
        <f t="shared" si="19"/>
        <v>15343</v>
      </c>
      <c r="O51" s="87">
        <f t="shared" si="20"/>
        <v>485</v>
      </c>
      <c r="P51" s="87">
        <v>485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f t="shared" si="21"/>
        <v>14858</v>
      </c>
      <c r="W51" s="87">
        <v>14858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f t="shared" si="22"/>
        <v>0</v>
      </c>
      <c r="AD51" s="87">
        <v>0</v>
      </c>
      <c r="AE51" s="87">
        <v>0</v>
      </c>
      <c r="AF51" s="87">
        <f t="shared" si="23"/>
        <v>769</v>
      </c>
      <c r="AG51" s="87">
        <v>769</v>
      </c>
      <c r="AH51" s="87">
        <v>0</v>
      </c>
      <c r="AI51" s="87">
        <v>0</v>
      </c>
      <c r="AJ51" s="87">
        <f t="shared" si="24"/>
        <v>769</v>
      </c>
      <c r="AK51" s="87">
        <v>0</v>
      </c>
      <c r="AL51" s="87">
        <v>0</v>
      </c>
      <c r="AM51" s="87">
        <v>769</v>
      </c>
      <c r="AN51" s="87">
        <v>0</v>
      </c>
      <c r="AO51" s="87">
        <v>0</v>
      </c>
      <c r="AP51" s="87">
        <v>0</v>
      </c>
      <c r="AQ51" s="87">
        <v>0</v>
      </c>
      <c r="AR51" s="87">
        <v>0</v>
      </c>
      <c r="AS51" s="87">
        <v>0</v>
      </c>
      <c r="AT51" s="87">
        <f t="shared" si="25"/>
        <v>0</v>
      </c>
      <c r="AU51" s="87">
        <v>0</v>
      </c>
      <c r="AV51" s="87">
        <v>0</v>
      </c>
      <c r="AW51" s="87">
        <v>0</v>
      </c>
      <c r="AX51" s="87">
        <v>0</v>
      </c>
      <c r="AY51" s="87">
        <v>0</v>
      </c>
      <c r="AZ51" s="87">
        <f t="shared" si="26"/>
        <v>0</v>
      </c>
      <c r="BA51" s="87">
        <v>0</v>
      </c>
      <c r="BB51" s="87">
        <v>0</v>
      </c>
      <c r="BC51" s="87">
        <v>0</v>
      </c>
    </row>
    <row r="52" spans="1:55" ht="13.5" customHeight="1" x14ac:dyDescent="0.15">
      <c r="A52" s="98" t="s">
        <v>31</v>
      </c>
      <c r="B52" s="96" t="s">
        <v>349</v>
      </c>
      <c r="C52" s="85" t="s">
        <v>350</v>
      </c>
      <c r="D52" s="87">
        <f t="shared" si="15"/>
        <v>7509</v>
      </c>
      <c r="E52" s="87">
        <f t="shared" si="16"/>
        <v>0</v>
      </c>
      <c r="F52" s="87">
        <v>0</v>
      </c>
      <c r="G52" s="87">
        <v>0</v>
      </c>
      <c r="H52" s="87">
        <f t="shared" si="17"/>
        <v>0</v>
      </c>
      <c r="I52" s="87">
        <v>0</v>
      </c>
      <c r="J52" s="87">
        <v>0</v>
      </c>
      <c r="K52" s="87">
        <f t="shared" si="18"/>
        <v>7509</v>
      </c>
      <c r="L52" s="87">
        <v>313</v>
      </c>
      <c r="M52" s="87">
        <v>7196</v>
      </c>
      <c r="N52" s="87">
        <f t="shared" si="19"/>
        <v>7509</v>
      </c>
      <c r="O52" s="87">
        <f t="shared" si="20"/>
        <v>313</v>
      </c>
      <c r="P52" s="87">
        <v>313</v>
      </c>
      <c r="Q52" s="87">
        <v>0</v>
      </c>
      <c r="R52" s="87">
        <v>0</v>
      </c>
      <c r="S52" s="87">
        <v>0</v>
      </c>
      <c r="T52" s="87">
        <v>0</v>
      </c>
      <c r="U52" s="87">
        <v>0</v>
      </c>
      <c r="V52" s="87">
        <f t="shared" si="21"/>
        <v>7196</v>
      </c>
      <c r="W52" s="87">
        <v>7196</v>
      </c>
      <c r="X52" s="87">
        <v>0</v>
      </c>
      <c r="Y52" s="87">
        <v>0</v>
      </c>
      <c r="Z52" s="87">
        <v>0</v>
      </c>
      <c r="AA52" s="87">
        <v>0</v>
      </c>
      <c r="AB52" s="87">
        <v>0</v>
      </c>
      <c r="AC52" s="87">
        <f t="shared" si="22"/>
        <v>0</v>
      </c>
      <c r="AD52" s="87">
        <v>0</v>
      </c>
      <c r="AE52" s="87">
        <v>0</v>
      </c>
      <c r="AF52" s="87">
        <f t="shared" si="23"/>
        <v>376</v>
      </c>
      <c r="AG52" s="87">
        <v>376</v>
      </c>
      <c r="AH52" s="87">
        <v>0</v>
      </c>
      <c r="AI52" s="87">
        <v>0</v>
      </c>
      <c r="AJ52" s="87">
        <f t="shared" si="24"/>
        <v>376</v>
      </c>
      <c r="AK52" s="87">
        <v>0</v>
      </c>
      <c r="AL52" s="87">
        <v>0</v>
      </c>
      <c r="AM52" s="87">
        <v>348</v>
      </c>
      <c r="AN52" s="87">
        <v>28</v>
      </c>
      <c r="AO52" s="87">
        <v>0</v>
      </c>
      <c r="AP52" s="87">
        <v>0</v>
      </c>
      <c r="AQ52" s="87">
        <v>0</v>
      </c>
      <c r="AR52" s="87">
        <v>0</v>
      </c>
      <c r="AS52" s="87">
        <v>0</v>
      </c>
      <c r="AT52" s="87">
        <f t="shared" si="25"/>
        <v>0</v>
      </c>
      <c r="AU52" s="87">
        <v>0</v>
      </c>
      <c r="AV52" s="87">
        <v>0</v>
      </c>
      <c r="AW52" s="87">
        <v>0</v>
      </c>
      <c r="AX52" s="87">
        <v>0</v>
      </c>
      <c r="AY52" s="87">
        <v>0</v>
      </c>
      <c r="AZ52" s="87">
        <f t="shared" si="26"/>
        <v>0</v>
      </c>
      <c r="BA52" s="87">
        <v>0</v>
      </c>
      <c r="BB52" s="87">
        <v>0</v>
      </c>
      <c r="BC52" s="87">
        <v>0</v>
      </c>
    </row>
    <row r="53" spans="1:55" ht="13.5" customHeight="1" x14ac:dyDescent="0.15">
      <c r="A53" s="98" t="s">
        <v>31</v>
      </c>
      <c r="B53" s="96" t="s">
        <v>351</v>
      </c>
      <c r="C53" s="85" t="s">
        <v>352</v>
      </c>
      <c r="D53" s="87">
        <f t="shared" si="15"/>
        <v>5939</v>
      </c>
      <c r="E53" s="87">
        <f t="shared" si="16"/>
        <v>0</v>
      </c>
      <c r="F53" s="87">
        <v>0</v>
      </c>
      <c r="G53" s="87">
        <v>0</v>
      </c>
      <c r="H53" s="87">
        <f t="shared" si="17"/>
        <v>491</v>
      </c>
      <c r="I53" s="87">
        <v>491</v>
      </c>
      <c r="J53" s="87">
        <v>0</v>
      </c>
      <c r="K53" s="87">
        <f t="shared" si="18"/>
        <v>5448</v>
      </c>
      <c r="L53" s="87">
        <v>0</v>
      </c>
      <c r="M53" s="87">
        <v>5448</v>
      </c>
      <c r="N53" s="87">
        <f t="shared" si="19"/>
        <v>5939</v>
      </c>
      <c r="O53" s="87">
        <f t="shared" si="20"/>
        <v>491</v>
      </c>
      <c r="P53" s="87">
        <v>491</v>
      </c>
      <c r="Q53" s="87">
        <v>0</v>
      </c>
      <c r="R53" s="87">
        <v>0</v>
      </c>
      <c r="S53" s="87">
        <v>0</v>
      </c>
      <c r="T53" s="87">
        <v>0</v>
      </c>
      <c r="U53" s="87">
        <v>0</v>
      </c>
      <c r="V53" s="87">
        <f t="shared" si="21"/>
        <v>5448</v>
      </c>
      <c r="W53" s="87">
        <v>5448</v>
      </c>
      <c r="X53" s="87">
        <v>0</v>
      </c>
      <c r="Y53" s="87">
        <v>0</v>
      </c>
      <c r="Z53" s="87">
        <v>0</v>
      </c>
      <c r="AA53" s="87">
        <v>0</v>
      </c>
      <c r="AB53" s="87">
        <v>0</v>
      </c>
      <c r="AC53" s="87">
        <f t="shared" si="22"/>
        <v>0</v>
      </c>
      <c r="AD53" s="87">
        <v>0</v>
      </c>
      <c r="AE53" s="87">
        <v>0</v>
      </c>
      <c r="AF53" s="87">
        <f t="shared" si="23"/>
        <v>109</v>
      </c>
      <c r="AG53" s="87">
        <v>109</v>
      </c>
      <c r="AH53" s="87">
        <v>0</v>
      </c>
      <c r="AI53" s="87">
        <v>0</v>
      </c>
      <c r="AJ53" s="87">
        <f t="shared" si="24"/>
        <v>109</v>
      </c>
      <c r="AK53" s="87">
        <v>0</v>
      </c>
      <c r="AL53" s="87">
        <v>0</v>
      </c>
      <c r="AM53" s="87">
        <v>109</v>
      </c>
      <c r="AN53" s="87">
        <v>0</v>
      </c>
      <c r="AO53" s="87">
        <v>0</v>
      </c>
      <c r="AP53" s="87">
        <v>0</v>
      </c>
      <c r="AQ53" s="87">
        <v>0</v>
      </c>
      <c r="AR53" s="87">
        <v>0</v>
      </c>
      <c r="AS53" s="87">
        <v>0</v>
      </c>
      <c r="AT53" s="87">
        <f t="shared" si="25"/>
        <v>3</v>
      </c>
      <c r="AU53" s="87">
        <v>0</v>
      </c>
      <c r="AV53" s="87">
        <v>0</v>
      </c>
      <c r="AW53" s="87">
        <v>3</v>
      </c>
      <c r="AX53" s="87">
        <v>0</v>
      </c>
      <c r="AY53" s="87">
        <v>0</v>
      </c>
      <c r="AZ53" s="87">
        <f t="shared" si="26"/>
        <v>0</v>
      </c>
      <c r="BA53" s="87">
        <v>0</v>
      </c>
      <c r="BB53" s="87">
        <v>0</v>
      </c>
      <c r="BC53" s="87">
        <v>0</v>
      </c>
    </row>
    <row r="54" spans="1:55" ht="13.5" customHeight="1" x14ac:dyDescent="0.15">
      <c r="A54" s="98" t="s">
        <v>31</v>
      </c>
      <c r="B54" s="96" t="s">
        <v>353</v>
      </c>
      <c r="C54" s="85" t="s">
        <v>354</v>
      </c>
      <c r="D54" s="87">
        <f t="shared" si="15"/>
        <v>10866</v>
      </c>
      <c r="E54" s="87">
        <f t="shared" si="16"/>
        <v>0</v>
      </c>
      <c r="F54" s="87">
        <v>0</v>
      </c>
      <c r="G54" s="87">
        <v>0</v>
      </c>
      <c r="H54" s="87">
        <f t="shared" si="17"/>
        <v>956</v>
      </c>
      <c r="I54" s="87">
        <v>956</v>
      </c>
      <c r="J54" s="87">
        <v>0</v>
      </c>
      <c r="K54" s="87">
        <f t="shared" si="18"/>
        <v>9910</v>
      </c>
      <c r="L54" s="87">
        <v>0</v>
      </c>
      <c r="M54" s="87">
        <v>9910</v>
      </c>
      <c r="N54" s="87">
        <f t="shared" si="19"/>
        <v>10866</v>
      </c>
      <c r="O54" s="87">
        <f t="shared" si="20"/>
        <v>956</v>
      </c>
      <c r="P54" s="87">
        <v>956</v>
      </c>
      <c r="Q54" s="87">
        <v>0</v>
      </c>
      <c r="R54" s="87">
        <v>0</v>
      </c>
      <c r="S54" s="87">
        <v>0</v>
      </c>
      <c r="T54" s="87">
        <v>0</v>
      </c>
      <c r="U54" s="87">
        <v>0</v>
      </c>
      <c r="V54" s="87">
        <f t="shared" si="21"/>
        <v>9910</v>
      </c>
      <c r="W54" s="87">
        <v>9910</v>
      </c>
      <c r="X54" s="87">
        <v>0</v>
      </c>
      <c r="Y54" s="87">
        <v>0</v>
      </c>
      <c r="Z54" s="87">
        <v>0</v>
      </c>
      <c r="AA54" s="87">
        <v>0</v>
      </c>
      <c r="AB54" s="87">
        <v>0</v>
      </c>
      <c r="AC54" s="87">
        <f t="shared" si="22"/>
        <v>0</v>
      </c>
      <c r="AD54" s="87">
        <v>0</v>
      </c>
      <c r="AE54" s="87">
        <v>0</v>
      </c>
      <c r="AF54" s="87">
        <f t="shared" si="23"/>
        <v>199</v>
      </c>
      <c r="AG54" s="87">
        <v>199</v>
      </c>
      <c r="AH54" s="87">
        <v>0</v>
      </c>
      <c r="AI54" s="87">
        <v>0</v>
      </c>
      <c r="AJ54" s="87">
        <f t="shared" si="24"/>
        <v>199</v>
      </c>
      <c r="AK54" s="87">
        <v>0</v>
      </c>
      <c r="AL54" s="87">
        <v>0</v>
      </c>
      <c r="AM54" s="87">
        <v>199</v>
      </c>
      <c r="AN54" s="87">
        <v>0</v>
      </c>
      <c r="AO54" s="87">
        <v>0</v>
      </c>
      <c r="AP54" s="87">
        <v>0</v>
      </c>
      <c r="AQ54" s="87">
        <v>0</v>
      </c>
      <c r="AR54" s="87">
        <v>0</v>
      </c>
      <c r="AS54" s="87">
        <v>0</v>
      </c>
      <c r="AT54" s="87">
        <f t="shared" si="25"/>
        <v>5</v>
      </c>
      <c r="AU54" s="87">
        <v>0</v>
      </c>
      <c r="AV54" s="87">
        <v>0</v>
      </c>
      <c r="AW54" s="87">
        <v>5</v>
      </c>
      <c r="AX54" s="87">
        <v>0</v>
      </c>
      <c r="AY54" s="87">
        <v>0</v>
      </c>
      <c r="AZ54" s="87">
        <f t="shared" si="26"/>
        <v>0</v>
      </c>
      <c r="BA54" s="87">
        <v>0</v>
      </c>
      <c r="BB54" s="87">
        <v>0</v>
      </c>
      <c r="BC54" s="87">
        <v>0</v>
      </c>
    </row>
    <row r="55" spans="1:55" ht="13.5" customHeight="1" x14ac:dyDescent="0.15">
      <c r="A55" s="98" t="s">
        <v>31</v>
      </c>
      <c r="B55" s="96" t="s">
        <v>355</v>
      </c>
      <c r="C55" s="85" t="s">
        <v>356</v>
      </c>
      <c r="D55" s="87">
        <f t="shared" si="15"/>
        <v>13765</v>
      </c>
      <c r="E55" s="87">
        <f t="shared" si="16"/>
        <v>0</v>
      </c>
      <c r="F55" s="87">
        <v>0</v>
      </c>
      <c r="G55" s="87">
        <v>0</v>
      </c>
      <c r="H55" s="87">
        <f t="shared" si="17"/>
        <v>1594</v>
      </c>
      <c r="I55" s="87">
        <v>133</v>
      </c>
      <c r="J55" s="87">
        <v>1461</v>
      </c>
      <c r="K55" s="87">
        <f t="shared" si="18"/>
        <v>12171</v>
      </c>
      <c r="L55" s="87">
        <v>1167</v>
      </c>
      <c r="M55" s="87">
        <v>11004</v>
      </c>
      <c r="N55" s="87">
        <f t="shared" si="19"/>
        <v>13765</v>
      </c>
      <c r="O55" s="87">
        <f t="shared" si="20"/>
        <v>1300</v>
      </c>
      <c r="P55" s="87">
        <v>1300</v>
      </c>
      <c r="Q55" s="87">
        <v>0</v>
      </c>
      <c r="R55" s="87">
        <v>0</v>
      </c>
      <c r="S55" s="87">
        <v>0</v>
      </c>
      <c r="T55" s="87">
        <v>0</v>
      </c>
      <c r="U55" s="87">
        <v>0</v>
      </c>
      <c r="V55" s="87">
        <f t="shared" si="21"/>
        <v>12465</v>
      </c>
      <c r="W55" s="87">
        <v>12465</v>
      </c>
      <c r="X55" s="87">
        <v>0</v>
      </c>
      <c r="Y55" s="87">
        <v>0</v>
      </c>
      <c r="Z55" s="87">
        <v>0</v>
      </c>
      <c r="AA55" s="87">
        <v>0</v>
      </c>
      <c r="AB55" s="87">
        <v>0</v>
      </c>
      <c r="AC55" s="87">
        <f t="shared" si="22"/>
        <v>0</v>
      </c>
      <c r="AD55" s="87">
        <v>0</v>
      </c>
      <c r="AE55" s="87">
        <v>0</v>
      </c>
      <c r="AF55" s="87">
        <f t="shared" si="23"/>
        <v>370</v>
      </c>
      <c r="AG55" s="87">
        <v>370</v>
      </c>
      <c r="AH55" s="87">
        <v>0</v>
      </c>
      <c r="AI55" s="87">
        <v>0</v>
      </c>
      <c r="AJ55" s="87">
        <f t="shared" si="24"/>
        <v>370</v>
      </c>
      <c r="AK55" s="87">
        <v>0</v>
      </c>
      <c r="AL55" s="87">
        <v>0</v>
      </c>
      <c r="AM55" s="87">
        <v>333</v>
      </c>
      <c r="AN55" s="87">
        <v>0</v>
      </c>
      <c r="AO55" s="87">
        <v>0</v>
      </c>
      <c r="AP55" s="87">
        <v>0</v>
      </c>
      <c r="AQ55" s="87">
        <v>0</v>
      </c>
      <c r="AR55" s="87">
        <v>0</v>
      </c>
      <c r="AS55" s="87">
        <v>37</v>
      </c>
      <c r="AT55" s="87">
        <f t="shared" si="25"/>
        <v>0</v>
      </c>
      <c r="AU55" s="87">
        <v>0</v>
      </c>
      <c r="AV55" s="87">
        <v>0</v>
      </c>
      <c r="AW55" s="87">
        <v>0</v>
      </c>
      <c r="AX55" s="87">
        <v>0</v>
      </c>
      <c r="AY55" s="87">
        <v>0</v>
      </c>
      <c r="AZ55" s="87">
        <f t="shared" si="26"/>
        <v>0</v>
      </c>
      <c r="BA55" s="87">
        <v>0</v>
      </c>
      <c r="BB55" s="87">
        <v>0</v>
      </c>
      <c r="BC55" s="87">
        <v>0</v>
      </c>
    </row>
    <row r="56" spans="1:55" ht="13.5" customHeight="1" x14ac:dyDescent="0.15">
      <c r="A56" s="98" t="s">
        <v>31</v>
      </c>
      <c r="B56" s="96" t="s">
        <v>357</v>
      </c>
      <c r="C56" s="85" t="s">
        <v>358</v>
      </c>
      <c r="D56" s="87">
        <f t="shared" si="15"/>
        <v>14255</v>
      </c>
      <c r="E56" s="87">
        <f t="shared" si="16"/>
        <v>0</v>
      </c>
      <c r="F56" s="87">
        <v>0</v>
      </c>
      <c r="G56" s="87">
        <v>0</v>
      </c>
      <c r="H56" s="87">
        <f t="shared" si="17"/>
        <v>0</v>
      </c>
      <c r="I56" s="87">
        <v>0</v>
      </c>
      <c r="J56" s="87">
        <v>0</v>
      </c>
      <c r="K56" s="87">
        <f t="shared" si="18"/>
        <v>14255</v>
      </c>
      <c r="L56" s="87">
        <v>1190</v>
      </c>
      <c r="M56" s="87">
        <v>13065</v>
      </c>
      <c r="N56" s="87">
        <f t="shared" si="19"/>
        <v>14255</v>
      </c>
      <c r="O56" s="87">
        <f t="shared" si="20"/>
        <v>1190</v>
      </c>
      <c r="P56" s="87">
        <v>1190</v>
      </c>
      <c r="Q56" s="87">
        <v>0</v>
      </c>
      <c r="R56" s="87">
        <v>0</v>
      </c>
      <c r="S56" s="87">
        <v>0</v>
      </c>
      <c r="T56" s="87">
        <v>0</v>
      </c>
      <c r="U56" s="87">
        <v>0</v>
      </c>
      <c r="V56" s="87">
        <f t="shared" si="21"/>
        <v>13065</v>
      </c>
      <c r="W56" s="87">
        <v>13065</v>
      </c>
      <c r="X56" s="87">
        <v>0</v>
      </c>
      <c r="Y56" s="87">
        <v>0</v>
      </c>
      <c r="Z56" s="87">
        <v>0</v>
      </c>
      <c r="AA56" s="87">
        <v>0</v>
      </c>
      <c r="AB56" s="87">
        <v>0</v>
      </c>
      <c r="AC56" s="87">
        <f t="shared" si="22"/>
        <v>0</v>
      </c>
      <c r="AD56" s="87">
        <v>0</v>
      </c>
      <c r="AE56" s="87">
        <v>0</v>
      </c>
      <c r="AF56" s="87">
        <f t="shared" si="23"/>
        <v>406</v>
      </c>
      <c r="AG56" s="87">
        <v>406</v>
      </c>
      <c r="AH56" s="87">
        <v>0</v>
      </c>
      <c r="AI56" s="87">
        <v>0</v>
      </c>
      <c r="AJ56" s="87">
        <f t="shared" si="24"/>
        <v>391</v>
      </c>
      <c r="AK56" s="87">
        <v>0</v>
      </c>
      <c r="AL56" s="87">
        <v>0</v>
      </c>
      <c r="AM56" s="87">
        <v>391</v>
      </c>
      <c r="AN56" s="87">
        <v>0</v>
      </c>
      <c r="AO56" s="87">
        <v>0</v>
      </c>
      <c r="AP56" s="87">
        <v>0</v>
      </c>
      <c r="AQ56" s="87">
        <v>0</v>
      </c>
      <c r="AR56" s="87">
        <v>0</v>
      </c>
      <c r="AS56" s="87">
        <v>0</v>
      </c>
      <c r="AT56" s="87">
        <f t="shared" si="25"/>
        <v>15</v>
      </c>
      <c r="AU56" s="87">
        <v>15</v>
      </c>
      <c r="AV56" s="87">
        <v>0</v>
      </c>
      <c r="AW56" s="87">
        <v>0</v>
      </c>
      <c r="AX56" s="87">
        <v>0</v>
      </c>
      <c r="AY56" s="87">
        <v>0</v>
      </c>
      <c r="AZ56" s="87">
        <f t="shared" si="26"/>
        <v>0</v>
      </c>
      <c r="BA56" s="87">
        <v>0</v>
      </c>
      <c r="BB56" s="87">
        <v>0</v>
      </c>
      <c r="BC56" s="87">
        <v>0</v>
      </c>
    </row>
    <row r="57" spans="1:55" ht="13.5" customHeight="1" x14ac:dyDescent="0.15">
      <c r="A57" s="98" t="s">
        <v>31</v>
      </c>
      <c r="B57" s="96" t="s">
        <v>359</v>
      </c>
      <c r="C57" s="85" t="s">
        <v>360</v>
      </c>
      <c r="D57" s="87">
        <f t="shared" si="15"/>
        <v>10783</v>
      </c>
      <c r="E57" s="87">
        <f t="shared" si="16"/>
        <v>0</v>
      </c>
      <c r="F57" s="87">
        <v>0</v>
      </c>
      <c r="G57" s="87">
        <v>0</v>
      </c>
      <c r="H57" s="87">
        <f t="shared" si="17"/>
        <v>1005</v>
      </c>
      <c r="I57" s="87">
        <v>1005</v>
      </c>
      <c r="J57" s="87">
        <v>0</v>
      </c>
      <c r="K57" s="87">
        <f t="shared" si="18"/>
        <v>9778</v>
      </c>
      <c r="L57" s="87">
        <v>0</v>
      </c>
      <c r="M57" s="87">
        <v>9778</v>
      </c>
      <c r="N57" s="87">
        <f t="shared" si="19"/>
        <v>10783</v>
      </c>
      <c r="O57" s="87">
        <f t="shared" si="20"/>
        <v>1005</v>
      </c>
      <c r="P57" s="87">
        <v>1005</v>
      </c>
      <c r="Q57" s="87">
        <v>0</v>
      </c>
      <c r="R57" s="87">
        <v>0</v>
      </c>
      <c r="S57" s="87">
        <v>0</v>
      </c>
      <c r="T57" s="87">
        <v>0</v>
      </c>
      <c r="U57" s="87">
        <v>0</v>
      </c>
      <c r="V57" s="87">
        <f t="shared" si="21"/>
        <v>9778</v>
      </c>
      <c r="W57" s="87">
        <v>9778</v>
      </c>
      <c r="X57" s="87">
        <v>0</v>
      </c>
      <c r="Y57" s="87">
        <v>0</v>
      </c>
      <c r="Z57" s="87">
        <v>0</v>
      </c>
      <c r="AA57" s="87">
        <v>0</v>
      </c>
      <c r="AB57" s="87">
        <v>0</v>
      </c>
      <c r="AC57" s="87">
        <f t="shared" si="22"/>
        <v>0</v>
      </c>
      <c r="AD57" s="87">
        <v>0</v>
      </c>
      <c r="AE57" s="87">
        <v>0</v>
      </c>
      <c r="AF57" s="87">
        <f t="shared" si="23"/>
        <v>230</v>
      </c>
      <c r="AG57" s="87">
        <v>230</v>
      </c>
      <c r="AH57" s="87">
        <v>0</v>
      </c>
      <c r="AI57" s="87">
        <v>0</v>
      </c>
      <c r="AJ57" s="87">
        <f t="shared" si="24"/>
        <v>230</v>
      </c>
      <c r="AK57" s="87">
        <v>0</v>
      </c>
      <c r="AL57" s="87">
        <v>0</v>
      </c>
      <c r="AM57" s="87">
        <v>230</v>
      </c>
      <c r="AN57" s="87">
        <v>0</v>
      </c>
      <c r="AO57" s="87">
        <v>0</v>
      </c>
      <c r="AP57" s="87">
        <v>0</v>
      </c>
      <c r="AQ57" s="87">
        <v>0</v>
      </c>
      <c r="AR57" s="87">
        <v>0</v>
      </c>
      <c r="AS57" s="87">
        <v>0</v>
      </c>
      <c r="AT57" s="87">
        <f t="shared" si="25"/>
        <v>0</v>
      </c>
      <c r="AU57" s="87">
        <v>0</v>
      </c>
      <c r="AV57" s="87">
        <v>0</v>
      </c>
      <c r="AW57" s="87">
        <v>0</v>
      </c>
      <c r="AX57" s="87">
        <v>0</v>
      </c>
      <c r="AY57" s="87">
        <v>0</v>
      </c>
      <c r="AZ57" s="87">
        <f t="shared" si="26"/>
        <v>0</v>
      </c>
      <c r="BA57" s="87">
        <v>0</v>
      </c>
      <c r="BB57" s="87">
        <v>0</v>
      </c>
      <c r="BC57" s="87">
        <v>0</v>
      </c>
    </row>
    <row r="58" spans="1:55" ht="13.5" customHeight="1" x14ac:dyDescent="0.15">
      <c r="A58" s="98" t="s">
        <v>31</v>
      </c>
      <c r="B58" s="96" t="s">
        <v>361</v>
      </c>
      <c r="C58" s="85" t="s">
        <v>362</v>
      </c>
      <c r="D58" s="87">
        <f t="shared" si="15"/>
        <v>9356</v>
      </c>
      <c r="E58" s="87">
        <f t="shared" si="16"/>
        <v>0</v>
      </c>
      <c r="F58" s="87">
        <v>0</v>
      </c>
      <c r="G58" s="87">
        <v>0</v>
      </c>
      <c r="H58" s="87">
        <f t="shared" si="17"/>
        <v>0</v>
      </c>
      <c r="I58" s="87">
        <v>0</v>
      </c>
      <c r="J58" s="87">
        <v>0</v>
      </c>
      <c r="K58" s="87">
        <f t="shared" si="18"/>
        <v>9356</v>
      </c>
      <c r="L58" s="87">
        <v>463</v>
      </c>
      <c r="M58" s="87">
        <v>8893</v>
      </c>
      <c r="N58" s="87">
        <f t="shared" si="19"/>
        <v>9356</v>
      </c>
      <c r="O58" s="87">
        <f t="shared" si="20"/>
        <v>463</v>
      </c>
      <c r="P58" s="87">
        <v>463</v>
      </c>
      <c r="Q58" s="87">
        <v>0</v>
      </c>
      <c r="R58" s="87">
        <v>0</v>
      </c>
      <c r="S58" s="87">
        <v>0</v>
      </c>
      <c r="T58" s="87">
        <v>0</v>
      </c>
      <c r="U58" s="87">
        <v>0</v>
      </c>
      <c r="V58" s="87">
        <f t="shared" si="21"/>
        <v>8893</v>
      </c>
      <c r="W58" s="87">
        <v>8893</v>
      </c>
      <c r="X58" s="87">
        <v>0</v>
      </c>
      <c r="Y58" s="87">
        <v>0</v>
      </c>
      <c r="Z58" s="87">
        <v>0</v>
      </c>
      <c r="AA58" s="87">
        <v>0</v>
      </c>
      <c r="AB58" s="87">
        <v>0</v>
      </c>
      <c r="AC58" s="87">
        <f t="shared" si="22"/>
        <v>0</v>
      </c>
      <c r="AD58" s="87">
        <v>0</v>
      </c>
      <c r="AE58" s="87">
        <v>0</v>
      </c>
      <c r="AF58" s="87">
        <f t="shared" si="23"/>
        <v>457</v>
      </c>
      <c r="AG58" s="87">
        <v>457</v>
      </c>
      <c r="AH58" s="87">
        <v>0</v>
      </c>
      <c r="AI58" s="87">
        <v>0</v>
      </c>
      <c r="AJ58" s="87">
        <f t="shared" si="24"/>
        <v>457</v>
      </c>
      <c r="AK58" s="87">
        <v>0</v>
      </c>
      <c r="AL58" s="87">
        <v>0</v>
      </c>
      <c r="AM58" s="87">
        <v>457</v>
      </c>
      <c r="AN58" s="87">
        <v>0</v>
      </c>
      <c r="AO58" s="87">
        <v>0</v>
      </c>
      <c r="AP58" s="87">
        <v>0</v>
      </c>
      <c r="AQ58" s="87">
        <v>0</v>
      </c>
      <c r="AR58" s="87">
        <v>0</v>
      </c>
      <c r="AS58" s="87">
        <v>0</v>
      </c>
      <c r="AT58" s="87">
        <f t="shared" si="25"/>
        <v>45</v>
      </c>
      <c r="AU58" s="87">
        <v>0</v>
      </c>
      <c r="AV58" s="87">
        <v>0</v>
      </c>
      <c r="AW58" s="87">
        <v>45</v>
      </c>
      <c r="AX58" s="87">
        <v>0</v>
      </c>
      <c r="AY58" s="87">
        <v>0</v>
      </c>
      <c r="AZ58" s="87">
        <f t="shared" si="26"/>
        <v>0</v>
      </c>
      <c r="BA58" s="87">
        <v>0</v>
      </c>
      <c r="BB58" s="87">
        <v>0</v>
      </c>
      <c r="BC58" s="87">
        <v>0</v>
      </c>
    </row>
    <row r="59" spans="1:55" ht="13.5" customHeight="1" x14ac:dyDescent="0.15">
      <c r="A59" s="98" t="s">
        <v>31</v>
      </c>
      <c r="B59" s="96" t="s">
        <v>363</v>
      </c>
      <c r="C59" s="85" t="s">
        <v>364</v>
      </c>
      <c r="D59" s="87">
        <f t="shared" si="15"/>
        <v>3606</v>
      </c>
      <c r="E59" s="87">
        <f t="shared" si="16"/>
        <v>0</v>
      </c>
      <c r="F59" s="87">
        <v>0</v>
      </c>
      <c r="G59" s="87">
        <v>0</v>
      </c>
      <c r="H59" s="87">
        <f t="shared" si="17"/>
        <v>0</v>
      </c>
      <c r="I59" s="87">
        <v>0</v>
      </c>
      <c r="J59" s="87">
        <v>0</v>
      </c>
      <c r="K59" s="87">
        <f t="shared" si="18"/>
        <v>3606</v>
      </c>
      <c r="L59" s="87">
        <v>300</v>
      </c>
      <c r="M59" s="87">
        <v>3306</v>
      </c>
      <c r="N59" s="87">
        <f t="shared" si="19"/>
        <v>3606</v>
      </c>
      <c r="O59" s="87">
        <f t="shared" si="20"/>
        <v>300</v>
      </c>
      <c r="P59" s="87">
        <v>300</v>
      </c>
      <c r="Q59" s="87">
        <v>0</v>
      </c>
      <c r="R59" s="87">
        <v>0</v>
      </c>
      <c r="S59" s="87">
        <v>0</v>
      </c>
      <c r="T59" s="87">
        <v>0</v>
      </c>
      <c r="U59" s="87">
        <v>0</v>
      </c>
      <c r="V59" s="87">
        <f t="shared" si="21"/>
        <v>3306</v>
      </c>
      <c r="W59" s="87">
        <v>3306</v>
      </c>
      <c r="X59" s="87">
        <v>0</v>
      </c>
      <c r="Y59" s="87">
        <v>0</v>
      </c>
      <c r="Z59" s="87">
        <v>0</v>
      </c>
      <c r="AA59" s="87">
        <v>0</v>
      </c>
      <c r="AB59" s="87">
        <v>0</v>
      </c>
      <c r="AC59" s="87">
        <f t="shared" si="22"/>
        <v>0</v>
      </c>
      <c r="AD59" s="87">
        <v>0</v>
      </c>
      <c r="AE59" s="87">
        <v>0</v>
      </c>
      <c r="AF59" s="87">
        <f t="shared" si="23"/>
        <v>20</v>
      </c>
      <c r="AG59" s="87">
        <v>20</v>
      </c>
      <c r="AH59" s="87">
        <v>0</v>
      </c>
      <c r="AI59" s="87">
        <v>0</v>
      </c>
      <c r="AJ59" s="87">
        <f t="shared" si="24"/>
        <v>17</v>
      </c>
      <c r="AK59" s="87">
        <v>0</v>
      </c>
      <c r="AL59" s="87">
        <v>0</v>
      </c>
      <c r="AM59" s="87">
        <v>0</v>
      </c>
      <c r="AN59" s="87">
        <v>0</v>
      </c>
      <c r="AO59" s="87">
        <v>0</v>
      </c>
      <c r="AP59" s="87">
        <v>0</v>
      </c>
      <c r="AQ59" s="87">
        <v>17</v>
      </c>
      <c r="AR59" s="87">
        <v>0</v>
      </c>
      <c r="AS59" s="87">
        <v>0</v>
      </c>
      <c r="AT59" s="87">
        <f t="shared" si="25"/>
        <v>3</v>
      </c>
      <c r="AU59" s="87">
        <v>3</v>
      </c>
      <c r="AV59" s="87">
        <v>0</v>
      </c>
      <c r="AW59" s="87">
        <v>0</v>
      </c>
      <c r="AX59" s="87">
        <v>0</v>
      </c>
      <c r="AY59" s="87">
        <v>0</v>
      </c>
      <c r="AZ59" s="87">
        <f t="shared" si="26"/>
        <v>10</v>
      </c>
      <c r="BA59" s="87">
        <v>10</v>
      </c>
      <c r="BB59" s="87">
        <v>0</v>
      </c>
      <c r="BC59" s="87">
        <v>0</v>
      </c>
    </row>
    <row r="60" spans="1:55" ht="13.5" customHeight="1" x14ac:dyDescent="0.15">
      <c r="A60" s="98" t="s">
        <v>31</v>
      </c>
      <c r="B60" s="96" t="s">
        <v>365</v>
      </c>
      <c r="C60" s="85" t="s">
        <v>366</v>
      </c>
      <c r="D60" s="87">
        <f t="shared" si="15"/>
        <v>937</v>
      </c>
      <c r="E60" s="87">
        <f t="shared" si="16"/>
        <v>0</v>
      </c>
      <c r="F60" s="87">
        <v>0</v>
      </c>
      <c r="G60" s="87">
        <v>0</v>
      </c>
      <c r="H60" s="87">
        <f t="shared" si="17"/>
        <v>0</v>
      </c>
      <c r="I60" s="87">
        <v>0</v>
      </c>
      <c r="J60" s="87">
        <v>0</v>
      </c>
      <c r="K60" s="87">
        <f t="shared" si="18"/>
        <v>937</v>
      </c>
      <c r="L60" s="87">
        <v>107</v>
      </c>
      <c r="M60" s="87">
        <v>830</v>
      </c>
      <c r="N60" s="87">
        <f t="shared" si="19"/>
        <v>937</v>
      </c>
      <c r="O60" s="87">
        <f t="shared" si="20"/>
        <v>107</v>
      </c>
      <c r="P60" s="87">
        <v>107</v>
      </c>
      <c r="Q60" s="87">
        <v>0</v>
      </c>
      <c r="R60" s="87">
        <v>0</v>
      </c>
      <c r="S60" s="87">
        <v>0</v>
      </c>
      <c r="T60" s="87">
        <v>0</v>
      </c>
      <c r="U60" s="87">
        <v>0</v>
      </c>
      <c r="V60" s="87">
        <f t="shared" si="21"/>
        <v>830</v>
      </c>
      <c r="W60" s="87">
        <v>830</v>
      </c>
      <c r="X60" s="87">
        <v>0</v>
      </c>
      <c r="Y60" s="87">
        <v>0</v>
      </c>
      <c r="Z60" s="87">
        <v>0</v>
      </c>
      <c r="AA60" s="87">
        <v>0</v>
      </c>
      <c r="AB60" s="87">
        <v>0</v>
      </c>
      <c r="AC60" s="87">
        <f t="shared" si="22"/>
        <v>0</v>
      </c>
      <c r="AD60" s="87">
        <v>0</v>
      </c>
      <c r="AE60" s="87">
        <v>0</v>
      </c>
      <c r="AF60" s="87">
        <f t="shared" si="23"/>
        <v>1</v>
      </c>
      <c r="AG60" s="87">
        <v>1</v>
      </c>
      <c r="AH60" s="87">
        <v>0</v>
      </c>
      <c r="AI60" s="87">
        <v>0</v>
      </c>
      <c r="AJ60" s="87">
        <f t="shared" si="24"/>
        <v>0</v>
      </c>
      <c r="AK60" s="87">
        <v>0</v>
      </c>
      <c r="AL60" s="87">
        <v>0</v>
      </c>
      <c r="AM60" s="87">
        <v>0</v>
      </c>
      <c r="AN60" s="87">
        <v>0</v>
      </c>
      <c r="AO60" s="87">
        <v>0</v>
      </c>
      <c r="AP60" s="87">
        <v>0</v>
      </c>
      <c r="AQ60" s="87">
        <v>0</v>
      </c>
      <c r="AR60" s="87">
        <v>0</v>
      </c>
      <c r="AS60" s="87">
        <v>0</v>
      </c>
      <c r="AT60" s="87">
        <f t="shared" si="25"/>
        <v>1</v>
      </c>
      <c r="AU60" s="87">
        <v>1</v>
      </c>
      <c r="AV60" s="87">
        <v>0</v>
      </c>
      <c r="AW60" s="87">
        <v>0</v>
      </c>
      <c r="AX60" s="87">
        <v>0</v>
      </c>
      <c r="AY60" s="87">
        <v>0</v>
      </c>
      <c r="AZ60" s="87">
        <f t="shared" si="26"/>
        <v>2</v>
      </c>
      <c r="BA60" s="87">
        <v>2</v>
      </c>
      <c r="BB60" s="87">
        <v>0</v>
      </c>
      <c r="BC60" s="87">
        <v>0</v>
      </c>
    </row>
    <row r="61" spans="1:55" ht="13.5" customHeight="1" x14ac:dyDescent="0.15">
      <c r="A61" s="98" t="s">
        <v>31</v>
      </c>
      <c r="B61" s="96" t="s">
        <v>367</v>
      </c>
      <c r="C61" s="85" t="s">
        <v>368</v>
      </c>
      <c r="D61" s="87">
        <f t="shared" si="15"/>
        <v>1157</v>
      </c>
      <c r="E61" s="87">
        <f t="shared" si="16"/>
        <v>0</v>
      </c>
      <c r="F61" s="87">
        <v>0</v>
      </c>
      <c r="G61" s="87">
        <v>0</v>
      </c>
      <c r="H61" s="87">
        <f t="shared" si="17"/>
        <v>0</v>
      </c>
      <c r="I61" s="87">
        <v>0</v>
      </c>
      <c r="J61" s="87">
        <v>0</v>
      </c>
      <c r="K61" s="87">
        <f t="shared" si="18"/>
        <v>1157</v>
      </c>
      <c r="L61" s="87">
        <v>84</v>
      </c>
      <c r="M61" s="87">
        <v>1073</v>
      </c>
      <c r="N61" s="87">
        <f t="shared" si="19"/>
        <v>1157</v>
      </c>
      <c r="O61" s="87">
        <f t="shared" si="20"/>
        <v>84</v>
      </c>
      <c r="P61" s="87">
        <v>84</v>
      </c>
      <c r="Q61" s="87">
        <v>0</v>
      </c>
      <c r="R61" s="87">
        <v>0</v>
      </c>
      <c r="S61" s="87">
        <v>0</v>
      </c>
      <c r="T61" s="87">
        <v>0</v>
      </c>
      <c r="U61" s="87">
        <v>0</v>
      </c>
      <c r="V61" s="87">
        <f t="shared" si="21"/>
        <v>1073</v>
      </c>
      <c r="W61" s="87">
        <v>1073</v>
      </c>
      <c r="X61" s="87">
        <v>0</v>
      </c>
      <c r="Y61" s="87">
        <v>0</v>
      </c>
      <c r="Z61" s="87">
        <v>0</v>
      </c>
      <c r="AA61" s="87">
        <v>0</v>
      </c>
      <c r="AB61" s="87">
        <v>0</v>
      </c>
      <c r="AC61" s="87">
        <f t="shared" si="22"/>
        <v>0</v>
      </c>
      <c r="AD61" s="87">
        <v>0</v>
      </c>
      <c r="AE61" s="87">
        <v>0</v>
      </c>
      <c r="AF61" s="87">
        <f t="shared" si="23"/>
        <v>1</v>
      </c>
      <c r="AG61" s="87">
        <v>1</v>
      </c>
      <c r="AH61" s="87">
        <v>0</v>
      </c>
      <c r="AI61" s="87">
        <v>0</v>
      </c>
      <c r="AJ61" s="87">
        <f t="shared" si="24"/>
        <v>0</v>
      </c>
      <c r="AK61" s="87">
        <v>0</v>
      </c>
      <c r="AL61" s="87">
        <v>0</v>
      </c>
      <c r="AM61" s="87">
        <v>0</v>
      </c>
      <c r="AN61" s="87">
        <v>0</v>
      </c>
      <c r="AO61" s="87">
        <v>0</v>
      </c>
      <c r="AP61" s="87">
        <v>0</v>
      </c>
      <c r="AQ61" s="87">
        <v>0</v>
      </c>
      <c r="AR61" s="87">
        <v>0</v>
      </c>
      <c r="AS61" s="87">
        <v>0</v>
      </c>
      <c r="AT61" s="87">
        <f t="shared" si="25"/>
        <v>1</v>
      </c>
      <c r="AU61" s="87">
        <v>1</v>
      </c>
      <c r="AV61" s="87">
        <v>0</v>
      </c>
      <c r="AW61" s="87">
        <v>0</v>
      </c>
      <c r="AX61" s="87">
        <v>0</v>
      </c>
      <c r="AY61" s="87">
        <v>0</v>
      </c>
      <c r="AZ61" s="87">
        <f t="shared" si="26"/>
        <v>3</v>
      </c>
      <c r="BA61" s="87">
        <v>3</v>
      </c>
      <c r="BB61" s="87">
        <v>0</v>
      </c>
      <c r="BC61" s="87">
        <v>0</v>
      </c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61">
    <sortCondition ref="A8:A61"/>
    <sortCondition ref="B8:B61"/>
    <sortCondition ref="C8:C61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60" man="1"/>
    <brk id="31" min="1" max="60" man="1"/>
    <brk id="45" min="1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23000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23100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23201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23202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23203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23204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23205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23206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23207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23208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23209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23210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23211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23212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23213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23214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23215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23216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23217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23219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23220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23221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23222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23223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23224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23225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23226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23227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23228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23229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23230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23231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23232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23233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23234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23235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 t="str">
        <f>+水洗化人口等!B43</f>
        <v>23236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 t="str">
        <f>+水洗化人口等!B44</f>
        <v>23237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 t="str">
        <f>+水洗化人口等!B45</f>
        <v>23238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 t="str">
        <f>+水洗化人口等!B46</f>
        <v>23302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 t="str">
        <f>+水洗化人口等!B47</f>
        <v>23342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 t="str">
        <f>+水洗化人口等!B48</f>
        <v>23361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 t="str">
        <f>+水洗化人口等!B49</f>
        <v>23362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 t="str">
        <f>+水洗化人口等!B50</f>
        <v>23424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 t="str">
        <f>+水洗化人口等!B51</f>
        <v>23425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 t="str">
        <f>+水洗化人口等!B52</f>
        <v>23427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 t="str">
        <f>+水洗化人口等!B53</f>
        <v>23441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 t="str">
        <f>+水洗化人口等!B54</f>
        <v>23442</v>
      </c>
      <c r="AG54" s="2">
        <v>54</v>
      </c>
    </row>
    <row r="55" spans="27:36" x14ac:dyDescent="0.15">
      <c r="AD55" s="2"/>
      <c r="AF55" s="2" t="str">
        <f>+水洗化人口等!B55</f>
        <v>23445</v>
      </c>
      <c r="AG55" s="2">
        <v>55</v>
      </c>
    </row>
    <row r="56" spans="27:36" x14ac:dyDescent="0.15">
      <c r="AF56" s="2" t="str">
        <f>+水洗化人口等!B56</f>
        <v>23446</v>
      </c>
      <c r="AG56" s="2">
        <v>56</v>
      </c>
    </row>
    <row r="57" spans="27:36" x14ac:dyDescent="0.15">
      <c r="AF57" s="2" t="str">
        <f>+水洗化人口等!B57</f>
        <v>23447</v>
      </c>
      <c r="AG57" s="2">
        <v>57</v>
      </c>
    </row>
    <row r="58" spans="27:36" x14ac:dyDescent="0.15">
      <c r="AF58" s="2" t="str">
        <f>+水洗化人口等!B58</f>
        <v>23501</v>
      </c>
      <c r="AG58" s="2">
        <v>58</v>
      </c>
    </row>
    <row r="59" spans="27:36" x14ac:dyDescent="0.15">
      <c r="AF59" s="2" t="str">
        <f>+水洗化人口等!B59</f>
        <v>23561</v>
      </c>
      <c r="AG59" s="2">
        <v>59</v>
      </c>
    </row>
    <row r="60" spans="27:36" x14ac:dyDescent="0.15">
      <c r="AF60" s="2" t="str">
        <f>+水洗化人口等!B60</f>
        <v>23562</v>
      </c>
      <c r="AG60" s="2">
        <v>60</v>
      </c>
    </row>
    <row r="61" spans="27:36" x14ac:dyDescent="0.15">
      <c r="AF61" s="2" t="str">
        <f>+水洗化人口等!B61</f>
        <v>23563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2025-01-10T06:16:27Z</dcterms:modified>
</cp:coreProperties>
</file>