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20長野県\環境省廃棄物実態調査集約結果（20長野県）\"/>
    </mc:Choice>
  </mc:AlternateContent>
  <xr:revisionPtr revIDLastSave="0" documentId="13_ncr:1_{E3987675-6B37-48BE-A986-18533AE772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水洗化人口等!$A$6:$AD$83</definedName>
    <definedName name="_xlnm.Print_Area" localSheetId="2">し尿集計結果!$A$1:$M$37</definedName>
    <definedName name="_xlnm.Print_Area" localSheetId="1">し尿処理状況!$2:$84</definedName>
    <definedName name="_xlnm.Print_Area" localSheetId="0">水洗化人口等!$2:$84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N20" i="2" s="1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N36" i="2" s="1"/>
  <c r="AC37" i="2"/>
  <c r="N37" i="2" s="1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N53" i="2" s="1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N84" i="2" s="1"/>
  <c r="V8" i="2"/>
  <c r="V9" i="2"/>
  <c r="V10" i="2"/>
  <c r="V11" i="2"/>
  <c r="V12" i="2"/>
  <c r="V13" i="2"/>
  <c r="V14" i="2"/>
  <c r="V15" i="2"/>
  <c r="V16" i="2"/>
  <c r="V17" i="2"/>
  <c r="V18" i="2"/>
  <c r="V19" i="2"/>
  <c r="N19" i="2" s="1"/>
  <c r="V20" i="2"/>
  <c r="V21" i="2"/>
  <c r="V22" i="2"/>
  <c r="V23" i="2"/>
  <c r="N23" i="2" s="1"/>
  <c r="V24" i="2"/>
  <c r="V25" i="2"/>
  <c r="V26" i="2"/>
  <c r="V27" i="2"/>
  <c r="V28" i="2"/>
  <c r="V29" i="2"/>
  <c r="N29" i="2" s="1"/>
  <c r="V30" i="2"/>
  <c r="V31" i="2"/>
  <c r="V32" i="2"/>
  <c r="V33" i="2"/>
  <c r="V34" i="2"/>
  <c r="V35" i="2"/>
  <c r="N35" i="2" s="1"/>
  <c r="V36" i="2"/>
  <c r="V37" i="2"/>
  <c r="V38" i="2"/>
  <c r="V39" i="2"/>
  <c r="N39" i="2" s="1"/>
  <c r="V40" i="2"/>
  <c r="N40" i="2" s="1"/>
  <c r="V41" i="2"/>
  <c r="V42" i="2"/>
  <c r="V43" i="2"/>
  <c r="V44" i="2"/>
  <c r="N44" i="2" s="1"/>
  <c r="V45" i="2"/>
  <c r="N45" i="2" s="1"/>
  <c r="V46" i="2"/>
  <c r="V47" i="2"/>
  <c r="V48" i="2"/>
  <c r="V49" i="2"/>
  <c r="V50" i="2"/>
  <c r="V51" i="2"/>
  <c r="N51" i="2" s="1"/>
  <c r="V52" i="2"/>
  <c r="V53" i="2"/>
  <c r="V54" i="2"/>
  <c r="V55" i="2"/>
  <c r="N55" i="2" s="1"/>
  <c r="V56" i="2"/>
  <c r="N56" i="2" s="1"/>
  <c r="V57" i="2"/>
  <c r="V58" i="2"/>
  <c r="V59" i="2"/>
  <c r="V60" i="2"/>
  <c r="V61" i="2"/>
  <c r="V62" i="2"/>
  <c r="V63" i="2"/>
  <c r="V64" i="2"/>
  <c r="V65" i="2"/>
  <c r="V66" i="2"/>
  <c r="V67" i="2"/>
  <c r="N67" i="2" s="1"/>
  <c r="V68" i="2"/>
  <c r="V69" i="2"/>
  <c r="V70" i="2"/>
  <c r="V71" i="2"/>
  <c r="N71" i="2" s="1"/>
  <c r="V72" i="2"/>
  <c r="N72" i="2" s="1"/>
  <c r="V73" i="2"/>
  <c r="V74" i="2"/>
  <c r="V75" i="2"/>
  <c r="V76" i="2"/>
  <c r="V77" i="2"/>
  <c r="V78" i="2"/>
  <c r="V79" i="2"/>
  <c r="V80" i="2"/>
  <c r="V81" i="2"/>
  <c r="V82" i="2"/>
  <c r="V83" i="2"/>
  <c r="N83" i="2" s="1"/>
  <c r="V84" i="2"/>
  <c r="O8" i="2"/>
  <c r="O9" i="2"/>
  <c r="O10" i="2"/>
  <c r="N10" i="2" s="1"/>
  <c r="O11" i="2"/>
  <c r="O12" i="2"/>
  <c r="N12" i="2" s="1"/>
  <c r="O13" i="2"/>
  <c r="O14" i="2"/>
  <c r="O15" i="2"/>
  <c r="O16" i="2"/>
  <c r="O17" i="2"/>
  <c r="O18" i="2"/>
  <c r="O19" i="2"/>
  <c r="O20" i="2"/>
  <c r="O21" i="2"/>
  <c r="N21" i="2" s="1"/>
  <c r="O22" i="2"/>
  <c r="O23" i="2"/>
  <c r="O24" i="2"/>
  <c r="O25" i="2"/>
  <c r="O26" i="2"/>
  <c r="N26" i="2" s="1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N42" i="2" s="1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N58" i="2" s="1"/>
  <c r="O59" i="2"/>
  <c r="O60" i="2"/>
  <c r="N60" i="2" s="1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N74" i="2" s="1"/>
  <c r="O75" i="2"/>
  <c r="O76" i="2"/>
  <c r="N76" i="2" s="1"/>
  <c r="O77" i="2"/>
  <c r="O78" i="2"/>
  <c r="O79" i="2"/>
  <c r="O80" i="2"/>
  <c r="O81" i="2"/>
  <c r="O82" i="2"/>
  <c r="O83" i="2"/>
  <c r="O84" i="2"/>
  <c r="N8" i="2"/>
  <c r="N13" i="2"/>
  <c r="N16" i="2"/>
  <c r="N24" i="2"/>
  <c r="N28" i="2"/>
  <c r="N32" i="2"/>
  <c r="N48" i="2"/>
  <c r="N52" i="2"/>
  <c r="N61" i="2"/>
  <c r="N64" i="2"/>
  <c r="N68" i="2"/>
  <c r="N69" i="2"/>
  <c r="N77" i="2"/>
  <c r="N80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D28" i="2" s="1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D48" i="2" s="1"/>
  <c r="K49" i="2"/>
  <c r="D49" i="2" s="1"/>
  <c r="K50" i="2"/>
  <c r="K51" i="2"/>
  <c r="K52" i="2"/>
  <c r="K53" i="2"/>
  <c r="K54" i="2"/>
  <c r="K55" i="2"/>
  <c r="K56" i="2"/>
  <c r="K57" i="2"/>
  <c r="K58" i="2"/>
  <c r="K59" i="2"/>
  <c r="K60" i="2"/>
  <c r="D60" i="2" s="1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D76" i="2" s="1"/>
  <c r="K77" i="2"/>
  <c r="K78" i="2"/>
  <c r="K79" i="2"/>
  <c r="K80" i="2"/>
  <c r="D80" i="2" s="1"/>
  <c r="K81" i="2"/>
  <c r="D81" i="2" s="1"/>
  <c r="K82" i="2"/>
  <c r="K83" i="2"/>
  <c r="K84" i="2"/>
  <c r="H8" i="2"/>
  <c r="H9" i="2"/>
  <c r="H10" i="2"/>
  <c r="H11" i="2"/>
  <c r="H12" i="2"/>
  <c r="H13" i="2"/>
  <c r="H14" i="2"/>
  <c r="D14" i="2" s="1"/>
  <c r="H15" i="2"/>
  <c r="D15" i="2" s="1"/>
  <c r="H16" i="2"/>
  <c r="H17" i="2"/>
  <c r="D17" i="2" s="1"/>
  <c r="H18" i="2"/>
  <c r="H19" i="2"/>
  <c r="D19" i="2" s="1"/>
  <c r="H20" i="2"/>
  <c r="D20" i="2" s="1"/>
  <c r="H21" i="2"/>
  <c r="H22" i="2"/>
  <c r="H23" i="2"/>
  <c r="H24" i="2"/>
  <c r="H25" i="2"/>
  <c r="H26" i="2"/>
  <c r="H27" i="2"/>
  <c r="H28" i="2"/>
  <c r="H29" i="2"/>
  <c r="H30" i="2"/>
  <c r="D30" i="2" s="1"/>
  <c r="H31" i="2"/>
  <c r="D31" i="2" s="1"/>
  <c r="H32" i="2"/>
  <c r="D32" i="2" s="1"/>
  <c r="H33" i="2"/>
  <c r="D33" i="2" s="1"/>
  <c r="H34" i="2"/>
  <c r="H35" i="2"/>
  <c r="D35" i="2" s="1"/>
  <c r="H36" i="2"/>
  <c r="D36" i="2" s="1"/>
  <c r="H37" i="2"/>
  <c r="H38" i="2"/>
  <c r="H39" i="2"/>
  <c r="H40" i="2"/>
  <c r="H41" i="2"/>
  <c r="H42" i="2"/>
  <c r="H43" i="2"/>
  <c r="H44" i="2"/>
  <c r="H45" i="2"/>
  <c r="H46" i="2"/>
  <c r="D46" i="2" s="1"/>
  <c r="H47" i="2"/>
  <c r="D47" i="2" s="1"/>
  <c r="H48" i="2"/>
  <c r="H49" i="2"/>
  <c r="H50" i="2"/>
  <c r="H51" i="2"/>
  <c r="D51" i="2" s="1"/>
  <c r="H52" i="2"/>
  <c r="D52" i="2" s="1"/>
  <c r="H53" i="2"/>
  <c r="H54" i="2"/>
  <c r="H55" i="2"/>
  <c r="H56" i="2"/>
  <c r="H57" i="2"/>
  <c r="H58" i="2"/>
  <c r="H59" i="2"/>
  <c r="H60" i="2"/>
  <c r="H61" i="2"/>
  <c r="H62" i="2"/>
  <c r="D62" i="2" s="1"/>
  <c r="H63" i="2"/>
  <c r="D63" i="2" s="1"/>
  <c r="H64" i="2"/>
  <c r="D64" i="2" s="1"/>
  <c r="H65" i="2"/>
  <c r="D65" i="2" s="1"/>
  <c r="H66" i="2"/>
  <c r="H67" i="2"/>
  <c r="D67" i="2" s="1"/>
  <c r="H68" i="2"/>
  <c r="D68" i="2" s="1"/>
  <c r="H69" i="2"/>
  <c r="H70" i="2"/>
  <c r="H71" i="2"/>
  <c r="H72" i="2"/>
  <c r="H73" i="2"/>
  <c r="D73" i="2" s="1"/>
  <c r="H74" i="2"/>
  <c r="H75" i="2"/>
  <c r="H76" i="2"/>
  <c r="H77" i="2"/>
  <c r="H78" i="2"/>
  <c r="D78" i="2" s="1"/>
  <c r="H79" i="2"/>
  <c r="D79" i="2" s="1"/>
  <c r="H80" i="2"/>
  <c r="H81" i="2"/>
  <c r="H82" i="2"/>
  <c r="H83" i="2"/>
  <c r="D83" i="2" s="1"/>
  <c r="H84" i="2"/>
  <c r="D84" i="2" s="1"/>
  <c r="E8" i="2"/>
  <c r="D8" i="2" s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D24" i="2" s="1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D40" i="2" s="1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D72" i="2" s="1"/>
  <c r="E73" i="2"/>
  <c r="E74" i="2"/>
  <c r="E75" i="2"/>
  <c r="E76" i="2"/>
  <c r="E77" i="2"/>
  <c r="E78" i="2"/>
  <c r="E79" i="2"/>
  <c r="E80" i="2"/>
  <c r="E81" i="2"/>
  <c r="E82" i="2"/>
  <c r="E83" i="2"/>
  <c r="E84" i="2"/>
  <c r="D9" i="2"/>
  <c r="D12" i="2"/>
  <c r="D16" i="2"/>
  <c r="D25" i="2"/>
  <c r="D41" i="2"/>
  <c r="D44" i="2"/>
  <c r="D56" i="2"/>
  <c r="D57" i="2"/>
  <c r="P8" i="1"/>
  <c r="I8" i="1" s="1"/>
  <c r="P9" i="1"/>
  <c r="I9" i="1" s="1"/>
  <c r="D9" i="1" s="1"/>
  <c r="P10" i="1"/>
  <c r="I10" i="1" s="1"/>
  <c r="D10" i="1" s="1"/>
  <c r="P11" i="1"/>
  <c r="I11" i="1" s="1"/>
  <c r="D11" i="1" s="1"/>
  <c r="N11" i="1" s="1"/>
  <c r="P12" i="1"/>
  <c r="I12" i="1" s="1"/>
  <c r="D12" i="1" s="1"/>
  <c r="P13" i="1"/>
  <c r="I13" i="1" s="1"/>
  <c r="D13" i="1" s="1"/>
  <c r="P14" i="1"/>
  <c r="I14" i="1" s="1"/>
  <c r="P15" i="1"/>
  <c r="P16" i="1"/>
  <c r="P17" i="1"/>
  <c r="P18" i="1"/>
  <c r="P19" i="1"/>
  <c r="P20" i="1"/>
  <c r="P21" i="1"/>
  <c r="I21" i="1" s="1"/>
  <c r="D21" i="1" s="1"/>
  <c r="P22" i="1"/>
  <c r="I22" i="1" s="1"/>
  <c r="P23" i="1"/>
  <c r="I23" i="1" s="1"/>
  <c r="D23" i="1" s="1"/>
  <c r="P24" i="1"/>
  <c r="I24" i="1" s="1"/>
  <c r="P25" i="1"/>
  <c r="I25" i="1" s="1"/>
  <c r="D25" i="1" s="1"/>
  <c r="P26" i="1"/>
  <c r="I26" i="1" s="1"/>
  <c r="D26" i="1" s="1"/>
  <c r="P27" i="1"/>
  <c r="I27" i="1" s="1"/>
  <c r="D27" i="1" s="1"/>
  <c r="N27" i="1" s="1"/>
  <c r="P28" i="1"/>
  <c r="I28" i="1" s="1"/>
  <c r="D28" i="1" s="1"/>
  <c r="P29" i="1"/>
  <c r="I29" i="1" s="1"/>
  <c r="D29" i="1" s="1"/>
  <c r="P30" i="1"/>
  <c r="I30" i="1" s="1"/>
  <c r="P31" i="1"/>
  <c r="P32" i="1"/>
  <c r="P33" i="1"/>
  <c r="P34" i="1"/>
  <c r="P35" i="1"/>
  <c r="P36" i="1"/>
  <c r="P37" i="1"/>
  <c r="P38" i="1"/>
  <c r="I38" i="1" s="1"/>
  <c r="P39" i="1"/>
  <c r="P40" i="1"/>
  <c r="I40" i="1" s="1"/>
  <c r="P41" i="1"/>
  <c r="I41" i="1" s="1"/>
  <c r="D41" i="1" s="1"/>
  <c r="P42" i="1"/>
  <c r="I42" i="1" s="1"/>
  <c r="D42" i="1" s="1"/>
  <c r="P43" i="1"/>
  <c r="I43" i="1" s="1"/>
  <c r="D43" i="1" s="1"/>
  <c r="N43" i="1" s="1"/>
  <c r="P44" i="1"/>
  <c r="I44" i="1" s="1"/>
  <c r="D44" i="1" s="1"/>
  <c r="P45" i="1"/>
  <c r="I45" i="1" s="1"/>
  <c r="D45" i="1" s="1"/>
  <c r="P46" i="1"/>
  <c r="I46" i="1" s="1"/>
  <c r="P47" i="1"/>
  <c r="I47" i="1" s="1"/>
  <c r="D47" i="1" s="1"/>
  <c r="P48" i="1"/>
  <c r="P49" i="1"/>
  <c r="P50" i="1"/>
  <c r="P51" i="1"/>
  <c r="P52" i="1"/>
  <c r="P53" i="1"/>
  <c r="P54" i="1"/>
  <c r="I54" i="1" s="1"/>
  <c r="P55" i="1"/>
  <c r="P56" i="1"/>
  <c r="P57" i="1"/>
  <c r="P58" i="1"/>
  <c r="I58" i="1" s="1"/>
  <c r="D58" i="1" s="1"/>
  <c r="P59" i="1"/>
  <c r="I59" i="1" s="1"/>
  <c r="D59" i="1" s="1"/>
  <c r="T59" i="1" s="1"/>
  <c r="P60" i="1"/>
  <c r="I60" i="1" s="1"/>
  <c r="D60" i="1" s="1"/>
  <c r="P61" i="1"/>
  <c r="I61" i="1" s="1"/>
  <c r="D61" i="1" s="1"/>
  <c r="P62" i="1"/>
  <c r="I62" i="1" s="1"/>
  <c r="P63" i="1"/>
  <c r="P64" i="1"/>
  <c r="I64" i="1" s="1"/>
  <c r="P65" i="1"/>
  <c r="I65" i="1" s="1"/>
  <c r="D65" i="1" s="1"/>
  <c r="P66" i="1"/>
  <c r="P67" i="1"/>
  <c r="P68" i="1"/>
  <c r="P69" i="1"/>
  <c r="P70" i="1"/>
  <c r="I70" i="1" s="1"/>
  <c r="P71" i="1"/>
  <c r="P72" i="1"/>
  <c r="P73" i="1"/>
  <c r="P74" i="1"/>
  <c r="P75" i="1"/>
  <c r="P76" i="1"/>
  <c r="I76" i="1" s="1"/>
  <c r="D76" i="1" s="1"/>
  <c r="P77" i="1"/>
  <c r="I77" i="1" s="1"/>
  <c r="D77" i="1" s="1"/>
  <c r="P78" i="1"/>
  <c r="I78" i="1" s="1"/>
  <c r="P79" i="1"/>
  <c r="P80" i="1"/>
  <c r="P81" i="1"/>
  <c r="P82" i="1"/>
  <c r="I82" i="1" s="1"/>
  <c r="D82" i="1" s="1"/>
  <c r="P83" i="1"/>
  <c r="P84" i="1"/>
  <c r="I15" i="1"/>
  <c r="D15" i="1" s="1"/>
  <c r="I16" i="1"/>
  <c r="I17" i="1"/>
  <c r="D17" i="1" s="1"/>
  <c r="I18" i="1"/>
  <c r="D18" i="1" s="1"/>
  <c r="I19" i="1"/>
  <c r="D19" i="1" s="1"/>
  <c r="T19" i="1" s="1"/>
  <c r="I20" i="1"/>
  <c r="D20" i="1" s="1"/>
  <c r="I31" i="1"/>
  <c r="D31" i="1" s="1"/>
  <c r="I32" i="1"/>
  <c r="I33" i="1"/>
  <c r="I34" i="1"/>
  <c r="I35" i="1"/>
  <c r="I36" i="1"/>
  <c r="I37" i="1"/>
  <c r="D37" i="1" s="1"/>
  <c r="I39" i="1"/>
  <c r="D39" i="1" s="1"/>
  <c r="I48" i="1"/>
  <c r="I49" i="1"/>
  <c r="D49" i="1" s="1"/>
  <c r="I50" i="1"/>
  <c r="I51" i="1"/>
  <c r="I52" i="1"/>
  <c r="I53" i="1"/>
  <c r="D53" i="1" s="1"/>
  <c r="I55" i="1"/>
  <c r="D55" i="1" s="1"/>
  <c r="I56" i="1"/>
  <c r="I57" i="1"/>
  <c r="D57" i="1" s="1"/>
  <c r="I63" i="1"/>
  <c r="D63" i="1" s="1"/>
  <c r="I66" i="1"/>
  <c r="I67" i="1"/>
  <c r="D67" i="1" s="1"/>
  <c r="N67" i="1" s="1"/>
  <c r="I68" i="1"/>
  <c r="D68" i="1" s="1"/>
  <c r="I69" i="1"/>
  <c r="D69" i="1" s="1"/>
  <c r="I71" i="1"/>
  <c r="D71" i="1" s="1"/>
  <c r="I72" i="1"/>
  <c r="I73" i="1"/>
  <c r="D73" i="1" s="1"/>
  <c r="I74" i="1"/>
  <c r="D74" i="1" s="1"/>
  <c r="I75" i="1"/>
  <c r="D75" i="1" s="1"/>
  <c r="N75" i="1" s="1"/>
  <c r="I79" i="1"/>
  <c r="I80" i="1"/>
  <c r="I81" i="1"/>
  <c r="I83" i="1"/>
  <c r="I84" i="1"/>
  <c r="E8" i="1"/>
  <c r="E9" i="1"/>
  <c r="E10" i="1"/>
  <c r="E11" i="1"/>
  <c r="E12" i="1"/>
  <c r="E13" i="1"/>
  <c r="E14" i="1"/>
  <c r="E15" i="1"/>
  <c r="E16" i="1"/>
  <c r="D16" i="1" s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D32" i="1" s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D48" i="1" s="1"/>
  <c r="E49" i="1"/>
  <c r="E50" i="1"/>
  <c r="E51" i="1"/>
  <c r="E52" i="1"/>
  <c r="D52" i="1" s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D79" i="1" s="1"/>
  <c r="E80" i="1"/>
  <c r="D80" i="1" s="1"/>
  <c r="E81" i="1"/>
  <c r="E82" i="1"/>
  <c r="E83" i="1"/>
  <c r="E84" i="1"/>
  <c r="D33" i="1"/>
  <c r="J33" i="1" s="1"/>
  <c r="D35" i="1"/>
  <c r="N35" i="1" s="1"/>
  <c r="D36" i="1"/>
  <c r="T36" i="1" s="1"/>
  <c r="D51" i="1"/>
  <c r="N51" i="1" s="1"/>
  <c r="D81" i="1"/>
  <c r="J81" i="1" s="1"/>
  <c r="D83" i="1"/>
  <c r="N83" i="1" s="1"/>
  <c r="D84" i="1"/>
  <c r="T84" i="1" s="1"/>
  <c r="T68" i="1" l="1"/>
  <c r="L68" i="1"/>
  <c r="F47" i="1"/>
  <c r="J47" i="1"/>
  <c r="L29" i="1"/>
  <c r="F29" i="1"/>
  <c r="T60" i="1"/>
  <c r="L60" i="1"/>
  <c r="T44" i="1"/>
  <c r="L44" i="1"/>
  <c r="T28" i="1"/>
  <c r="L28" i="1"/>
  <c r="T12" i="1"/>
  <c r="L12" i="1"/>
  <c r="J73" i="1"/>
  <c r="N73" i="1"/>
  <c r="F79" i="1"/>
  <c r="J79" i="1"/>
  <c r="F39" i="1"/>
  <c r="J39" i="1"/>
  <c r="L69" i="1"/>
  <c r="F69" i="1"/>
  <c r="L45" i="1"/>
  <c r="F45" i="1"/>
  <c r="F63" i="1"/>
  <c r="J63" i="1"/>
  <c r="T20" i="1"/>
  <c r="L20" i="1"/>
  <c r="F55" i="1"/>
  <c r="J55" i="1"/>
  <c r="J41" i="1"/>
  <c r="N41" i="1"/>
  <c r="J25" i="1"/>
  <c r="N25" i="1"/>
  <c r="J9" i="1"/>
  <c r="N9" i="1"/>
  <c r="J65" i="1"/>
  <c r="N65" i="1"/>
  <c r="L13" i="1"/>
  <c r="F13" i="1"/>
  <c r="J57" i="1"/>
  <c r="N57" i="1"/>
  <c r="L53" i="1"/>
  <c r="F53" i="1"/>
  <c r="J17" i="1"/>
  <c r="N17" i="1"/>
  <c r="F23" i="1"/>
  <c r="J23" i="1"/>
  <c r="L37" i="1"/>
  <c r="F37" i="1"/>
  <c r="L61" i="1"/>
  <c r="F61" i="1"/>
  <c r="T52" i="1"/>
  <c r="L52" i="1"/>
  <c r="J49" i="1"/>
  <c r="N49" i="1"/>
  <c r="F71" i="1"/>
  <c r="J71" i="1"/>
  <c r="L77" i="1"/>
  <c r="F77" i="1"/>
  <c r="T76" i="1"/>
  <c r="L76" i="1"/>
  <c r="F31" i="1"/>
  <c r="J31" i="1"/>
  <c r="F15" i="1"/>
  <c r="J15" i="1"/>
  <c r="L21" i="1"/>
  <c r="F21" i="1"/>
  <c r="D69" i="2"/>
  <c r="D53" i="2"/>
  <c r="D37" i="2"/>
  <c r="D21" i="2"/>
  <c r="D82" i="2"/>
  <c r="D66" i="2"/>
  <c r="D50" i="2"/>
  <c r="D34" i="2"/>
  <c r="D18" i="2"/>
  <c r="N73" i="2"/>
  <c r="N57" i="2"/>
  <c r="N41" i="2"/>
  <c r="N25" i="2"/>
  <c r="N9" i="2"/>
  <c r="N70" i="2"/>
  <c r="N54" i="2"/>
  <c r="N38" i="2"/>
  <c r="N22" i="2"/>
  <c r="D34" i="1"/>
  <c r="L84" i="1"/>
  <c r="N33" i="1"/>
  <c r="D64" i="1"/>
  <c r="D50" i="1"/>
  <c r="D70" i="1"/>
  <c r="J70" i="1" s="1"/>
  <c r="D54" i="1"/>
  <c r="J54" i="1" s="1"/>
  <c r="D66" i="1"/>
  <c r="J66" i="1" s="1"/>
  <c r="D75" i="2"/>
  <c r="D59" i="2"/>
  <c r="D43" i="2"/>
  <c r="D27" i="2"/>
  <c r="D11" i="2"/>
  <c r="N82" i="2"/>
  <c r="N66" i="2"/>
  <c r="N50" i="2"/>
  <c r="N34" i="2"/>
  <c r="N18" i="2"/>
  <c r="N79" i="2"/>
  <c r="N63" i="2"/>
  <c r="N47" i="2"/>
  <c r="N31" i="2"/>
  <c r="N15" i="2"/>
  <c r="L36" i="1"/>
  <c r="D77" i="2"/>
  <c r="D61" i="2"/>
  <c r="D45" i="2"/>
  <c r="D29" i="2"/>
  <c r="D13" i="2"/>
  <c r="D74" i="2"/>
  <c r="D58" i="2"/>
  <c r="D42" i="2"/>
  <c r="D26" i="2"/>
  <c r="D10" i="2"/>
  <c r="N81" i="2"/>
  <c r="N65" i="2"/>
  <c r="N49" i="2"/>
  <c r="N33" i="2"/>
  <c r="N17" i="2"/>
  <c r="N78" i="2"/>
  <c r="N62" i="2"/>
  <c r="N46" i="2"/>
  <c r="N30" i="2"/>
  <c r="N14" i="2"/>
  <c r="D38" i="1"/>
  <c r="L38" i="1" s="1"/>
  <c r="D22" i="1"/>
  <c r="T22" i="1" s="1"/>
  <c r="D56" i="1"/>
  <c r="J56" i="1" s="1"/>
  <c r="D8" i="1"/>
  <c r="T8" i="1" s="1"/>
  <c r="D71" i="2"/>
  <c r="D55" i="2"/>
  <c r="D23" i="2"/>
  <c r="N75" i="2"/>
  <c r="N59" i="2"/>
  <c r="N43" i="2"/>
  <c r="N27" i="2"/>
  <c r="N11" i="2"/>
  <c r="D72" i="1"/>
  <c r="D40" i="1"/>
  <c r="L40" i="1" s="1"/>
  <c r="D24" i="1"/>
  <c r="J24" i="1" s="1"/>
  <c r="D39" i="2"/>
  <c r="N81" i="1"/>
  <c r="D78" i="1"/>
  <c r="F78" i="1" s="1"/>
  <c r="D62" i="1"/>
  <c r="F62" i="1" s="1"/>
  <c r="D46" i="1"/>
  <c r="D30" i="1"/>
  <c r="D14" i="1"/>
  <c r="D70" i="2"/>
  <c r="D54" i="2"/>
  <c r="D38" i="2"/>
  <c r="D22" i="2"/>
  <c r="N26" i="1"/>
  <c r="J26" i="1"/>
  <c r="F26" i="1"/>
  <c r="L26" i="1"/>
  <c r="T26" i="1"/>
  <c r="N42" i="1"/>
  <c r="J42" i="1"/>
  <c r="F42" i="1"/>
  <c r="L42" i="1"/>
  <c r="T42" i="1"/>
  <c r="J80" i="1"/>
  <c r="F80" i="1"/>
  <c r="L80" i="1"/>
  <c r="T80" i="1"/>
  <c r="N80" i="1"/>
  <c r="J72" i="1"/>
  <c r="F72" i="1"/>
  <c r="L72" i="1"/>
  <c r="T72" i="1"/>
  <c r="N72" i="1"/>
  <c r="J64" i="1"/>
  <c r="F64" i="1"/>
  <c r="L64" i="1"/>
  <c r="T64" i="1"/>
  <c r="N64" i="1"/>
  <c r="J48" i="1"/>
  <c r="F48" i="1"/>
  <c r="L48" i="1"/>
  <c r="T48" i="1"/>
  <c r="N48" i="1"/>
  <c r="F40" i="1"/>
  <c r="T40" i="1"/>
  <c r="J32" i="1"/>
  <c r="F32" i="1"/>
  <c r="L32" i="1"/>
  <c r="T32" i="1"/>
  <c r="N32" i="1"/>
  <c r="J16" i="1"/>
  <c r="F16" i="1"/>
  <c r="L16" i="1"/>
  <c r="T16" i="1"/>
  <c r="N16" i="1"/>
  <c r="J8" i="1"/>
  <c r="F8" i="1"/>
  <c r="L8" i="1"/>
  <c r="N50" i="1"/>
  <c r="J50" i="1"/>
  <c r="F50" i="1"/>
  <c r="L50" i="1"/>
  <c r="T50" i="1"/>
  <c r="T70" i="1"/>
  <c r="N70" i="1"/>
  <c r="F54" i="1"/>
  <c r="L54" i="1"/>
  <c r="T54" i="1"/>
  <c r="N54" i="1"/>
  <c r="F14" i="1"/>
  <c r="L14" i="1"/>
  <c r="T14" i="1"/>
  <c r="N14" i="1"/>
  <c r="J14" i="1"/>
  <c r="N34" i="1"/>
  <c r="J34" i="1"/>
  <c r="F34" i="1"/>
  <c r="L34" i="1"/>
  <c r="T34" i="1"/>
  <c r="N58" i="1"/>
  <c r="J58" i="1"/>
  <c r="F58" i="1"/>
  <c r="L58" i="1"/>
  <c r="T58" i="1"/>
  <c r="J62" i="1"/>
  <c r="F30" i="1"/>
  <c r="L30" i="1"/>
  <c r="T30" i="1"/>
  <c r="N30" i="1"/>
  <c r="J30" i="1"/>
  <c r="N66" i="1"/>
  <c r="F66" i="1"/>
  <c r="L66" i="1"/>
  <c r="L78" i="1"/>
  <c r="T78" i="1"/>
  <c r="N78" i="1"/>
  <c r="F46" i="1"/>
  <c r="L46" i="1"/>
  <c r="T46" i="1"/>
  <c r="N46" i="1"/>
  <c r="J46" i="1"/>
  <c r="F22" i="1"/>
  <c r="L22" i="1"/>
  <c r="J22" i="1"/>
  <c r="N74" i="1"/>
  <c r="J74" i="1"/>
  <c r="F74" i="1"/>
  <c r="L74" i="1"/>
  <c r="T74" i="1"/>
  <c r="N10" i="1"/>
  <c r="J10" i="1"/>
  <c r="F10" i="1"/>
  <c r="L10" i="1"/>
  <c r="T10" i="1"/>
  <c r="N82" i="1"/>
  <c r="J82" i="1"/>
  <c r="F82" i="1"/>
  <c r="L82" i="1"/>
  <c r="T82" i="1"/>
  <c r="N18" i="1"/>
  <c r="J18" i="1"/>
  <c r="F18" i="1"/>
  <c r="L18" i="1"/>
  <c r="T18" i="1"/>
  <c r="T83" i="1"/>
  <c r="T43" i="1"/>
  <c r="F84" i="1"/>
  <c r="F76" i="1"/>
  <c r="F68" i="1"/>
  <c r="F60" i="1"/>
  <c r="F52" i="1"/>
  <c r="F44" i="1"/>
  <c r="F36" i="1"/>
  <c r="F28" i="1"/>
  <c r="F20" i="1"/>
  <c r="F12" i="1"/>
  <c r="L83" i="1"/>
  <c r="L75" i="1"/>
  <c r="L67" i="1"/>
  <c r="L59" i="1"/>
  <c r="L51" i="1"/>
  <c r="L43" i="1"/>
  <c r="L35" i="1"/>
  <c r="L27" i="1"/>
  <c r="L19" i="1"/>
  <c r="L11" i="1"/>
  <c r="T51" i="1"/>
  <c r="T11" i="1"/>
  <c r="F83" i="1"/>
  <c r="F75" i="1"/>
  <c r="F67" i="1"/>
  <c r="F59" i="1"/>
  <c r="F51" i="1"/>
  <c r="F43" i="1"/>
  <c r="F35" i="1"/>
  <c r="F27" i="1"/>
  <c r="F19" i="1"/>
  <c r="F11" i="1"/>
  <c r="J77" i="1"/>
  <c r="J69" i="1"/>
  <c r="J61" i="1"/>
  <c r="J53" i="1"/>
  <c r="J45" i="1"/>
  <c r="J37" i="1"/>
  <c r="J29" i="1"/>
  <c r="J21" i="1"/>
  <c r="J13" i="1"/>
  <c r="N79" i="1"/>
  <c r="N71" i="1"/>
  <c r="N63" i="1"/>
  <c r="N55" i="1"/>
  <c r="N47" i="1"/>
  <c r="N39" i="1"/>
  <c r="N31" i="1"/>
  <c r="N23" i="1"/>
  <c r="N15" i="1"/>
  <c r="T81" i="1"/>
  <c r="T73" i="1"/>
  <c r="T65" i="1"/>
  <c r="T57" i="1"/>
  <c r="T49" i="1"/>
  <c r="T41" i="1"/>
  <c r="T33" i="1"/>
  <c r="T25" i="1"/>
  <c r="T17" i="1"/>
  <c r="T9" i="1"/>
  <c r="T75" i="1"/>
  <c r="J84" i="1"/>
  <c r="J76" i="1"/>
  <c r="J68" i="1"/>
  <c r="J60" i="1"/>
  <c r="J52" i="1"/>
  <c r="J44" i="1"/>
  <c r="J36" i="1"/>
  <c r="J28" i="1"/>
  <c r="J20" i="1"/>
  <c r="J12" i="1"/>
  <c r="L81" i="1"/>
  <c r="L73" i="1"/>
  <c r="L65" i="1"/>
  <c r="L57" i="1"/>
  <c r="L49" i="1"/>
  <c r="L41" i="1"/>
  <c r="L33" i="1"/>
  <c r="L25" i="1"/>
  <c r="L17" i="1"/>
  <c r="L9" i="1"/>
  <c r="F81" i="1"/>
  <c r="F73" i="1"/>
  <c r="F65" i="1"/>
  <c r="F57" i="1"/>
  <c r="F49" i="1"/>
  <c r="F41" i="1"/>
  <c r="F33" i="1"/>
  <c r="F25" i="1"/>
  <c r="F17" i="1"/>
  <c r="F9" i="1"/>
  <c r="J83" i="1"/>
  <c r="J75" i="1"/>
  <c r="J67" i="1"/>
  <c r="J59" i="1"/>
  <c r="J51" i="1"/>
  <c r="J43" i="1"/>
  <c r="J35" i="1"/>
  <c r="J27" i="1"/>
  <c r="J19" i="1"/>
  <c r="J11" i="1"/>
  <c r="N77" i="1"/>
  <c r="N69" i="1"/>
  <c r="N61" i="1"/>
  <c r="N53" i="1"/>
  <c r="N45" i="1"/>
  <c r="N37" i="1"/>
  <c r="N29" i="1"/>
  <c r="N21" i="1"/>
  <c r="N13" i="1"/>
  <c r="T79" i="1"/>
  <c r="T71" i="1"/>
  <c r="T63" i="1"/>
  <c r="T55" i="1"/>
  <c r="T47" i="1"/>
  <c r="T39" i="1"/>
  <c r="T31" i="1"/>
  <c r="T23" i="1"/>
  <c r="T15" i="1"/>
  <c r="T35" i="1"/>
  <c r="L79" i="1"/>
  <c r="L71" i="1"/>
  <c r="L63" i="1"/>
  <c r="L55" i="1"/>
  <c r="L47" i="1"/>
  <c r="L39" i="1"/>
  <c r="L31" i="1"/>
  <c r="L23" i="1"/>
  <c r="L15" i="1"/>
  <c r="N84" i="1"/>
  <c r="N76" i="1"/>
  <c r="N68" i="1"/>
  <c r="N60" i="1"/>
  <c r="N52" i="1"/>
  <c r="N44" i="1"/>
  <c r="N36" i="1"/>
  <c r="N28" i="1"/>
  <c r="N20" i="1"/>
  <c r="N12" i="1"/>
  <c r="T67" i="1"/>
  <c r="T27" i="1"/>
  <c r="N59" i="1"/>
  <c r="N19" i="1"/>
  <c r="T77" i="1"/>
  <c r="T69" i="1"/>
  <c r="T61" i="1"/>
  <c r="T53" i="1"/>
  <c r="T45" i="1"/>
  <c r="T37" i="1"/>
  <c r="T29" i="1"/>
  <c r="T21" i="1"/>
  <c r="T13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J78" i="1" l="1"/>
  <c r="N62" i="1"/>
  <c r="L70" i="1"/>
  <c r="T62" i="1"/>
  <c r="F70" i="1"/>
  <c r="N24" i="1"/>
  <c r="L62" i="1"/>
  <c r="T24" i="1"/>
  <c r="J38" i="1"/>
  <c r="L24" i="1"/>
  <c r="N38" i="1"/>
  <c r="F24" i="1"/>
  <c r="J40" i="1"/>
  <c r="T66" i="1"/>
  <c r="T38" i="1"/>
  <c r="N56" i="1"/>
  <c r="N22" i="1"/>
  <c r="F38" i="1"/>
  <c r="N8" i="1"/>
  <c r="L56" i="1"/>
  <c r="T56" i="1"/>
  <c r="F56" i="1"/>
  <c r="N40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AZ7" i="2"/>
  <c r="I7" i="1"/>
  <c r="E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<sst xmlns="http://schemas.openxmlformats.org/spreadsheetml/2006/main" count="1187" uniqueCount="416">
  <si>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</si>
  <si>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</si>
  <si>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</si>
  <si>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</si>
  <si>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</si>
  <si>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</si>
  <si>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</si>
  <si>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</si>
  <si>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</si>
  <si>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</si>
  <si>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</si>
  <si>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</si>
  <si>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</si>
  <si>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</si>
  <si>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</si>
  <si>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</si>
  <si>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</si>
  <si>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</si>
  <si>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</si>
  <si>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</si>
  <si>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</si>
  <si>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</si>
  <si>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</si>
  <si>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</si>
  <si>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</si>
  <si>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</si>
  <si>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</si>
  <si>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</si>
  <si>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</si>
  <si>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</si>
  <si>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</si>
  <si>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</si>
  <si>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</si>
  <si>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</si>
  <si>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</si>
  <si>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</si>
  <si>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</si>
  <si>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</si>
  <si>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</si>
  <si>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</si>
  <si>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</si>
  <si>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</si>
  <si>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</si>
  <si>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</si>
  <si>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</si>
  <si>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</si>
  <si>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</si>
  <si>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</si>
  <si>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</si>
  <si>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</si>
  <si>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</si>
  <si>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</si>
  <si>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</si>
  <si>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</si>
  <si>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</si>
  <si>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</si>
  <si>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</si>
  <si>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</si>
  <si>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</si>
  <si>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</si>
  <si>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</si>
  <si>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</si>
  <si>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</si>
  <si>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</si>
  <si>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</si>
  <si>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</si>
  <si>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</si>
  <si>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</si>
  <si>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</si>
  <si>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</si>
  <si>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</si>
  <si>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</si>
  <si>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</si>
  <si>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</si>
  <si>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</si>
  <si>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</si>
  <si>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</si>
  <si>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</si>
  <si>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</si>
  <si>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</si>
  <si>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</si>
  <si>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</si>
  <si>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</si>
  <si>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</si>
  <si>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</si>
  <si>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</si>
  <si>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</si>
  <si>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</si>
  <si>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</si>
  <si>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</si>
  <si>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</si>
  <si>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</si>
  <si>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</si>
  <si>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</si>
  <si>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</si>
  <si>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</si>
  <si>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</si>
  <si>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</si>
  <si>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</si>
  <si>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</si>
  <si>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</si>
  <si>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</si>
  <si>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</si>
  <si>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</si>
  <si>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</si>
  <si>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</si>
  <si>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</si>
  <si>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</si>
  <si>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</si>
  <si>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</si>
  <si>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</si>
  <si>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</si>
  <si>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</si>
  <si>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</si>
  <si>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</si>
  <si>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</si>
  <si>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</si>
  <si>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</si>
  <si>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</si>
  <si>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</si>
  <si>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</si>
  <si>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</si>
  <si>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</si>
  <si>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</si>
  <si>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</si>
  <si>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</si>
  <si>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</si>
  <si>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</si>
  <si>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</si>
  <si>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</si>
  <si>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</si>
  <si>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</si>
  <si>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</si>
  <si>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</si>
  <si>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</si>
  <si>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</si>
  <si>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</si>
  <si>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</si>
  <si>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</si>
  <si>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</si>
  <si>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</si>
  <si>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</si>
  <si>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</si>
  <si>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</si>
  <si>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</si>
  <si>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</si>
  <si>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</si>
  <si>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</si>
  <si>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</si>
  <si>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</si>
  <si>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</si>
  <si>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</si>
  <si>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</si>
  <si>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</si>
  <si>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</si>
  <si>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</si>
  <si>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</si>
  <si>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</si>
  <si>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</si>
  <si>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</si>
  <si>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</si>
  <si>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</si>
  <si>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</si>
  <si>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</si>
  <si>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</si>
  <si>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</si>
  <si>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</si>
  <si>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</si>
  <si>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</si>
  <si>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</si>
  <si>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</si>
  <si>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</si>
  <si>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</si>
  <si>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</si>
  <si>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</si>
  <si>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</si>
  <si>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</si>
  <si>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</si>
  <si>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</si>
  <si>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</si>
  <si>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</si>
  <si>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</si>
  <si>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</si>
  <si>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</si>
  <si>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</si>
  <si>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</si>
  <si>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</si>
  <si>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</si>
  <si>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</si>
  <si>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</si>
  <si>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</si>
  <si>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</si>
  <si>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</si>
  <si>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</si>
  <si>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</si>
  <si>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</si>
  <si>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</si>
  <si>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</si>
  <si>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</si>
  <si>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</si>
  <si>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</si>
  <si>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</si>
  <si>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</si>
  <si>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</si>
  <si>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</si>
  <si>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</si>
  <si>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</si>
  <si>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</si>
  <si>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</si>
  <si>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</si>
  <si>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</si>
  <si>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</si>
  <si>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</si>
  <si>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</si>
  <si>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</si>
  <si>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</si>
  <si>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</si>
  <si>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</si>
  <si>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</si>
  <si>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</si>
  <si>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</si>
  <si>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</si>
  <si>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</si>
  <si>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</si>
  <si>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</si>
  <si>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</si>
  <si>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</si>
  <si>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</si>
  <si>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</si>
  <si>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</si>
  <si>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</si>
  <si>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</si>
  <si>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</si>
  <si>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</si>
  <si>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</si>
  <si>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</si>
  <si>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</si>
  <si>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</si>
  <si>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</si>
  <si>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</si>
  <si>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</si>
  <si>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</si>
  <si>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</si>
  <si>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</si>
  <si>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</si>
  <si>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</si>
  <si>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</si>
  <si>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</si>
  <si>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</si>
  <si>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</si>
  <si>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</si>
  <si>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</si>
  <si>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</si>
  <si>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</si>
  <si>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</si>
  <si>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</si>
  <si>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20000</t>
  </si>
  <si>
    <t>水洗化人口等（令和5年度実績）</t>
    <phoneticPr fontId="3"/>
  </si>
  <si>
    <t>し尿処理の状況（令和5年度実績）</t>
    <phoneticPr fontId="3"/>
  </si>
  <si>
    <t>20201</t>
  </si>
  <si>
    <t>長野市</t>
  </si>
  <si>
    <t/>
  </si>
  <si>
    <t>○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</si>
  <si>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</si>
  <si>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</si>
  <si>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</si>
  <si>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</si>
  <si>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</si>
  <si>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</si>
  <si>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</si>
  <si>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</si>
  <si>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</si>
  <si>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</si>
  <si>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</si>
  <si>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</si>
  <si>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</si>
  <si>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</si>
  <si>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</si>
  <si>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</si>
  <si>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</si>
  <si>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</si>
  <si>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</si>
  <si>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</si>
  <si>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</si>
  <si>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</si>
  <si>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</si>
  <si>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</si>
  <si>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</si>
  <si>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</si>
  <si>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</si>
  <si>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</si>
  <si>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</si>
  <si>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</si>
  <si>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</si>
  <si>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</si>
  <si>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</si>
  <si>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</si>
  <si>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</si>
  <si>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</si>
  <si>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</si>
  <si>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</si>
  <si>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</si>
  <si>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</si>
  <si>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</si>
  <si>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南牧村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</si>
  <si>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</si>
  <si>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</si>
  <si>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</si>
  <si>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</si>
  <si>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</si>
  <si>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</si>
  <si>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</si>
  <si>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</si>
  <si>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</si>
  <si>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</si>
  <si>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</si>
  <si>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</si>
  <si>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</si>
  <si>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</si>
  <si>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</si>
  <si>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</si>
  <si>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</si>
  <si>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</si>
  <si>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</si>
  <si>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</si>
  <si>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</si>
  <si>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</si>
  <si>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</si>
  <si>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</si>
  <si>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</si>
  <si>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</si>
  <si>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</si>
  <si>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</si>
  <si>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</si>
  <si>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</si>
  <si>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</si>
  <si>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</si>
  <si>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</si>
  <si>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</si>
  <si>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</si>
  <si>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</si>
  <si>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</si>
  <si>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</si>
  <si>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</si>
  <si>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</si>
  <si>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</si>
  <si>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</si>
  <si>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</si>
  <si>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</si>
  <si>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</si>
  <si>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</si>
  <si>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</si>
  <si>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</si>
  <si>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</si>
  <si>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</si>
  <si>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</si>
  <si>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</si>
  <si>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</si>
  <si>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</si>
  <si>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</si>
  <si>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</si>
  <si>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</si>
  <si>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</si>
  <si>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</si>
  <si>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</si>
  <si>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</si>
  <si>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</si>
  <si>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</si>
  <si>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</si>
  <si>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</si>
  <si>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</si>
  <si>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</si>
  <si>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</si>
  <si>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</si>
  <si>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</si>
  <si>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</si>
  <si>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</si>
  <si>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</si>
  <si>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</si>
  <si>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</si>
  <si>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</si>
  <si>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</si>
  <si>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</si>
  <si>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</si>
  <si>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</si>
  <si>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</si>
  <si>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</si>
  <si>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</si>
  <si>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池田町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</si>
  <si>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</si>
  <si>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</si>
  <si>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</si>
  <si>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</si>
  <si>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</si>
  <si>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</si>
  <si>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</si>
  <si>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</si>
  <si>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</si>
  <si>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</si>
  <si>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</si>
  <si>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高山村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</si>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</sst>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1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415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34</v>
      </c>
      <c r="B7" s="108" t="s">
        <v>256</v>
      </c>
      <c r="C7" s="92" t="s">
        <v>198</v>
      </c>
      <c r="D7" s="93">
        <f t="shared" ref="D7:D38" si="0">+SUM(E7,+I7)</f>
        <v>2028950</v>
      </c>
      <c r="E7" s="93">
        <f t="shared" ref="E7:E38" si="1">+SUM(G7+H7)</f>
        <v>97413</v>
      </c>
      <c r="F7" s="94">
        <f t="shared" ref="F7:F38" si="2">IF(D7&gt;0,E7/D7*100,"-")</f>
        <v>4.801153305897139</v>
      </c>
      <c r="G7" s="93">
        <f>SUM(G$8:G$207)</f>
        <v>97200</v>
      </c>
      <c r="H7" s="93">
        <f>SUM(H$8:H$207)</f>
        <v>213</v>
      </c>
      <c r="I7" s="93">
        <f t="shared" ref="I7:I38" si="3">+SUM(K7,+M7,O7+P7)</f>
        <v>1931537</v>
      </c>
      <c r="J7" s="94">
        <f t="shared" ref="J7:J38" si="4">IF(D7&gt;0,I7/D7*100,"-")</f>
        <v>95.198846694102855</v>
      </c>
      <c r="K7" s="93">
        <f>SUM(K$8:K$207)</f>
        <v>1651733</v>
      </c>
      <c r="L7" s="94">
        <f t="shared" ref="L7:L38" si="5">IF(D7&gt;0,K7/D7*100,"-")</f>
        <v>81.408265358929498</v>
      </c>
      <c r="M7" s="93">
        <f>SUM(M$8:M$207)</f>
        <v>972</v>
      </c>
      <c r="N7" s="94">
        <f t="shared" ref="N7:N38" si="6">IF(D7&gt;0,M7/D7*100,"-")</f>
        <v>4.7906552650385667E-2</v>
      </c>
      <c r="O7" s="91">
        <f>SUM(O$8:O$207)</f>
        <v>135245</v>
      </c>
      <c r="P7" s="93">
        <f t="shared" ref="P7:P38" si="7">SUM(Q7:S7)</f>
        <v>143587</v>
      </c>
      <c r="Q7" s="93">
        <f>SUM(Q$8:Q$207)</f>
        <v>16161</v>
      </c>
      <c r="R7" s="93">
        <f>SUM(R$8:R$207)</f>
        <v>123432</v>
      </c>
      <c r="S7" s="93">
        <f>SUM(S$8:S$207)</f>
        <v>3994</v>
      </c>
      <c r="T7" s="94">
        <f t="shared" ref="T7:T38" si="8">IF(D7&gt;0,P7/D7*100,"-")</f>
        <v>7.0769117030976618</v>
      </c>
      <c r="U7" s="93">
        <f>SUM(U$8:U$207)</f>
        <v>41358</v>
      </c>
      <c r="V7" s="95">
        <f t="shared" ref="V7:AC7" si="9">COUNTIF(V$8:V$207,"○")</f>
        <v>56</v>
      </c>
      <c r="W7" s="95">
        <f t="shared" si="9"/>
        <v>0</v>
      </c>
      <c r="X7" s="95">
        <f t="shared" si="9"/>
        <v>0</v>
      </c>
      <c r="Y7" s="95">
        <f t="shared" si="9"/>
        <v>21</v>
      </c>
      <c r="Z7" s="95">
        <f t="shared" si="9"/>
        <v>57</v>
      </c>
      <c r="AA7" s="95">
        <f t="shared" si="9"/>
        <v>1</v>
      </c>
      <c r="AB7" s="95">
        <f t="shared" si="9"/>
        <v>0</v>
      </c>
      <c r="AC7" s="95">
        <f t="shared" si="9"/>
        <v>19</v>
      </c>
    </row>
    <row r="8" spans="1:31" ht="13.5" customHeight="1" x14ac:dyDescent="0.15">
      <c r="A8" s="85" t="s">
        <v>34</v>
      </c>
      <c r="B8" s="86" t="s">
        <v>259</v>
      </c>
      <c r="C8" s="85" t="s">
        <v>260</v>
      </c>
      <c r="D8" s="87">
        <f t="shared" si="0"/>
        <v>366231</v>
      </c>
      <c r="E8" s="87">
        <f t="shared" si="1"/>
        <v>9410</v>
      </c>
      <c r="F8" s="106">
        <f t="shared" si="2"/>
        <v>2.5694165704159397</v>
      </c>
      <c r="G8" s="87">
        <v>9410</v>
      </c>
      <c r="H8" s="87">
        <v>0</v>
      </c>
      <c r="I8" s="87">
        <f t="shared" si="3"/>
        <v>356821</v>
      </c>
      <c r="J8" s="88">
        <f t="shared" si="4"/>
        <v>97.430583429584061</v>
      </c>
      <c r="K8" s="87">
        <v>340743</v>
      </c>
      <c r="L8" s="88">
        <f t="shared" si="5"/>
        <v>93.040458071545004</v>
      </c>
      <c r="M8" s="87">
        <v>0</v>
      </c>
      <c r="N8" s="88">
        <f t="shared" si="6"/>
        <v>0</v>
      </c>
      <c r="O8" s="87">
        <v>4885</v>
      </c>
      <c r="P8" s="87">
        <f t="shared" si="7"/>
        <v>11193</v>
      </c>
      <c r="Q8" s="87">
        <v>650</v>
      </c>
      <c r="R8" s="87">
        <v>10543</v>
      </c>
      <c r="S8" s="87">
        <v>0</v>
      </c>
      <c r="T8" s="88">
        <f t="shared" si="8"/>
        <v>3.0562677654267389</v>
      </c>
      <c r="U8" s="87">
        <v>4295</v>
      </c>
      <c r="V8" s="85" t="s">
        <v>262</v>
      </c>
      <c r="W8" s="85"/>
      <c r="X8" s="85"/>
      <c r="Y8" s="85"/>
      <c r="Z8" s="85" t="s">
        <v>262</v>
      </c>
      <c r="AA8" s="85"/>
      <c r="AB8" s="85"/>
      <c r="AC8" s="85"/>
      <c r="AD8" s="115" t="s">
        <v>261</v>
      </c>
    </row>
    <row r="9" spans="1:31" ht="13.5" customHeight="1" x14ac:dyDescent="0.15">
      <c r="A9" s="85" t="s">
        <v>34</v>
      </c>
      <c r="B9" s="86" t="s">
        <v>263</v>
      </c>
      <c r="C9" s="85" t="s">
        <v>264</v>
      </c>
      <c r="D9" s="87">
        <f t="shared" si="0"/>
        <v>235664</v>
      </c>
      <c r="E9" s="87">
        <f t="shared" si="1"/>
        <v>2365</v>
      </c>
      <c r="F9" s="106">
        <f t="shared" si="2"/>
        <v>1.0035474234503361</v>
      </c>
      <c r="G9" s="87">
        <v>2365</v>
      </c>
      <c r="H9" s="87">
        <v>0</v>
      </c>
      <c r="I9" s="87">
        <f t="shared" si="3"/>
        <v>233299</v>
      </c>
      <c r="J9" s="88">
        <f t="shared" si="4"/>
        <v>98.996452576549672</v>
      </c>
      <c r="K9" s="87">
        <v>225664</v>
      </c>
      <c r="L9" s="88">
        <f t="shared" si="5"/>
        <v>95.756670513952074</v>
      </c>
      <c r="M9" s="87">
        <v>0</v>
      </c>
      <c r="N9" s="88">
        <f t="shared" si="6"/>
        <v>0</v>
      </c>
      <c r="O9" s="87">
        <v>620</v>
      </c>
      <c r="P9" s="87">
        <f t="shared" si="7"/>
        <v>7015</v>
      </c>
      <c r="Q9" s="87">
        <v>406</v>
      </c>
      <c r="R9" s="87">
        <v>6609</v>
      </c>
      <c r="S9" s="87">
        <v>0</v>
      </c>
      <c r="T9" s="88">
        <f t="shared" si="8"/>
        <v>2.976695634462625</v>
      </c>
      <c r="U9" s="87">
        <v>4227</v>
      </c>
      <c r="V9" s="85" t="s">
        <v>262</v>
      </c>
      <c r="W9" s="85"/>
      <c r="X9" s="85"/>
      <c r="Y9" s="85"/>
      <c r="Z9" s="85" t="s">
        <v>262</v>
      </c>
      <c r="AA9" s="85"/>
      <c r="AB9" s="85"/>
      <c r="AC9" s="85"/>
      <c r="AD9" s="115" t="s">
        <v>261</v>
      </c>
    </row>
    <row r="10" spans="1:31" ht="13.5" customHeight="1" x14ac:dyDescent="0.15">
      <c r="A10" s="85" t="s">
        <v>34</v>
      </c>
      <c r="B10" s="86" t="s">
        <v>265</v>
      </c>
      <c r="C10" s="85" t="s">
        <v>266</v>
      </c>
      <c r="D10" s="87">
        <f t="shared" si="0"/>
        <v>152002</v>
      </c>
      <c r="E10" s="87">
        <f t="shared" si="1"/>
        <v>8798</v>
      </c>
      <c r="F10" s="106">
        <f t="shared" si="2"/>
        <v>5.7880817357666352</v>
      </c>
      <c r="G10" s="87">
        <v>8798</v>
      </c>
      <c r="H10" s="87">
        <v>0</v>
      </c>
      <c r="I10" s="87">
        <f t="shared" si="3"/>
        <v>143204</v>
      </c>
      <c r="J10" s="88">
        <f t="shared" si="4"/>
        <v>94.211918264233361</v>
      </c>
      <c r="K10" s="87">
        <v>118923</v>
      </c>
      <c r="L10" s="88">
        <f t="shared" si="5"/>
        <v>78.237786344916515</v>
      </c>
      <c r="M10" s="87">
        <v>0</v>
      </c>
      <c r="N10" s="88">
        <f t="shared" si="6"/>
        <v>0</v>
      </c>
      <c r="O10" s="87">
        <v>22064</v>
      </c>
      <c r="P10" s="87">
        <f t="shared" si="7"/>
        <v>2217</v>
      </c>
      <c r="Q10" s="87">
        <v>55</v>
      </c>
      <c r="R10" s="87">
        <v>2162</v>
      </c>
      <c r="S10" s="87">
        <v>0</v>
      </c>
      <c r="T10" s="88">
        <f t="shared" si="8"/>
        <v>1.4585334403494692</v>
      </c>
      <c r="U10" s="87">
        <v>4251</v>
      </c>
      <c r="V10" s="85"/>
      <c r="W10" s="85"/>
      <c r="X10" s="85"/>
      <c r="Y10" s="85" t="s">
        <v>262</v>
      </c>
      <c r="Z10" s="85"/>
      <c r="AA10" s="85"/>
      <c r="AB10" s="85"/>
      <c r="AC10" s="85" t="s">
        <v>262</v>
      </c>
      <c r="AD10" s="115" t="s">
        <v>261</v>
      </c>
    </row>
    <row r="11" spans="1:31" ht="13.5" customHeight="1" x14ac:dyDescent="0.15">
      <c r="A11" s="85" t="s">
        <v>34</v>
      </c>
      <c r="B11" s="86" t="s">
        <v>267</v>
      </c>
      <c r="C11" s="85" t="s">
        <v>268</v>
      </c>
      <c r="D11" s="87">
        <f t="shared" si="0"/>
        <v>47220</v>
      </c>
      <c r="E11" s="87">
        <f t="shared" si="1"/>
        <v>802</v>
      </c>
      <c r="F11" s="106">
        <f t="shared" si="2"/>
        <v>1.6984328674290554</v>
      </c>
      <c r="G11" s="87">
        <v>802</v>
      </c>
      <c r="H11" s="87">
        <v>0</v>
      </c>
      <c r="I11" s="87">
        <f t="shared" si="3"/>
        <v>46418</v>
      </c>
      <c r="J11" s="88">
        <f t="shared" si="4"/>
        <v>98.301567132570938</v>
      </c>
      <c r="K11" s="87">
        <v>46191</v>
      </c>
      <c r="L11" s="88">
        <f t="shared" si="5"/>
        <v>97.820838627700127</v>
      </c>
      <c r="M11" s="87">
        <v>0</v>
      </c>
      <c r="N11" s="88">
        <f t="shared" si="6"/>
        <v>0</v>
      </c>
      <c r="O11" s="87">
        <v>0</v>
      </c>
      <c r="P11" s="87">
        <f t="shared" si="7"/>
        <v>227</v>
      </c>
      <c r="Q11" s="87">
        <v>121</v>
      </c>
      <c r="R11" s="87">
        <v>106</v>
      </c>
      <c r="S11" s="87">
        <v>0</v>
      </c>
      <c r="T11" s="88">
        <f t="shared" si="8"/>
        <v>0.48072850487081742</v>
      </c>
      <c r="U11" s="87">
        <v>878</v>
      </c>
      <c r="V11" s="85"/>
      <c r="W11" s="85"/>
      <c r="X11" s="85"/>
      <c r="Y11" s="85" t="s">
        <v>262</v>
      </c>
      <c r="Z11" s="85"/>
      <c r="AA11" s="85"/>
      <c r="AB11" s="85"/>
      <c r="AC11" s="85" t="s">
        <v>262</v>
      </c>
      <c r="AD11" s="115" t="s">
        <v>261</v>
      </c>
    </row>
    <row r="12" spans="1:31" ht="13.5" customHeight="1" x14ac:dyDescent="0.15">
      <c r="A12" s="85" t="s">
        <v>34</v>
      </c>
      <c r="B12" s="86" t="s">
        <v>269</v>
      </c>
      <c r="C12" s="85" t="s">
        <v>270</v>
      </c>
      <c r="D12" s="87">
        <f t="shared" si="0"/>
        <v>96398</v>
      </c>
      <c r="E12" s="87">
        <f t="shared" si="1"/>
        <v>9593</v>
      </c>
      <c r="F12" s="106">
        <f t="shared" si="2"/>
        <v>9.9514512749227162</v>
      </c>
      <c r="G12" s="87">
        <v>9578</v>
      </c>
      <c r="H12" s="87">
        <v>15</v>
      </c>
      <c r="I12" s="87">
        <f t="shared" si="3"/>
        <v>86805</v>
      </c>
      <c r="J12" s="88">
        <f t="shared" si="4"/>
        <v>90.048548725077282</v>
      </c>
      <c r="K12" s="87">
        <v>73812</v>
      </c>
      <c r="L12" s="88">
        <f t="shared" si="5"/>
        <v>76.570053320608309</v>
      </c>
      <c r="M12" s="87">
        <v>0</v>
      </c>
      <c r="N12" s="88">
        <f t="shared" si="6"/>
        <v>0</v>
      </c>
      <c r="O12" s="87">
        <v>5091</v>
      </c>
      <c r="P12" s="87">
        <f t="shared" si="7"/>
        <v>7902</v>
      </c>
      <c r="Q12" s="87">
        <v>40</v>
      </c>
      <c r="R12" s="87">
        <v>7862</v>
      </c>
      <c r="S12" s="87">
        <v>0</v>
      </c>
      <c r="T12" s="88">
        <f t="shared" si="8"/>
        <v>8.1972655034336821</v>
      </c>
      <c r="U12" s="87">
        <v>2242</v>
      </c>
      <c r="V12" s="85" t="s">
        <v>262</v>
      </c>
      <c r="W12" s="85"/>
      <c r="X12" s="85"/>
      <c r="Y12" s="85"/>
      <c r="Z12" s="85" t="s">
        <v>262</v>
      </c>
      <c r="AA12" s="85"/>
      <c r="AB12" s="85"/>
      <c r="AC12" s="85"/>
      <c r="AD12" s="115" t="s">
        <v>261</v>
      </c>
    </row>
    <row r="13" spans="1:31" ht="13.5" customHeight="1" x14ac:dyDescent="0.15">
      <c r="A13" s="85" t="s">
        <v>34</v>
      </c>
      <c r="B13" s="86" t="s">
        <v>271</v>
      </c>
      <c r="C13" s="85" t="s">
        <v>272</v>
      </c>
      <c r="D13" s="87">
        <f t="shared" si="0"/>
        <v>48028</v>
      </c>
      <c r="E13" s="87">
        <f t="shared" si="1"/>
        <v>580</v>
      </c>
      <c r="F13" s="106">
        <f t="shared" si="2"/>
        <v>1.207628883151495</v>
      </c>
      <c r="G13" s="87">
        <v>580</v>
      </c>
      <c r="H13" s="87">
        <v>0</v>
      </c>
      <c r="I13" s="87">
        <f t="shared" si="3"/>
        <v>47448</v>
      </c>
      <c r="J13" s="88">
        <f t="shared" si="4"/>
        <v>98.792371116848514</v>
      </c>
      <c r="K13" s="87">
        <v>46999</v>
      </c>
      <c r="L13" s="88">
        <f t="shared" si="5"/>
        <v>97.857499791788129</v>
      </c>
      <c r="M13" s="87">
        <v>0</v>
      </c>
      <c r="N13" s="88">
        <f t="shared" si="6"/>
        <v>0</v>
      </c>
      <c r="O13" s="87">
        <v>0</v>
      </c>
      <c r="P13" s="87">
        <f t="shared" si="7"/>
        <v>449</v>
      </c>
      <c r="Q13" s="87">
        <v>63</v>
      </c>
      <c r="R13" s="87">
        <v>386</v>
      </c>
      <c r="S13" s="87">
        <v>0</v>
      </c>
      <c r="T13" s="88">
        <f t="shared" si="8"/>
        <v>0.93487132506038151</v>
      </c>
      <c r="U13" s="87">
        <v>1510</v>
      </c>
      <c r="V13" s="85" t="s">
        <v>262</v>
      </c>
      <c r="W13" s="85"/>
      <c r="X13" s="85"/>
      <c r="Y13" s="85"/>
      <c r="Z13" s="85" t="s">
        <v>262</v>
      </c>
      <c r="AA13" s="85"/>
      <c r="AB13" s="85"/>
      <c r="AC13" s="85"/>
      <c r="AD13" s="115" t="s">
        <v>261</v>
      </c>
    </row>
    <row r="14" spans="1:31" ht="13.5" customHeight="1" x14ac:dyDescent="0.15">
      <c r="A14" s="85" t="s">
        <v>34</v>
      </c>
      <c r="B14" s="86" t="s">
        <v>273</v>
      </c>
      <c r="C14" s="85" t="s">
        <v>274</v>
      </c>
      <c r="D14" s="87">
        <f t="shared" si="0"/>
        <v>49609</v>
      </c>
      <c r="E14" s="87">
        <f t="shared" si="1"/>
        <v>2821</v>
      </c>
      <c r="F14" s="106">
        <f t="shared" si="2"/>
        <v>5.686468181176803</v>
      </c>
      <c r="G14" s="87">
        <v>2821</v>
      </c>
      <c r="H14" s="87">
        <v>0</v>
      </c>
      <c r="I14" s="87">
        <f t="shared" si="3"/>
        <v>46788</v>
      </c>
      <c r="J14" s="88">
        <f t="shared" si="4"/>
        <v>94.313531818823193</v>
      </c>
      <c r="K14" s="87">
        <v>44609</v>
      </c>
      <c r="L14" s="88">
        <f t="shared" si="5"/>
        <v>89.921183656191417</v>
      </c>
      <c r="M14" s="87">
        <v>0</v>
      </c>
      <c r="N14" s="88">
        <f t="shared" si="6"/>
        <v>0</v>
      </c>
      <c r="O14" s="87">
        <v>874</v>
      </c>
      <c r="P14" s="87">
        <f t="shared" si="7"/>
        <v>1305</v>
      </c>
      <c r="Q14" s="87">
        <v>336</v>
      </c>
      <c r="R14" s="87">
        <v>969</v>
      </c>
      <c r="S14" s="87">
        <v>0</v>
      </c>
      <c r="T14" s="88">
        <f t="shared" si="8"/>
        <v>2.6305710657340402</v>
      </c>
      <c r="U14" s="87">
        <v>764</v>
      </c>
      <c r="V14" s="85"/>
      <c r="W14" s="85"/>
      <c r="X14" s="85"/>
      <c r="Y14" s="85" t="s">
        <v>262</v>
      </c>
      <c r="Z14" s="85"/>
      <c r="AA14" s="85"/>
      <c r="AB14" s="85"/>
      <c r="AC14" s="85" t="s">
        <v>262</v>
      </c>
      <c r="AD14" s="115" t="s">
        <v>261</v>
      </c>
    </row>
    <row r="15" spans="1:31" ht="13.5" customHeight="1" x14ac:dyDescent="0.15">
      <c r="A15" s="85" t="s">
        <v>34</v>
      </c>
      <c r="B15" s="86" t="s">
        <v>275</v>
      </c>
      <c r="C15" s="85" t="s">
        <v>276</v>
      </c>
      <c r="D15" s="87">
        <f t="shared" si="0"/>
        <v>41562</v>
      </c>
      <c r="E15" s="87">
        <f t="shared" si="1"/>
        <v>1508</v>
      </c>
      <c r="F15" s="106">
        <f t="shared" si="2"/>
        <v>3.6283143255858721</v>
      </c>
      <c r="G15" s="87">
        <v>1508</v>
      </c>
      <c r="H15" s="87">
        <v>0</v>
      </c>
      <c r="I15" s="87">
        <f t="shared" si="3"/>
        <v>40054</v>
      </c>
      <c r="J15" s="88">
        <f t="shared" si="4"/>
        <v>96.371685674414138</v>
      </c>
      <c r="K15" s="87">
        <v>26641</v>
      </c>
      <c r="L15" s="88">
        <f t="shared" si="5"/>
        <v>64.099417737356234</v>
      </c>
      <c r="M15" s="87">
        <v>0</v>
      </c>
      <c r="N15" s="88">
        <f t="shared" si="6"/>
        <v>0</v>
      </c>
      <c r="O15" s="87">
        <v>6253</v>
      </c>
      <c r="P15" s="87">
        <f t="shared" si="7"/>
        <v>7160</v>
      </c>
      <c r="Q15" s="87">
        <v>90</v>
      </c>
      <c r="R15" s="87">
        <v>7070</v>
      </c>
      <c r="S15" s="87">
        <v>0</v>
      </c>
      <c r="T15" s="88">
        <f t="shared" si="8"/>
        <v>17.22727491458544</v>
      </c>
      <c r="U15" s="87">
        <v>893</v>
      </c>
      <c r="V15" s="85" t="s">
        <v>262</v>
      </c>
      <c r="W15" s="85"/>
      <c r="X15" s="85"/>
      <c r="Y15" s="85"/>
      <c r="Z15" s="85" t="s">
        <v>262</v>
      </c>
      <c r="AA15" s="85"/>
      <c r="AB15" s="85"/>
      <c r="AC15" s="85"/>
      <c r="AD15" s="115" t="s">
        <v>261</v>
      </c>
    </row>
    <row r="16" spans="1:31" ht="13.5" customHeight="1" x14ac:dyDescent="0.15">
      <c r="A16" s="85" t="s">
        <v>34</v>
      </c>
      <c r="B16" s="86" t="s">
        <v>277</v>
      </c>
      <c r="C16" s="85" t="s">
        <v>278</v>
      </c>
      <c r="D16" s="87">
        <f t="shared" si="0"/>
        <v>65119</v>
      </c>
      <c r="E16" s="87">
        <f t="shared" si="1"/>
        <v>3815</v>
      </c>
      <c r="F16" s="106">
        <f t="shared" si="2"/>
        <v>5.8585051981756475</v>
      </c>
      <c r="G16" s="87">
        <v>3815</v>
      </c>
      <c r="H16" s="87">
        <v>0</v>
      </c>
      <c r="I16" s="87">
        <f t="shared" si="3"/>
        <v>61304</v>
      </c>
      <c r="J16" s="88">
        <f t="shared" si="4"/>
        <v>94.141494801824351</v>
      </c>
      <c r="K16" s="87">
        <v>45806</v>
      </c>
      <c r="L16" s="88">
        <f t="shared" si="5"/>
        <v>70.341989281162171</v>
      </c>
      <c r="M16" s="87">
        <v>0</v>
      </c>
      <c r="N16" s="88">
        <f t="shared" si="6"/>
        <v>0</v>
      </c>
      <c r="O16" s="87">
        <v>10012</v>
      </c>
      <c r="P16" s="87">
        <f t="shared" si="7"/>
        <v>5486</v>
      </c>
      <c r="Q16" s="87">
        <v>282</v>
      </c>
      <c r="R16" s="87">
        <v>5159</v>
      </c>
      <c r="S16" s="87">
        <v>45</v>
      </c>
      <c r="T16" s="88">
        <f t="shared" si="8"/>
        <v>8.4245765444801055</v>
      </c>
      <c r="U16" s="87">
        <v>1868</v>
      </c>
      <c r="V16" s="85" t="s">
        <v>262</v>
      </c>
      <c r="W16" s="85"/>
      <c r="X16" s="85"/>
      <c r="Y16" s="85"/>
      <c r="Z16" s="85" t="s">
        <v>262</v>
      </c>
      <c r="AA16" s="85"/>
      <c r="AB16" s="85"/>
      <c r="AC16" s="85"/>
      <c r="AD16" s="115" t="s">
        <v>261</v>
      </c>
    </row>
    <row r="17" spans="1:30" ht="13.5" customHeight="1" x14ac:dyDescent="0.15">
      <c r="A17" s="85" t="s">
        <v>34</v>
      </c>
      <c r="B17" s="86" t="s">
        <v>279</v>
      </c>
      <c r="C17" s="85" t="s">
        <v>280</v>
      </c>
      <c r="D17" s="87">
        <f t="shared" si="0"/>
        <v>31713</v>
      </c>
      <c r="E17" s="87">
        <f t="shared" si="1"/>
        <v>1988</v>
      </c>
      <c r="F17" s="106">
        <f t="shared" si="2"/>
        <v>6.2687226058714085</v>
      </c>
      <c r="G17" s="87">
        <v>1963</v>
      </c>
      <c r="H17" s="87">
        <v>25</v>
      </c>
      <c r="I17" s="87">
        <f t="shared" si="3"/>
        <v>29725</v>
      </c>
      <c r="J17" s="88">
        <f t="shared" si="4"/>
        <v>93.731277394128583</v>
      </c>
      <c r="K17" s="87">
        <v>17105</v>
      </c>
      <c r="L17" s="88">
        <f t="shared" si="5"/>
        <v>53.93687131460284</v>
      </c>
      <c r="M17" s="87">
        <v>0</v>
      </c>
      <c r="N17" s="88">
        <f t="shared" si="6"/>
        <v>0</v>
      </c>
      <c r="O17" s="87">
        <v>10348</v>
      </c>
      <c r="P17" s="87">
        <f t="shared" si="7"/>
        <v>2272</v>
      </c>
      <c r="Q17" s="87">
        <v>148</v>
      </c>
      <c r="R17" s="87">
        <v>2124</v>
      </c>
      <c r="S17" s="87">
        <v>0</v>
      </c>
      <c r="T17" s="88">
        <f t="shared" si="8"/>
        <v>7.1642544067101817</v>
      </c>
      <c r="U17" s="87">
        <v>768</v>
      </c>
      <c r="V17" s="85" t="s">
        <v>262</v>
      </c>
      <c r="W17" s="85"/>
      <c r="X17" s="85"/>
      <c r="Y17" s="85"/>
      <c r="Z17" s="85" t="s">
        <v>262</v>
      </c>
      <c r="AA17" s="85"/>
      <c r="AB17" s="85"/>
      <c r="AC17" s="85"/>
      <c r="AD17" s="115" t="s">
        <v>261</v>
      </c>
    </row>
    <row r="18" spans="1:30" ht="13.5" customHeight="1" x14ac:dyDescent="0.15">
      <c r="A18" s="85" t="s">
        <v>34</v>
      </c>
      <c r="B18" s="86" t="s">
        <v>281</v>
      </c>
      <c r="C18" s="85" t="s">
        <v>282</v>
      </c>
      <c r="D18" s="87">
        <f t="shared" si="0"/>
        <v>42633</v>
      </c>
      <c r="E18" s="87">
        <f t="shared" si="1"/>
        <v>4148</v>
      </c>
      <c r="F18" s="106">
        <f t="shared" si="2"/>
        <v>9.7295522248023829</v>
      </c>
      <c r="G18" s="87">
        <v>4148</v>
      </c>
      <c r="H18" s="87">
        <v>0</v>
      </c>
      <c r="I18" s="87">
        <f t="shared" si="3"/>
        <v>38485</v>
      </c>
      <c r="J18" s="88">
        <f t="shared" si="4"/>
        <v>90.27044777519761</v>
      </c>
      <c r="K18" s="87">
        <v>27321</v>
      </c>
      <c r="L18" s="88">
        <f t="shared" si="5"/>
        <v>64.084160157624368</v>
      </c>
      <c r="M18" s="87">
        <v>0</v>
      </c>
      <c r="N18" s="88">
        <f t="shared" si="6"/>
        <v>0</v>
      </c>
      <c r="O18" s="87">
        <v>9402</v>
      </c>
      <c r="P18" s="87">
        <f t="shared" si="7"/>
        <v>1762</v>
      </c>
      <c r="Q18" s="87">
        <v>153</v>
      </c>
      <c r="R18" s="87">
        <v>1609</v>
      </c>
      <c r="S18" s="87">
        <v>0</v>
      </c>
      <c r="T18" s="88">
        <f t="shared" si="8"/>
        <v>4.1329486547979268</v>
      </c>
      <c r="U18" s="87">
        <v>902</v>
      </c>
      <c r="V18" s="85" t="s">
        <v>262</v>
      </c>
      <c r="W18" s="85"/>
      <c r="X18" s="85"/>
      <c r="Y18" s="85"/>
      <c r="Z18" s="85" t="s">
        <v>262</v>
      </c>
      <c r="AA18" s="85"/>
      <c r="AB18" s="85"/>
      <c r="AC18" s="85"/>
      <c r="AD18" s="115" t="s">
        <v>261</v>
      </c>
    </row>
    <row r="19" spans="1:30" ht="13.5" customHeight="1" x14ac:dyDescent="0.15">
      <c r="A19" s="85" t="s">
        <v>34</v>
      </c>
      <c r="B19" s="86" t="s">
        <v>283</v>
      </c>
      <c r="C19" s="85" t="s">
        <v>284</v>
      </c>
      <c r="D19" s="87">
        <f t="shared" si="0"/>
        <v>25798</v>
      </c>
      <c r="E19" s="87">
        <f t="shared" si="1"/>
        <v>5711</v>
      </c>
      <c r="F19" s="106">
        <f t="shared" si="2"/>
        <v>22.137374990309329</v>
      </c>
      <c r="G19" s="87">
        <v>5711</v>
      </c>
      <c r="H19" s="87">
        <v>0</v>
      </c>
      <c r="I19" s="87">
        <f t="shared" si="3"/>
        <v>20087</v>
      </c>
      <c r="J19" s="88">
        <f t="shared" si="4"/>
        <v>77.862625009690674</v>
      </c>
      <c r="K19" s="87">
        <v>13988</v>
      </c>
      <c r="L19" s="88">
        <f t="shared" si="5"/>
        <v>54.221257461818752</v>
      </c>
      <c r="M19" s="87">
        <v>0</v>
      </c>
      <c r="N19" s="88">
        <f t="shared" si="6"/>
        <v>0</v>
      </c>
      <c r="O19" s="87">
        <v>0</v>
      </c>
      <c r="P19" s="87">
        <f t="shared" si="7"/>
        <v>6099</v>
      </c>
      <c r="Q19" s="87">
        <v>466</v>
      </c>
      <c r="R19" s="87">
        <v>5633</v>
      </c>
      <c r="S19" s="87">
        <v>0</v>
      </c>
      <c r="T19" s="88">
        <f t="shared" si="8"/>
        <v>23.641367547871926</v>
      </c>
      <c r="U19" s="87">
        <v>664</v>
      </c>
      <c r="V19" s="85" t="s">
        <v>262</v>
      </c>
      <c r="W19" s="85"/>
      <c r="X19" s="85"/>
      <c r="Y19" s="85"/>
      <c r="Z19" s="85" t="s">
        <v>262</v>
      </c>
      <c r="AA19" s="85"/>
      <c r="AB19" s="85"/>
      <c r="AC19" s="85"/>
      <c r="AD19" s="115" t="s">
        <v>261</v>
      </c>
    </row>
    <row r="20" spans="1:30" ht="13.5" customHeight="1" x14ac:dyDescent="0.15">
      <c r="A20" s="85" t="s">
        <v>34</v>
      </c>
      <c r="B20" s="86" t="s">
        <v>285</v>
      </c>
      <c r="C20" s="85" t="s">
        <v>286</v>
      </c>
      <c r="D20" s="87">
        <f t="shared" si="0"/>
        <v>19271</v>
      </c>
      <c r="E20" s="87">
        <f t="shared" si="1"/>
        <v>910</v>
      </c>
      <c r="F20" s="106">
        <f t="shared" si="2"/>
        <v>4.7221213221939697</v>
      </c>
      <c r="G20" s="87">
        <v>910</v>
      </c>
      <c r="H20" s="87">
        <v>0</v>
      </c>
      <c r="I20" s="87">
        <f t="shared" si="3"/>
        <v>18361</v>
      </c>
      <c r="J20" s="88">
        <f t="shared" si="4"/>
        <v>95.277878677806029</v>
      </c>
      <c r="K20" s="87">
        <v>16106</v>
      </c>
      <c r="L20" s="88">
        <f t="shared" si="5"/>
        <v>83.576358258523157</v>
      </c>
      <c r="M20" s="87">
        <v>0</v>
      </c>
      <c r="N20" s="88">
        <f t="shared" si="6"/>
        <v>0</v>
      </c>
      <c r="O20" s="87">
        <v>1851</v>
      </c>
      <c r="P20" s="87">
        <f t="shared" si="7"/>
        <v>404</v>
      </c>
      <c r="Q20" s="87">
        <v>79</v>
      </c>
      <c r="R20" s="87">
        <v>325</v>
      </c>
      <c r="S20" s="87">
        <v>0</v>
      </c>
      <c r="T20" s="88">
        <f t="shared" si="8"/>
        <v>2.0964143012817185</v>
      </c>
      <c r="U20" s="87">
        <v>246</v>
      </c>
      <c r="V20" s="85" t="s">
        <v>262</v>
      </c>
      <c r="W20" s="85"/>
      <c r="X20" s="85"/>
      <c r="Y20" s="85"/>
      <c r="Z20" s="85" t="s">
        <v>262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34</v>
      </c>
      <c r="B21" s="86" t="s">
        <v>287</v>
      </c>
      <c r="C21" s="85" t="s">
        <v>288</v>
      </c>
      <c r="D21" s="87">
        <f t="shared" si="0"/>
        <v>54377</v>
      </c>
      <c r="E21" s="87">
        <f t="shared" si="1"/>
        <v>130</v>
      </c>
      <c r="F21" s="106">
        <f t="shared" si="2"/>
        <v>0.23907166632951429</v>
      </c>
      <c r="G21" s="87">
        <v>130</v>
      </c>
      <c r="H21" s="87">
        <v>0</v>
      </c>
      <c r="I21" s="87">
        <f t="shared" si="3"/>
        <v>54247</v>
      </c>
      <c r="J21" s="88">
        <f t="shared" si="4"/>
        <v>99.760928333670478</v>
      </c>
      <c r="K21" s="87">
        <v>52042</v>
      </c>
      <c r="L21" s="88">
        <f t="shared" si="5"/>
        <v>95.705905070158337</v>
      </c>
      <c r="M21" s="87">
        <v>0</v>
      </c>
      <c r="N21" s="88">
        <f t="shared" si="6"/>
        <v>0</v>
      </c>
      <c r="O21" s="87">
        <v>0</v>
      </c>
      <c r="P21" s="87">
        <f t="shared" si="7"/>
        <v>2205</v>
      </c>
      <c r="Q21" s="87">
        <v>130</v>
      </c>
      <c r="R21" s="87">
        <v>2075</v>
      </c>
      <c r="S21" s="87">
        <v>0</v>
      </c>
      <c r="T21" s="88">
        <f t="shared" si="8"/>
        <v>4.0550232635121466</v>
      </c>
      <c r="U21" s="87">
        <v>1110</v>
      </c>
      <c r="V21" s="85" t="s">
        <v>262</v>
      </c>
      <c r="W21" s="85"/>
      <c r="X21" s="85"/>
      <c r="Y21" s="85"/>
      <c r="Z21" s="85" t="s">
        <v>262</v>
      </c>
      <c r="AA21" s="85"/>
      <c r="AB21" s="85"/>
      <c r="AC21" s="85"/>
      <c r="AD21" s="115" t="s">
        <v>261</v>
      </c>
    </row>
    <row r="22" spans="1:30" ht="13.5" customHeight="1" x14ac:dyDescent="0.15">
      <c r="A22" s="85" t="s">
        <v>34</v>
      </c>
      <c r="B22" s="86" t="s">
        <v>289</v>
      </c>
      <c r="C22" s="85" t="s">
        <v>290</v>
      </c>
      <c r="D22" s="87">
        <f t="shared" si="0"/>
        <v>65710</v>
      </c>
      <c r="E22" s="87">
        <f t="shared" si="1"/>
        <v>1397</v>
      </c>
      <c r="F22" s="106">
        <f t="shared" si="2"/>
        <v>2.1260082179272564</v>
      </c>
      <c r="G22" s="87">
        <v>1397</v>
      </c>
      <c r="H22" s="87">
        <v>0</v>
      </c>
      <c r="I22" s="87">
        <f t="shared" si="3"/>
        <v>64313</v>
      </c>
      <c r="J22" s="88">
        <f t="shared" si="4"/>
        <v>97.87399178207275</v>
      </c>
      <c r="K22" s="87">
        <v>60778</v>
      </c>
      <c r="L22" s="88">
        <f t="shared" si="5"/>
        <v>92.494293106072135</v>
      </c>
      <c r="M22" s="87">
        <v>0</v>
      </c>
      <c r="N22" s="88">
        <f t="shared" si="6"/>
        <v>0</v>
      </c>
      <c r="O22" s="87">
        <v>3029</v>
      </c>
      <c r="P22" s="87">
        <f t="shared" si="7"/>
        <v>506</v>
      </c>
      <c r="Q22" s="87">
        <v>52</v>
      </c>
      <c r="R22" s="87">
        <v>454</v>
      </c>
      <c r="S22" s="87">
        <v>0</v>
      </c>
      <c r="T22" s="88">
        <f t="shared" si="8"/>
        <v>0.77005022066656525</v>
      </c>
      <c r="U22" s="87">
        <v>1458</v>
      </c>
      <c r="V22" s="85"/>
      <c r="W22" s="85"/>
      <c r="X22" s="85"/>
      <c r="Y22" s="85" t="s">
        <v>262</v>
      </c>
      <c r="Z22" s="85"/>
      <c r="AA22" s="85"/>
      <c r="AB22" s="85"/>
      <c r="AC22" s="85" t="s">
        <v>262</v>
      </c>
      <c r="AD22" s="115" t="s">
        <v>261</v>
      </c>
    </row>
    <row r="23" spans="1:30" ht="13.5" customHeight="1" x14ac:dyDescent="0.15">
      <c r="A23" s="85" t="s">
        <v>34</v>
      </c>
      <c r="B23" s="86" t="s">
        <v>291</v>
      </c>
      <c r="C23" s="85" t="s">
        <v>292</v>
      </c>
      <c r="D23" s="87">
        <f t="shared" si="0"/>
        <v>97945</v>
      </c>
      <c r="E23" s="87">
        <f t="shared" si="1"/>
        <v>0</v>
      </c>
      <c r="F23" s="106">
        <f t="shared" si="2"/>
        <v>0</v>
      </c>
      <c r="G23" s="87">
        <v>0</v>
      </c>
      <c r="H23" s="87">
        <v>0</v>
      </c>
      <c r="I23" s="87">
        <f t="shared" si="3"/>
        <v>97945</v>
      </c>
      <c r="J23" s="88">
        <f t="shared" si="4"/>
        <v>100</v>
      </c>
      <c r="K23" s="87">
        <v>77555</v>
      </c>
      <c r="L23" s="88">
        <f t="shared" si="5"/>
        <v>79.182194088519068</v>
      </c>
      <c r="M23" s="87">
        <v>209</v>
      </c>
      <c r="N23" s="88">
        <f t="shared" si="6"/>
        <v>0.21338506304558683</v>
      </c>
      <c r="O23" s="87">
        <v>5054</v>
      </c>
      <c r="P23" s="87">
        <f t="shared" si="7"/>
        <v>15127</v>
      </c>
      <c r="Q23" s="87">
        <v>152</v>
      </c>
      <c r="R23" s="87">
        <v>14975</v>
      </c>
      <c r="S23" s="87">
        <v>0</v>
      </c>
      <c r="T23" s="88">
        <f t="shared" si="8"/>
        <v>15.444382051151157</v>
      </c>
      <c r="U23" s="87">
        <v>1466</v>
      </c>
      <c r="V23" s="85" t="s">
        <v>262</v>
      </c>
      <c r="W23" s="85"/>
      <c r="X23" s="85"/>
      <c r="Y23" s="85"/>
      <c r="Z23" s="85" t="s">
        <v>262</v>
      </c>
      <c r="AA23" s="85"/>
      <c r="AB23" s="85"/>
      <c r="AC23" s="85"/>
      <c r="AD23" s="115" t="s">
        <v>261</v>
      </c>
    </row>
    <row r="24" spans="1:30" ht="13.5" customHeight="1" x14ac:dyDescent="0.15">
      <c r="A24" s="85" t="s">
        <v>34</v>
      </c>
      <c r="B24" s="86" t="s">
        <v>293</v>
      </c>
      <c r="C24" s="85" t="s">
        <v>294</v>
      </c>
      <c r="D24" s="87">
        <f t="shared" si="0"/>
        <v>57932</v>
      </c>
      <c r="E24" s="87">
        <f t="shared" si="1"/>
        <v>2022</v>
      </c>
      <c r="F24" s="106">
        <f t="shared" si="2"/>
        <v>3.4902989712076229</v>
      </c>
      <c r="G24" s="87">
        <v>2022</v>
      </c>
      <c r="H24" s="87">
        <v>0</v>
      </c>
      <c r="I24" s="87">
        <f t="shared" si="3"/>
        <v>55910</v>
      </c>
      <c r="J24" s="88">
        <f t="shared" si="4"/>
        <v>96.509701028792378</v>
      </c>
      <c r="K24" s="87">
        <v>49417</v>
      </c>
      <c r="L24" s="88">
        <f t="shared" si="5"/>
        <v>85.301733066353663</v>
      </c>
      <c r="M24" s="87">
        <v>0</v>
      </c>
      <c r="N24" s="88">
        <f t="shared" si="6"/>
        <v>0</v>
      </c>
      <c r="O24" s="87">
        <v>4243</v>
      </c>
      <c r="P24" s="87">
        <f t="shared" si="7"/>
        <v>2250</v>
      </c>
      <c r="Q24" s="87">
        <v>673</v>
      </c>
      <c r="R24" s="87">
        <v>1577</v>
      </c>
      <c r="S24" s="87">
        <v>0</v>
      </c>
      <c r="T24" s="88">
        <f t="shared" si="8"/>
        <v>3.8838638403645653</v>
      </c>
      <c r="U24" s="87">
        <v>946</v>
      </c>
      <c r="V24" s="85" t="s">
        <v>262</v>
      </c>
      <c r="W24" s="85"/>
      <c r="X24" s="85"/>
      <c r="Y24" s="85"/>
      <c r="Z24" s="85" t="s">
        <v>262</v>
      </c>
      <c r="AA24" s="85"/>
      <c r="AB24" s="85"/>
      <c r="AC24" s="85"/>
      <c r="AD24" s="115" t="s">
        <v>261</v>
      </c>
    </row>
    <row r="25" spans="1:30" ht="13.5" customHeight="1" x14ac:dyDescent="0.15">
      <c r="A25" s="85" t="s">
        <v>34</v>
      </c>
      <c r="B25" s="86" t="s">
        <v>295</v>
      </c>
      <c r="C25" s="85" t="s">
        <v>296</v>
      </c>
      <c r="D25" s="87">
        <f t="shared" si="0"/>
        <v>29299</v>
      </c>
      <c r="E25" s="87">
        <f t="shared" si="1"/>
        <v>1556</v>
      </c>
      <c r="F25" s="106">
        <f t="shared" si="2"/>
        <v>5.3107614594354757</v>
      </c>
      <c r="G25" s="87">
        <v>1556</v>
      </c>
      <c r="H25" s="87">
        <v>0</v>
      </c>
      <c r="I25" s="87">
        <f t="shared" si="3"/>
        <v>27743</v>
      </c>
      <c r="J25" s="88">
        <f t="shared" si="4"/>
        <v>94.689238540564531</v>
      </c>
      <c r="K25" s="87">
        <v>22588</v>
      </c>
      <c r="L25" s="88">
        <f t="shared" si="5"/>
        <v>77.094781391856387</v>
      </c>
      <c r="M25" s="87">
        <v>521</v>
      </c>
      <c r="N25" s="88">
        <f t="shared" si="6"/>
        <v>1.7782176866104646</v>
      </c>
      <c r="O25" s="87">
        <v>2678</v>
      </c>
      <c r="P25" s="87">
        <f t="shared" si="7"/>
        <v>1956</v>
      </c>
      <c r="Q25" s="87">
        <v>837</v>
      </c>
      <c r="R25" s="87">
        <v>1119</v>
      </c>
      <c r="S25" s="87">
        <v>0</v>
      </c>
      <c r="T25" s="88">
        <f t="shared" si="8"/>
        <v>6.6759957677736441</v>
      </c>
      <c r="U25" s="87">
        <v>632</v>
      </c>
      <c r="V25" s="85" t="s">
        <v>262</v>
      </c>
      <c r="W25" s="85"/>
      <c r="X25" s="85"/>
      <c r="Y25" s="85"/>
      <c r="Z25" s="85" t="s">
        <v>262</v>
      </c>
      <c r="AA25" s="85"/>
      <c r="AB25" s="85"/>
      <c r="AC25" s="85"/>
      <c r="AD25" s="115" t="s">
        <v>261</v>
      </c>
    </row>
    <row r="26" spans="1:30" ht="13.5" customHeight="1" x14ac:dyDescent="0.15">
      <c r="A26" s="85" t="s">
        <v>34</v>
      </c>
      <c r="B26" s="86" t="s">
        <v>297</v>
      </c>
      <c r="C26" s="85" t="s">
        <v>298</v>
      </c>
      <c r="D26" s="87">
        <f t="shared" si="0"/>
        <v>96354</v>
      </c>
      <c r="E26" s="87">
        <f t="shared" si="1"/>
        <v>12687</v>
      </c>
      <c r="F26" s="106">
        <f t="shared" si="2"/>
        <v>13.167071424123545</v>
      </c>
      <c r="G26" s="87">
        <v>12687</v>
      </c>
      <c r="H26" s="87">
        <v>0</v>
      </c>
      <c r="I26" s="87">
        <f t="shared" si="3"/>
        <v>83667</v>
      </c>
      <c r="J26" s="88">
        <f t="shared" si="4"/>
        <v>86.832928575876451</v>
      </c>
      <c r="K26" s="87">
        <v>75581</v>
      </c>
      <c r="L26" s="88">
        <f t="shared" si="5"/>
        <v>78.440957303277486</v>
      </c>
      <c r="M26" s="87">
        <v>0</v>
      </c>
      <c r="N26" s="88">
        <f t="shared" si="6"/>
        <v>0</v>
      </c>
      <c r="O26" s="87">
        <v>2460</v>
      </c>
      <c r="P26" s="87">
        <f t="shared" si="7"/>
        <v>5626</v>
      </c>
      <c r="Q26" s="87">
        <v>663</v>
      </c>
      <c r="R26" s="87">
        <v>4963</v>
      </c>
      <c r="S26" s="87">
        <v>0</v>
      </c>
      <c r="T26" s="88">
        <f t="shared" si="8"/>
        <v>5.8388857753699899</v>
      </c>
      <c r="U26" s="87">
        <v>1496</v>
      </c>
      <c r="V26" s="85" t="s">
        <v>262</v>
      </c>
      <c r="W26" s="85"/>
      <c r="X26" s="85"/>
      <c r="Y26" s="85"/>
      <c r="Z26" s="85" t="s">
        <v>262</v>
      </c>
      <c r="AA26" s="85"/>
      <c r="AB26" s="85"/>
      <c r="AC26" s="85"/>
      <c r="AD26" s="115" t="s">
        <v>261</v>
      </c>
    </row>
    <row r="27" spans="1:30" ht="13.5" customHeight="1" x14ac:dyDescent="0.15">
      <c r="A27" s="85" t="s">
        <v>34</v>
      </c>
      <c r="B27" s="86" t="s">
        <v>299</v>
      </c>
      <c r="C27" s="85" t="s">
        <v>300</v>
      </c>
      <c r="D27" s="87">
        <f t="shared" si="0"/>
        <v>4345</v>
      </c>
      <c r="E27" s="87">
        <f t="shared" si="1"/>
        <v>570</v>
      </c>
      <c r="F27" s="106">
        <f t="shared" si="2"/>
        <v>13.118527042577677</v>
      </c>
      <c r="G27" s="87">
        <v>570</v>
      </c>
      <c r="H27" s="87">
        <v>0</v>
      </c>
      <c r="I27" s="87">
        <f t="shared" si="3"/>
        <v>3775</v>
      </c>
      <c r="J27" s="88">
        <f t="shared" si="4"/>
        <v>86.881472957422318</v>
      </c>
      <c r="K27" s="87">
        <v>2817</v>
      </c>
      <c r="L27" s="88">
        <f t="shared" si="5"/>
        <v>64.833141542002309</v>
      </c>
      <c r="M27" s="87">
        <v>0</v>
      </c>
      <c r="N27" s="88">
        <f t="shared" si="6"/>
        <v>0</v>
      </c>
      <c r="O27" s="87">
        <v>0</v>
      </c>
      <c r="P27" s="87">
        <f t="shared" si="7"/>
        <v>958</v>
      </c>
      <c r="Q27" s="87">
        <v>0</v>
      </c>
      <c r="R27" s="87">
        <v>958</v>
      </c>
      <c r="S27" s="87">
        <v>0</v>
      </c>
      <c r="T27" s="88">
        <f t="shared" si="8"/>
        <v>22.048331415420023</v>
      </c>
      <c r="U27" s="87">
        <v>175</v>
      </c>
      <c r="V27" s="85"/>
      <c r="W27" s="85"/>
      <c r="X27" s="85"/>
      <c r="Y27" s="85" t="s">
        <v>262</v>
      </c>
      <c r="Z27" s="85"/>
      <c r="AA27" s="85"/>
      <c r="AB27" s="85"/>
      <c r="AC27" s="85" t="s">
        <v>262</v>
      </c>
      <c r="AD27" s="115" t="s">
        <v>261</v>
      </c>
    </row>
    <row r="28" spans="1:30" ht="13.5" customHeight="1" x14ac:dyDescent="0.15">
      <c r="A28" s="85" t="s">
        <v>34</v>
      </c>
      <c r="B28" s="86" t="s">
        <v>301</v>
      </c>
      <c r="C28" s="85" t="s">
        <v>302</v>
      </c>
      <c r="D28" s="87">
        <f t="shared" si="0"/>
        <v>4651</v>
      </c>
      <c r="E28" s="87">
        <f t="shared" si="1"/>
        <v>876</v>
      </c>
      <c r="F28" s="106">
        <f t="shared" si="2"/>
        <v>18.834659213072456</v>
      </c>
      <c r="G28" s="87">
        <v>876</v>
      </c>
      <c r="H28" s="87">
        <v>0</v>
      </c>
      <c r="I28" s="87">
        <f t="shared" si="3"/>
        <v>3775</v>
      </c>
      <c r="J28" s="88">
        <f t="shared" si="4"/>
        <v>81.165340786927544</v>
      </c>
      <c r="K28" s="87">
        <v>1252</v>
      </c>
      <c r="L28" s="88">
        <f t="shared" si="5"/>
        <v>26.918942162975707</v>
      </c>
      <c r="M28" s="87">
        <v>0</v>
      </c>
      <c r="N28" s="88">
        <f t="shared" si="6"/>
        <v>0</v>
      </c>
      <c r="O28" s="87">
        <v>1396</v>
      </c>
      <c r="P28" s="87">
        <f t="shared" si="7"/>
        <v>1127</v>
      </c>
      <c r="Q28" s="87">
        <v>348</v>
      </c>
      <c r="R28" s="87">
        <v>779</v>
      </c>
      <c r="S28" s="87">
        <v>0</v>
      </c>
      <c r="T28" s="88">
        <f t="shared" si="8"/>
        <v>24.231348097183403</v>
      </c>
      <c r="U28" s="87">
        <v>1146</v>
      </c>
      <c r="V28" s="85"/>
      <c r="W28" s="85"/>
      <c r="X28" s="85"/>
      <c r="Y28" s="85" t="s">
        <v>262</v>
      </c>
      <c r="Z28" s="85"/>
      <c r="AA28" s="85"/>
      <c r="AB28" s="85"/>
      <c r="AC28" s="85" t="s">
        <v>262</v>
      </c>
      <c r="AD28" s="115" t="s">
        <v>261</v>
      </c>
    </row>
    <row r="29" spans="1:30" ht="13.5" customHeight="1" x14ac:dyDescent="0.15">
      <c r="A29" s="85" t="s">
        <v>34</v>
      </c>
      <c r="B29" s="86" t="s">
        <v>303</v>
      </c>
      <c r="C29" s="85" t="s">
        <v>304</v>
      </c>
      <c r="D29" s="87">
        <f t="shared" si="0"/>
        <v>3388</v>
      </c>
      <c r="E29" s="87">
        <f t="shared" si="1"/>
        <v>68</v>
      </c>
      <c r="F29" s="106">
        <f t="shared" si="2"/>
        <v>2.0070838252656436</v>
      </c>
      <c r="G29" s="87">
        <v>68</v>
      </c>
      <c r="H29" s="87">
        <v>0</v>
      </c>
      <c r="I29" s="87">
        <f t="shared" si="3"/>
        <v>3320</v>
      </c>
      <c r="J29" s="88">
        <f t="shared" si="4"/>
        <v>97.992916174734361</v>
      </c>
      <c r="K29" s="87">
        <v>698</v>
      </c>
      <c r="L29" s="88">
        <f t="shared" si="5"/>
        <v>20.602125147579692</v>
      </c>
      <c r="M29" s="87">
        <v>60</v>
      </c>
      <c r="N29" s="88">
        <f t="shared" si="6"/>
        <v>1.7709563164108619</v>
      </c>
      <c r="O29" s="87">
        <v>301</v>
      </c>
      <c r="P29" s="87">
        <f t="shared" si="7"/>
        <v>2261</v>
      </c>
      <c r="Q29" s="87">
        <v>19</v>
      </c>
      <c r="R29" s="87">
        <v>2242</v>
      </c>
      <c r="S29" s="87">
        <v>0</v>
      </c>
      <c r="T29" s="88">
        <f t="shared" si="8"/>
        <v>66.735537190082653</v>
      </c>
      <c r="U29" s="87">
        <v>593</v>
      </c>
      <c r="V29" s="85"/>
      <c r="W29" s="85"/>
      <c r="X29" s="85"/>
      <c r="Y29" s="85" t="s">
        <v>262</v>
      </c>
      <c r="Z29" s="85"/>
      <c r="AA29" s="85"/>
      <c r="AB29" s="85"/>
      <c r="AC29" s="85" t="s">
        <v>262</v>
      </c>
      <c r="AD29" s="115" t="s">
        <v>261</v>
      </c>
    </row>
    <row r="30" spans="1:30" ht="13.5" customHeight="1" x14ac:dyDescent="0.15">
      <c r="A30" s="85" t="s">
        <v>34</v>
      </c>
      <c r="B30" s="86" t="s">
        <v>305</v>
      </c>
      <c r="C30" s="85" t="s">
        <v>306</v>
      </c>
      <c r="D30" s="87">
        <f t="shared" si="0"/>
        <v>952</v>
      </c>
      <c r="E30" s="87">
        <f t="shared" si="1"/>
        <v>43</v>
      </c>
      <c r="F30" s="106">
        <f t="shared" si="2"/>
        <v>4.5168067226890756</v>
      </c>
      <c r="G30" s="87">
        <v>43</v>
      </c>
      <c r="H30" s="87">
        <v>0</v>
      </c>
      <c r="I30" s="87">
        <f t="shared" si="3"/>
        <v>909</v>
      </c>
      <c r="J30" s="88">
        <f t="shared" si="4"/>
        <v>95.483193277310932</v>
      </c>
      <c r="K30" s="87">
        <v>0</v>
      </c>
      <c r="L30" s="88">
        <f t="shared" si="5"/>
        <v>0</v>
      </c>
      <c r="M30" s="87">
        <v>0</v>
      </c>
      <c r="N30" s="88">
        <f t="shared" si="6"/>
        <v>0</v>
      </c>
      <c r="O30" s="87">
        <v>0</v>
      </c>
      <c r="P30" s="87">
        <f t="shared" si="7"/>
        <v>909</v>
      </c>
      <c r="Q30" s="87">
        <v>0</v>
      </c>
      <c r="R30" s="87">
        <v>909</v>
      </c>
      <c r="S30" s="87">
        <v>0</v>
      </c>
      <c r="T30" s="88">
        <f t="shared" si="8"/>
        <v>95.483193277310932</v>
      </c>
      <c r="U30" s="87">
        <v>19</v>
      </c>
      <c r="V30" s="85"/>
      <c r="W30" s="85"/>
      <c r="X30" s="85"/>
      <c r="Y30" s="85" t="s">
        <v>262</v>
      </c>
      <c r="Z30" s="85"/>
      <c r="AA30" s="85"/>
      <c r="AB30" s="85"/>
      <c r="AC30" s="85" t="s">
        <v>262</v>
      </c>
      <c r="AD30" s="115" t="s">
        <v>261</v>
      </c>
    </row>
    <row r="31" spans="1:30" ht="13.5" customHeight="1" x14ac:dyDescent="0.15">
      <c r="A31" s="85" t="s">
        <v>34</v>
      </c>
      <c r="B31" s="86" t="s">
        <v>307</v>
      </c>
      <c r="C31" s="85" t="s">
        <v>308</v>
      </c>
      <c r="D31" s="87">
        <f t="shared" si="0"/>
        <v>675</v>
      </c>
      <c r="E31" s="87">
        <f t="shared" si="1"/>
        <v>103</v>
      </c>
      <c r="F31" s="106">
        <f t="shared" si="2"/>
        <v>15.259259259259258</v>
      </c>
      <c r="G31" s="87">
        <v>103</v>
      </c>
      <c r="H31" s="87">
        <v>0</v>
      </c>
      <c r="I31" s="87">
        <f t="shared" si="3"/>
        <v>572</v>
      </c>
      <c r="J31" s="88">
        <f t="shared" si="4"/>
        <v>84.740740740740733</v>
      </c>
      <c r="K31" s="87">
        <v>0</v>
      </c>
      <c r="L31" s="88">
        <f t="shared" si="5"/>
        <v>0</v>
      </c>
      <c r="M31" s="87">
        <v>0</v>
      </c>
      <c r="N31" s="88">
        <f t="shared" si="6"/>
        <v>0</v>
      </c>
      <c r="O31" s="87">
        <v>0</v>
      </c>
      <c r="P31" s="87">
        <f t="shared" si="7"/>
        <v>572</v>
      </c>
      <c r="Q31" s="87">
        <v>5</v>
      </c>
      <c r="R31" s="87">
        <v>567</v>
      </c>
      <c r="S31" s="87">
        <v>0</v>
      </c>
      <c r="T31" s="88">
        <f t="shared" si="8"/>
        <v>84.740740740740733</v>
      </c>
      <c r="U31" s="87">
        <v>30</v>
      </c>
      <c r="V31" s="85" t="s">
        <v>262</v>
      </c>
      <c r="W31" s="85"/>
      <c r="X31" s="85"/>
      <c r="Y31" s="85"/>
      <c r="Z31" s="85" t="s">
        <v>262</v>
      </c>
      <c r="AA31" s="85"/>
      <c r="AB31" s="85"/>
      <c r="AC31" s="85"/>
      <c r="AD31" s="115" t="s">
        <v>261</v>
      </c>
    </row>
    <row r="32" spans="1:30" ht="13.5" customHeight="1" x14ac:dyDescent="0.15">
      <c r="A32" s="85" t="s">
        <v>34</v>
      </c>
      <c r="B32" s="86" t="s">
        <v>309</v>
      </c>
      <c r="C32" s="85" t="s">
        <v>310</v>
      </c>
      <c r="D32" s="87">
        <f t="shared" si="0"/>
        <v>10347</v>
      </c>
      <c r="E32" s="87">
        <f t="shared" si="1"/>
        <v>750</v>
      </c>
      <c r="F32" s="106">
        <f t="shared" si="2"/>
        <v>7.2484778196578725</v>
      </c>
      <c r="G32" s="87">
        <v>750</v>
      </c>
      <c r="H32" s="87">
        <v>0</v>
      </c>
      <c r="I32" s="87">
        <f t="shared" si="3"/>
        <v>9597</v>
      </c>
      <c r="J32" s="88">
        <f t="shared" si="4"/>
        <v>92.751522180342121</v>
      </c>
      <c r="K32" s="87">
        <v>8141</v>
      </c>
      <c r="L32" s="88">
        <f t="shared" si="5"/>
        <v>78.679810573112988</v>
      </c>
      <c r="M32" s="87">
        <v>0</v>
      </c>
      <c r="N32" s="88">
        <f t="shared" si="6"/>
        <v>0</v>
      </c>
      <c r="O32" s="87">
        <v>65</v>
      </c>
      <c r="P32" s="87">
        <f t="shared" si="7"/>
        <v>1391</v>
      </c>
      <c r="Q32" s="87">
        <v>0</v>
      </c>
      <c r="R32" s="87">
        <v>1391</v>
      </c>
      <c r="S32" s="87">
        <v>0</v>
      </c>
      <c r="T32" s="88">
        <f t="shared" si="8"/>
        <v>13.443510196192133</v>
      </c>
      <c r="U32" s="87">
        <v>103</v>
      </c>
      <c r="V32" s="85"/>
      <c r="W32" s="85"/>
      <c r="X32" s="85"/>
      <c r="Y32" s="85" t="s">
        <v>262</v>
      </c>
      <c r="Z32" s="85"/>
      <c r="AA32" s="85"/>
      <c r="AB32" s="85"/>
      <c r="AC32" s="85" t="s">
        <v>262</v>
      </c>
      <c r="AD32" s="115" t="s">
        <v>261</v>
      </c>
    </row>
    <row r="33" spans="1:30" ht="13.5" customHeight="1" x14ac:dyDescent="0.15">
      <c r="A33" s="85" t="s">
        <v>34</v>
      </c>
      <c r="B33" s="86" t="s">
        <v>311</v>
      </c>
      <c r="C33" s="85" t="s">
        <v>312</v>
      </c>
      <c r="D33" s="87">
        <f t="shared" si="0"/>
        <v>21613</v>
      </c>
      <c r="E33" s="87">
        <f t="shared" si="1"/>
        <v>2420</v>
      </c>
      <c r="F33" s="106">
        <f t="shared" si="2"/>
        <v>11.196964789709897</v>
      </c>
      <c r="G33" s="87">
        <v>2420</v>
      </c>
      <c r="H33" s="87">
        <v>0</v>
      </c>
      <c r="I33" s="87">
        <f t="shared" si="3"/>
        <v>19193</v>
      </c>
      <c r="J33" s="88">
        <f t="shared" si="4"/>
        <v>88.803035210290105</v>
      </c>
      <c r="K33" s="87">
        <v>10297</v>
      </c>
      <c r="L33" s="88">
        <f t="shared" si="5"/>
        <v>47.642622495720168</v>
      </c>
      <c r="M33" s="87">
        <v>0</v>
      </c>
      <c r="N33" s="88">
        <f t="shared" si="6"/>
        <v>0</v>
      </c>
      <c r="O33" s="87">
        <v>143</v>
      </c>
      <c r="P33" s="87">
        <f t="shared" si="7"/>
        <v>8753</v>
      </c>
      <c r="Q33" s="87">
        <v>8270</v>
      </c>
      <c r="R33" s="87">
        <v>0</v>
      </c>
      <c r="S33" s="87">
        <v>483</v>
      </c>
      <c r="T33" s="88">
        <f t="shared" si="8"/>
        <v>40.498773886087072</v>
      </c>
      <c r="U33" s="87">
        <v>767</v>
      </c>
      <c r="V33" s="85" t="s">
        <v>262</v>
      </c>
      <c r="W33" s="85"/>
      <c r="X33" s="85"/>
      <c r="Y33" s="85"/>
      <c r="Z33" s="85" t="s">
        <v>262</v>
      </c>
      <c r="AA33" s="85"/>
      <c r="AB33" s="85"/>
      <c r="AC33" s="85"/>
      <c r="AD33" s="115" t="s">
        <v>261</v>
      </c>
    </row>
    <row r="34" spans="1:30" ht="13.5" customHeight="1" x14ac:dyDescent="0.15">
      <c r="A34" s="85" t="s">
        <v>34</v>
      </c>
      <c r="B34" s="86" t="s">
        <v>313</v>
      </c>
      <c r="C34" s="85" t="s">
        <v>314</v>
      </c>
      <c r="D34" s="87">
        <f t="shared" si="0"/>
        <v>16567</v>
      </c>
      <c r="E34" s="87">
        <f t="shared" si="1"/>
        <v>670</v>
      </c>
      <c r="F34" s="106">
        <f t="shared" si="2"/>
        <v>4.0441842216454393</v>
      </c>
      <c r="G34" s="87">
        <v>670</v>
      </c>
      <c r="H34" s="87">
        <v>0</v>
      </c>
      <c r="I34" s="87">
        <f t="shared" si="3"/>
        <v>15897</v>
      </c>
      <c r="J34" s="88">
        <f t="shared" si="4"/>
        <v>95.955815778354562</v>
      </c>
      <c r="K34" s="87">
        <v>13796</v>
      </c>
      <c r="L34" s="88">
        <f t="shared" si="5"/>
        <v>83.273978390776847</v>
      </c>
      <c r="M34" s="87">
        <v>0</v>
      </c>
      <c r="N34" s="88">
        <f t="shared" si="6"/>
        <v>0</v>
      </c>
      <c r="O34" s="87">
        <v>407</v>
      </c>
      <c r="P34" s="87">
        <f t="shared" si="7"/>
        <v>1694</v>
      </c>
      <c r="Q34" s="87">
        <v>38</v>
      </c>
      <c r="R34" s="87">
        <v>1516</v>
      </c>
      <c r="S34" s="87">
        <v>140</v>
      </c>
      <c r="T34" s="88">
        <f t="shared" si="8"/>
        <v>10.22514637532444</v>
      </c>
      <c r="U34" s="87">
        <v>480</v>
      </c>
      <c r="V34" s="85"/>
      <c r="W34" s="85"/>
      <c r="X34" s="85"/>
      <c r="Y34" s="85" t="s">
        <v>262</v>
      </c>
      <c r="Z34" s="85"/>
      <c r="AA34" s="85"/>
      <c r="AB34" s="85"/>
      <c r="AC34" s="85" t="s">
        <v>262</v>
      </c>
      <c r="AD34" s="115" t="s">
        <v>261</v>
      </c>
    </row>
    <row r="35" spans="1:30" ht="13.5" customHeight="1" x14ac:dyDescent="0.15">
      <c r="A35" s="85" t="s">
        <v>34</v>
      </c>
      <c r="B35" s="86" t="s">
        <v>315</v>
      </c>
      <c r="C35" s="85" t="s">
        <v>316</v>
      </c>
      <c r="D35" s="87">
        <f t="shared" si="0"/>
        <v>6768</v>
      </c>
      <c r="E35" s="87">
        <f t="shared" si="1"/>
        <v>513</v>
      </c>
      <c r="F35" s="106">
        <f t="shared" si="2"/>
        <v>7.5797872340425538</v>
      </c>
      <c r="G35" s="87">
        <v>513</v>
      </c>
      <c r="H35" s="87">
        <v>0</v>
      </c>
      <c r="I35" s="87">
        <f t="shared" si="3"/>
        <v>6255</v>
      </c>
      <c r="J35" s="88">
        <f t="shared" si="4"/>
        <v>92.420212765957444</v>
      </c>
      <c r="K35" s="87">
        <v>2943</v>
      </c>
      <c r="L35" s="88">
        <f t="shared" si="5"/>
        <v>43.484042553191486</v>
      </c>
      <c r="M35" s="87">
        <v>182</v>
      </c>
      <c r="N35" s="88">
        <f t="shared" si="6"/>
        <v>2.6891252955082745</v>
      </c>
      <c r="O35" s="87">
        <v>2785</v>
      </c>
      <c r="P35" s="87">
        <f t="shared" si="7"/>
        <v>345</v>
      </c>
      <c r="Q35" s="87">
        <v>0</v>
      </c>
      <c r="R35" s="87">
        <v>345</v>
      </c>
      <c r="S35" s="87">
        <v>0</v>
      </c>
      <c r="T35" s="88">
        <f t="shared" si="8"/>
        <v>5.0975177304964534</v>
      </c>
      <c r="U35" s="87">
        <v>132</v>
      </c>
      <c r="V35" s="85" t="s">
        <v>262</v>
      </c>
      <c r="W35" s="85"/>
      <c r="X35" s="85"/>
      <c r="Y35" s="85"/>
      <c r="Z35" s="85" t="s">
        <v>262</v>
      </c>
      <c r="AA35" s="85"/>
      <c r="AB35" s="85"/>
      <c r="AC35" s="85"/>
      <c r="AD35" s="115" t="s">
        <v>261</v>
      </c>
    </row>
    <row r="36" spans="1:30" ht="13.5" customHeight="1" x14ac:dyDescent="0.15">
      <c r="A36" s="85" t="s">
        <v>34</v>
      </c>
      <c r="B36" s="86" t="s">
        <v>317</v>
      </c>
      <c r="C36" s="85" t="s">
        <v>318</v>
      </c>
      <c r="D36" s="87">
        <f t="shared" si="0"/>
        <v>4172</v>
      </c>
      <c r="E36" s="87">
        <f t="shared" si="1"/>
        <v>194</v>
      </c>
      <c r="F36" s="106">
        <f t="shared" si="2"/>
        <v>4.6500479386385427</v>
      </c>
      <c r="G36" s="87">
        <v>194</v>
      </c>
      <c r="H36" s="87">
        <v>0</v>
      </c>
      <c r="I36" s="87">
        <f t="shared" si="3"/>
        <v>3978</v>
      </c>
      <c r="J36" s="88">
        <f t="shared" si="4"/>
        <v>95.349952061361449</v>
      </c>
      <c r="K36" s="87">
        <v>3725</v>
      </c>
      <c r="L36" s="88">
        <f t="shared" si="5"/>
        <v>89.285714285714292</v>
      </c>
      <c r="M36" s="87">
        <v>0</v>
      </c>
      <c r="N36" s="88">
        <f t="shared" si="6"/>
        <v>0</v>
      </c>
      <c r="O36" s="87">
        <v>0</v>
      </c>
      <c r="P36" s="87">
        <f t="shared" si="7"/>
        <v>253</v>
      </c>
      <c r="Q36" s="87">
        <v>0</v>
      </c>
      <c r="R36" s="87">
        <v>253</v>
      </c>
      <c r="S36" s="87">
        <v>0</v>
      </c>
      <c r="T36" s="88">
        <f t="shared" si="8"/>
        <v>6.0642377756471717</v>
      </c>
      <c r="U36" s="87">
        <v>48</v>
      </c>
      <c r="V36" s="85"/>
      <c r="W36" s="85"/>
      <c r="X36" s="85"/>
      <c r="Y36" s="85" t="s">
        <v>262</v>
      </c>
      <c r="Z36" s="85"/>
      <c r="AA36" s="85"/>
      <c r="AB36" s="85"/>
      <c r="AC36" s="85" t="s">
        <v>262</v>
      </c>
      <c r="AD36" s="115" t="s">
        <v>261</v>
      </c>
    </row>
    <row r="37" spans="1:30" ht="13.5" customHeight="1" x14ac:dyDescent="0.15">
      <c r="A37" s="85" t="s">
        <v>34</v>
      </c>
      <c r="B37" s="86" t="s">
        <v>319</v>
      </c>
      <c r="C37" s="85" t="s">
        <v>320</v>
      </c>
      <c r="D37" s="87">
        <f t="shared" si="0"/>
        <v>5634</v>
      </c>
      <c r="E37" s="87">
        <f t="shared" si="1"/>
        <v>165</v>
      </c>
      <c r="F37" s="106">
        <f t="shared" si="2"/>
        <v>2.9286474973375931</v>
      </c>
      <c r="G37" s="87">
        <v>165</v>
      </c>
      <c r="H37" s="87">
        <v>0</v>
      </c>
      <c r="I37" s="87">
        <f t="shared" si="3"/>
        <v>5469</v>
      </c>
      <c r="J37" s="88">
        <f t="shared" si="4"/>
        <v>97.071352502662407</v>
      </c>
      <c r="K37" s="87">
        <v>4978</v>
      </c>
      <c r="L37" s="88">
        <f t="shared" si="5"/>
        <v>88.3564075257366</v>
      </c>
      <c r="M37" s="87">
        <v>0</v>
      </c>
      <c r="N37" s="88">
        <f t="shared" si="6"/>
        <v>0</v>
      </c>
      <c r="O37" s="87">
        <v>51</v>
      </c>
      <c r="P37" s="87">
        <f t="shared" si="7"/>
        <v>440</v>
      </c>
      <c r="Q37" s="87">
        <v>0</v>
      </c>
      <c r="R37" s="87">
        <v>440</v>
      </c>
      <c r="S37" s="87">
        <v>0</v>
      </c>
      <c r="T37" s="88">
        <f t="shared" si="8"/>
        <v>7.8097266595669153</v>
      </c>
      <c r="U37" s="87">
        <v>64</v>
      </c>
      <c r="V37" s="85"/>
      <c r="W37" s="85"/>
      <c r="X37" s="85"/>
      <c r="Y37" s="85" t="s">
        <v>262</v>
      </c>
      <c r="Z37" s="85"/>
      <c r="AA37" s="85"/>
      <c r="AB37" s="85"/>
      <c r="AC37" s="85" t="s">
        <v>262</v>
      </c>
      <c r="AD37" s="115" t="s">
        <v>261</v>
      </c>
    </row>
    <row r="38" spans="1:30" ht="13.5" customHeight="1" x14ac:dyDescent="0.15">
      <c r="A38" s="85" t="s">
        <v>34</v>
      </c>
      <c r="B38" s="86" t="s">
        <v>321</v>
      </c>
      <c r="C38" s="85" t="s">
        <v>322</v>
      </c>
      <c r="D38" s="87">
        <f t="shared" si="0"/>
        <v>18862</v>
      </c>
      <c r="E38" s="87">
        <f t="shared" si="1"/>
        <v>409</v>
      </c>
      <c r="F38" s="106">
        <f t="shared" si="2"/>
        <v>2.1683808715936803</v>
      </c>
      <c r="G38" s="87">
        <v>409</v>
      </c>
      <c r="H38" s="87">
        <v>0</v>
      </c>
      <c r="I38" s="87">
        <f t="shared" si="3"/>
        <v>18453</v>
      </c>
      <c r="J38" s="88">
        <f t="shared" si="4"/>
        <v>97.831619128406317</v>
      </c>
      <c r="K38" s="87">
        <v>18420</v>
      </c>
      <c r="L38" s="88">
        <f t="shared" si="5"/>
        <v>97.656664192556462</v>
      </c>
      <c r="M38" s="87">
        <v>0</v>
      </c>
      <c r="N38" s="88">
        <f t="shared" si="6"/>
        <v>0</v>
      </c>
      <c r="O38" s="87">
        <v>0</v>
      </c>
      <c r="P38" s="87">
        <f t="shared" si="7"/>
        <v>33</v>
      </c>
      <c r="Q38" s="87">
        <v>23</v>
      </c>
      <c r="R38" s="87">
        <v>10</v>
      </c>
      <c r="S38" s="87">
        <v>0</v>
      </c>
      <c r="T38" s="88">
        <f t="shared" si="8"/>
        <v>0.17495493584985686</v>
      </c>
      <c r="U38" s="87">
        <v>325</v>
      </c>
      <c r="V38" s="85" t="s">
        <v>262</v>
      </c>
      <c r="W38" s="85"/>
      <c r="X38" s="85"/>
      <c r="Y38" s="85"/>
      <c r="Z38" s="85" t="s">
        <v>262</v>
      </c>
      <c r="AA38" s="85"/>
      <c r="AB38" s="85"/>
      <c r="AC38" s="85"/>
      <c r="AD38" s="115" t="s">
        <v>261</v>
      </c>
    </row>
    <row r="39" spans="1:30" ht="13.5" customHeight="1" x14ac:dyDescent="0.15">
      <c r="A39" s="85" t="s">
        <v>34</v>
      </c>
      <c r="B39" s="86" t="s">
        <v>323</v>
      </c>
      <c r="C39" s="85" t="s">
        <v>324</v>
      </c>
      <c r="D39" s="87">
        <f t="shared" ref="D39:D70" si="10">+SUM(E39,+I39)</f>
        <v>14246</v>
      </c>
      <c r="E39" s="87">
        <f t="shared" ref="E39:E70" si="11">+SUM(G39+H39)</f>
        <v>1291</v>
      </c>
      <c r="F39" s="106">
        <f t="shared" ref="F39:F70" si="12">IF(D39&gt;0,E39/D39*100,"-")</f>
        <v>9.0621928962515792</v>
      </c>
      <c r="G39" s="87">
        <v>1291</v>
      </c>
      <c r="H39" s="87">
        <v>0</v>
      </c>
      <c r="I39" s="87">
        <f t="shared" ref="I39:I70" si="13">+SUM(K39,+M39,O39+P39)</f>
        <v>12955</v>
      </c>
      <c r="J39" s="88">
        <f t="shared" ref="J39:J70" si="14">IF(D39&gt;0,I39/D39*100,"-")</f>
        <v>90.937807103748426</v>
      </c>
      <c r="K39" s="87">
        <v>10392</v>
      </c>
      <c r="L39" s="88">
        <f t="shared" ref="L39:L70" si="15">IF(D39&gt;0,K39/D39*100,"-")</f>
        <v>72.946792081987923</v>
      </c>
      <c r="M39" s="87">
        <v>0</v>
      </c>
      <c r="N39" s="88">
        <f t="shared" ref="N39:N70" si="16">IF(D39&gt;0,M39/D39*100,"-")</f>
        <v>0</v>
      </c>
      <c r="O39" s="87">
        <v>1435</v>
      </c>
      <c r="P39" s="87">
        <f t="shared" ref="P39:P70" si="17">SUM(Q39:S39)</f>
        <v>1128</v>
      </c>
      <c r="Q39" s="87">
        <v>0</v>
      </c>
      <c r="R39" s="87">
        <v>0</v>
      </c>
      <c r="S39" s="87">
        <v>1128</v>
      </c>
      <c r="T39" s="88">
        <f t="shared" ref="T39:T70" si="18">IF(D39&gt;0,P39/D39*100,"-")</f>
        <v>7.9180120735645092</v>
      </c>
      <c r="U39" s="87">
        <v>355</v>
      </c>
      <c r="V39" s="85" t="s">
        <v>262</v>
      </c>
      <c r="W39" s="85"/>
      <c r="X39" s="85"/>
      <c r="Y39" s="85"/>
      <c r="Z39" s="85" t="s">
        <v>262</v>
      </c>
      <c r="AA39" s="85"/>
      <c r="AB39" s="85"/>
      <c r="AC39" s="85"/>
      <c r="AD39" s="115" t="s">
        <v>261</v>
      </c>
    </row>
    <row r="40" spans="1:30" ht="13.5" customHeight="1" x14ac:dyDescent="0.15">
      <c r="A40" s="85" t="s">
        <v>34</v>
      </c>
      <c r="B40" s="86" t="s">
        <v>325</v>
      </c>
      <c r="C40" s="85" t="s">
        <v>326</v>
      </c>
      <c r="D40" s="87">
        <f t="shared" si="10"/>
        <v>8096</v>
      </c>
      <c r="E40" s="87">
        <f t="shared" si="11"/>
        <v>380</v>
      </c>
      <c r="F40" s="106">
        <f t="shared" si="12"/>
        <v>4.6936758893280635</v>
      </c>
      <c r="G40" s="87">
        <v>380</v>
      </c>
      <c r="H40" s="87">
        <v>0</v>
      </c>
      <c r="I40" s="87">
        <f t="shared" si="13"/>
        <v>7716</v>
      </c>
      <c r="J40" s="88">
        <f t="shared" si="14"/>
        <v>95.306324110671937</v>
      </c>
      <c r="K40" s="87">
        <v>5962</v>
      </c>
      <c r="L40" s="88">
        <f t="shared" si="15"/>
        <v>73.641304347826093</v>
      </c>
      <c r="M40" s="87">
        <v>0</v>
      </c>
      <c r="N40" s="88">
        <f t="shared" si="16"/>
        <v>0</v>
      </c>
      <c r="O40" s="87">
        <v>0</v>
      </c>
      <c r="P40" s="87">
        <f t="shared" si="17"/>
        <v>1754</v>
      </c>
      <c r="Q40" s="87">
        <v>6</v>
      </c>
      <c r="R40" s="87">
        <v>1748</v>
      </c>
      <c r="S40" s="87">
        <v>0</v>
      </c>
      <c r="T40" s="88">
        <f t="shared" si="18"/>
        <v>21.665019762845851</v>
      </c>
      <c r="U40" s="87">
        <v>199</v>
      </c>
      <c r="V40" s="85" t="s">
        <v>262</v>
      </c>
      <c r="W40" s="85"/>
      <c r="X40" s="85"/>
      <c r="Y40" s="85"/>
      <c r="Z40" s="85" t="s">
        <v>262</v>
      </c>
      <c r="AA40" s="85"/>
      <c r="AB40" s="85"/>
      <c r="AC40" s="85"/>
      <c r="AD40" s="115" t="s">
        <v>261</v>
      </c>
    </row>
    <row r="41" spans="1:30" ht="13.5" customHeight="1" x14ac:dyDescent="0.15">
      <c r="A41" s="85" t="s">
        <v>34</v>
      </c>
      <c r="B41" s="86" t="s">
        <v>327</v>
      </c>
      <c r="C41" s="85" t="s">
        <v>328</v>
      </c>
      <c r="D41" s="87">
        <f t="shared" si="10"/>
        <v>18366</v>
      </c>
      <c r="E41" s="87">
        <f t="shared" si="11"/>
        <v>1140</v>
      </c>
      <c r="F41" s="106">
        <f t="shared" si="12"/>
        <v>6.2071218556027441</v>
      </c>
      <c r="G41" s="87">
        <v>1140</v>
      </c>
      <c r="H41" s="87">
        <v>0</v>
      </c>
      <c r="I41" s="87">
        <f t="shared" si="13"/>
        <v>17226</v>
      </c>
      <c r="J41" s="88">
        <f t="shared" si="14"/>
        <v>93.79287814439725</v>
      </c>
      <c r="K41" s="87">
        <v>16054</v>
      </c>
      <c r="L41" s="88">
        <f t="shared" si="15"/>
        <v>87.411521289339007</v>
      </c>
      <c r="M41" s="87">
        <v>0</v>
      </c>
      <c r="N41" s="88">
        <f t="shared" si="16"/>
        <v>0</v>
      </c>
      <c r="O41" s="87">
        <v>649</v>
      </c>
      <c r="P41" s="87">
        <f t="shared" si="17"/>
        <v>523</v>
      </c>
      <c r="Q41" s="87">
        <v>36</v>
      </c>
      <c r="R41" s="87">
        <v>487</v>
      </c>
      <c r="S41" s="87">
        <v>0</v>
      </c>
      <c r="T41" s="88">
        <f t="shared" si="18"/>
        <v>2.8476532723510837</v>
      </c>
      <c r="U41" s="87">
        <v>441</v>
      </c>
      <c r="V41" s="85" t="s">
        <v>262</v>
      </c>
      <c r="W41" s="85"/>
      <c r="X41" s="85"/>
      <c r="Y41" s="85"/>
      <c r="Z41" s="85" t="s">
        <v>262</v>
      </c>
      <c r="AA41" s="85"/>
      <c r="AB41" s="85"/>
      <c r="AC41" s="85"/>
      <c r="AD41" s="115" t="s">
        <v>261</v>
      </c>
    </row>
    <row r="42" spans="1:30" ht="13.5" customHeight="1" x14ac:dyDescent="0.15">
      <c r="A42" s="85" t="s">
        <v>34</v>
      </c>
      <c r="B42" s="86" t="s">
        <v>329</v>
      </c>
      <c r="C42" s="85" t="s">
        <v>330</v>
      </c>
      <c r="D42" s="87">
        <f t="shared" si="10"/>
        <v>24378</v>
      </c>
      <c r="E42" s="87">
        <f t="shared" si="11"/>
        <v>1788</v>
      </c>
      <c r="F42" s="106">
        <f t="shared" si="12"/>
        <v>7.3344819099187788</v>
      </c>
      <c r="G42" s="87">
        <v>1788</v>
      </c>
      <c r="H42" s="87">
        <v>0</v>
      </c>
      <c r="I42" s="87">
        <f t="shared" si="13"/>
        <v>22590</v>
      </c>
      <c r="J42" s="88">
        <f t="shared" si="14"/>
        <v>92.665518090081221</v>
      </c>
      <c r="K42" s="87">
        <v>18133</v>
      </c>
      <c r="L42" s="88">
        <f t="shared" si="15"/>
        <v>74.382640085322834</v>
      </c>
      <c r="M42" s="87">
        <v>0</v>
      </c>
      <c r="N42" s="88">
        <f t="shared" si="16"/>
        <v>0</v>
      </c>
      <c r="O42" s="87">
        <v>3714</v>
      </c>
      <c r="P42" s="87">
        <f t="shared" si="17"/>
        <v>743</v>
      </c>
      <c r="Q42" s="87">
        <v>121</v>
      </c>
      <c r="R42" s="87">
        <v>622</v>
      </c>
      <c r="S42" s="87">
        <v>0</v>
      </c>
      <c r="T42" s="88">
        <f t="shared" si="18"/>
        <v>3.0478300106653542</v>
      </c>
      <c r="U42" s="87">
        <v>767</v>
      </c>
      <c r="V42" s="85" t="s">
        <v>262</v>
      </c>
      <c r="W42" s="85"/>
      <c r="X42" s="85"/>
      <c r="Y42" s="85"/>
      <c r="Z42" s="85" t="s">
        <v>262</v>
      </c>
      <c r="AA42" s="85"/>
      <c r="AB42" s="85"/>
      <c r="AC42" s="85"/>
      <c r="AD42" s="115" t="s">
        <v>261</v>
      </c>
    </row>
    <row r="43" spans="1:30" ht="13.5" customHeight="1" x14ac:dyDescent="0.15">
      <c r="A43" s="85" t="s">
        <v>34</v>
      </c>
      <c r="B43" s="86" t="s">
        <v>331</v>
      </c>
      <c r="C43" s="85" t="s">
        <v>332</v>
      </c>
      <c r="D43" s="87">
        <f t="shared" si="10"/>
        <v>8976</v>
      </c>
      <c r="E43" s="87">
        <f t="shared" si="11"/>
        <v>835</v>
      </c>
      <c r="F43" s="106">
        <f t="shared" si="12"/>
        <v>9.3025846702317292</v>
      </c>
      <c r="G43" s="87">
        <v>835</v>
      </c>
      <c r="H43" s="87">
        <v>0</v>
      </c>
      <c r="I43" s="87">
        <f t="shared" si="13"/>
        <v>8141</v>
      </c>
      <c r="J43" s="88">
        <f t="shared" si="14"/>
        <v>90.697415329768276</v>
      </c>
      <c r="K43" s="87">
        <v>4108</v>
      </c>
      <c r="L43" s="88">
        <f t="shared" si="15"/>
        <v>45.766488413547236</v>
      </c>
      <c r="M43" s="87">
        <v>0</v>
      </c>
      <c r="N43" s="88">
        <f t="shared" si="16"/>
        <v>0</v>
      </c>
      <c r="O43" s="87">
        <v>1613</v>
      </c>
      <c r="P43" s="87">
        <f t="shared" si="17"/>
        <v>2420</v>
      </c>
      <c r="Q43" s="87">
        <v>60</v>
      </c>
      <c r="R43" s="87">
        <v>2360</v>
      </c>
      <c r="S43" s="87">
        <v>0</v>
      </c>
      <c r="T43" s="88">
        <f t="shared" si="18"/>
        <v>26.96078431372549</v>
      </c>
      <c r="U43" s="87">
        <v>284</v>
      </c>
      <c r="V43" s="85" t="s">
        <v>262</v>
      </c>
      <c r="W43" s="85"/>
      <c r="X43" s="85"/>
      <c r="Y43" s="85"/>
      <c r="Z43" s="85" t="s">
        <v>262</v>
      </c>
      <c r="AA43" s="85"/>
      <c r="AB43" s="85"/>
      <c r="AC43" s="85"/>
      <c r="AD43" s="115" t="s">
        <v>261</v>
      </c>
    </row>
    <row r="44" spans="1:30" ht="13.5" customHeight="1" x14ac:dyDescent="0.15">
      <c r="A44" s="85" t="s">
        <v>34</v>
      </c>
      <c r="B44" s="86" t="s">
        <v>333</v>
      </c>
      <c r="C44" s="85" t="s">
        <v>334</v>
      </c>
      <c r="D44" s="87">
        <f t="shared" si="10"/>
        <v>16063</v>
      </c>
      <c r="E44" s="87">
        <f t="shared" si="11"/>
        <v>889</v>
      </c>
      <c r="F44" s="106">
        <f t="shared" si="12"/>
        <v>5.5344580713440825</v>
      </c>
      <c r="G44" s="87">
        <v>889</v>
      </c>
      <c r="H44" s="87">
        <v>0</v>
      </c>
      <c r="I44" s="87">
        <f t="shared" si="13"/>
        <v>15174</v>
      </c>
      <c r="J44" s="88">
        <f t="shared" si="14"/>
        <v>94.465541928655909</v>
      </c>
      <c r="K44" s="87">
        <v>14925</v>
      </c>
      <c r="L44" s="88">
        <f t="shared" si="15"/>
        <v>92.915395629708016</v>
      </c>
      <c r="M44" s="87">
        <v>0</v>
      </c>
      <c r="N44" s="88">
        <f t="shared" si="16"/>
        <v>0</v>
      </c>
      <c r="O44" s="87">
        <v>0</v>
      </c>
      <c r="P44" s="87">
        <f t="shared" si="17"/>
        <v>249</v>
      </c>
      <c r="Q44" s="87">
        <v>0</v>
      </c>
      <c r="R44" s="87">
        <v>249</v>
      </c>
      <c r="S44" s="87">
        <v>0</v>
      </c>
      <c r="T44" s="88">
        <f t="shared" si="18"/>
        <v>1.5501462989478927</v>
      </c>
      <c r="U44" s="87">
        <v>402</v>
      </c>
      <c r="V44" s="85" t="s">
        <v>262</v>
      </c>
      <c r="W44" s="85"/>
      <c r="X44" s="85"/>
      <c r="Y44" s="85"/>
      <c r="Z44" s="85" t="s">
        <v>262</v>
      </c>
      <c r="AA44" s="85"/>
      <c r="AB44" s="85"/>
      <c r="AC44" s="85"/>
      <c r="AD44" s="115" t="s">
        <v>261</v>
      </c>
    </row>
    <row r="45" spans="1:30" ht="13.5" customHeight="1" x14ac:dyDescent="0.15">
      <c r="A45" s="85" t="s">
        <v>34</v>
      </c>
      <c r="B45" s="86" t="s">
        <v>335</v>
      </c>
      <c r="C45" s="85" t="s">
        <v>336</v>
      </c>
      <c r="D45" s="87">
        <f t="shared" si="10"/>
        <v>4660</v>
      </c>
      <c r="E45" s="87">
        <f t="shared" si="11"/>
        <v>328</v>
      </c>
      <c r="F45" s="106">
        <f t="shared" si="12"/>
        <v>7.0386266094420602</v>
      </c>
      <c r="G45" s="87">
        <v>328</v>
      </c>
      <c r="H45" s="87">
        <v>0</v>
      </c>
      <c r="I45" s="87">
        <f t="shared" si="13"/>
        <v>4332</v>
      </c>
      <c r="J45" s="88">
        <f t="shared" si="14"/>
        <v>92.961373390557938</v>
      </c>
      <c r="K45" s="87">
        <v>2462</v>
      </c>
      <c r="L45" s="88">
        <f t="shared" si="15"/>
        <v>52.832618025751074</v>
      </c>
      <c r="M45" s="87">
        <v>0</v>
      </c>
      <c r="N45" s="88">
        <f t="shared" si="16"/>
        <v>0</v>
      </c>
      <c r="O45" s="87">
        <v>1084</v>
      </c>
      <c r="P45" s="87">
        <f t="shared" si="17"/>
        <v>786</v>
      </c>
      <c r="Q45" s="87">
        <v>14</v>
      </c>
      <c r="R45" s="87">
        <v>772</v>
      </c>
      <c r="S45" s="87">
        <v>0</v>
      </c>
      <c r="T45" s="88">
        <f t="shared" si="18"/>
        <v>16.866952789699571</v>
      </c>
      <c r="U45" s="87">
        <v>73</v>
      </c>
      <c r="V45" s="85" t="s">
        <v>262</v>
      </c>
      <c r="W45" s="85"/>
      <c r="X45" s="85"/>
      <c r="Y45" s="85"/>
      <c r="Z45" s="85" t="s">
        <v>262</v>
      </c>
      <c r="AA45" s="85"/>
      <c r="AB45" s="85"/>
      <c r="AC45" s="85"/>
      <c r="AD45" s="115" t="s">
        <v>261</v>
      </c>
    </row>
    <row r="46" spans="1:30" ht="13.5" customHeight="1" x14ac:dyDescent="0.15">
      <c r="A46" s="85" t="s">
        <v>34</v>
      </c>
      <c r="B46" s="86" t="s">
        <v>337</v>
      </c>
      <c r="C46" s="85" t="s">
        <v>338</v>
      </c>
      <c r="D46" s="87">
        <f t="shared" si="10"/>
        <v>8805</v>
      </c>
      <c r="E46" s="87">
        <f t="shared" si="11"/>
        <v>164</v>
      </c>
      <c r="F46" s="106">
        <f t="shared" si="12"/>
        <v>1.8625780806360022</v>
      </c>
      <c r="G46" s="87">
        <v>164</v>
      </c>
      <c r="H46" s="87">
        <v>0</v>
      </c>
      <c r="I46" s="87">
        <f t="shared" si="13"/>
        <v>8641</v>
      </c>
      <c r="J46" s="88">
        <f t="shared" si="14"/>
        <v>98.137421919364002</v>
      </c>
      <c r="K46" s="87">
        <v>7269</v>
      </c>
      <c r="L46" s="88">
        <f t="shared" si="15"/>
        <v>82.555366269165248</v>
      </c>
      <c r="M46" s="87">
        <v>0</v>
      </c>
      <c r="N46" s="88">
        <f t="shared" si="16"/>
        <v>0</v>
      </c>
      <c r="O46" s="87">
        <v>1263</v>
      </c>
      <c r="P46" s="87">
        <f t="shared" si="17"/>
        <v>109</v>
      </c>
      <c r="Q46" s="87">
        <v>17</v>
      </c>
      <c r="R46" s="87">
        <v>92</v>
      </c>
      <c r="S46" s="87">
        <v>0</v>
      </c>
      <c r="T46" s="88">
        <f t="shared" si="18"/>
        <v>1.2379329926178306</v>
      </c>
      <c r="U46" s="87">
        <v>351</v>
      </c>
      <c r="V46" s="85"/>
      <c r="W46" s="85"/>
      <c r="X46" s="85"/>
      <c r="Y46" s="85" t="s">
        <v>262</v>
      </c>
      <c r="Z46" s="85"/>
      <c r="AA46" s="85"/>
      <c r="AB46" s="85"/>
      <c r="AC46" s="85" t="s">
        <v>262</v>
      </c>
      <c r="AD46" s="115" t="s">
        <v>261</v>
      </c>
    </row>
    <row r="47" spans="1:30" ht="13.5" customHeight="1" x14ac:dyDescent="0.15">
      <c r="A47" s="85" t="s">
        <v>34</v>
      </c>
      <c r="B47" s="86" t="s">
        <v>339</v>
      </c>
      <c r="C47" s="85" t="s">
        <v>340</v>
      </c>
      <c r="D47" s="87">
        <f t="shared" si="10"/>
        <v>12693</v>
      </c>
      <c r="E47" s="87">
        <f t="shared" si="11"/>
        <v>1511</v>
      </c>
      <c r="F47" s="106">
        <f t="shared" si="12"/>
        <v>11.904199164894036</v>
      </c>
      <c r="G47" s="87">
        <v>1511</v>
      </c>
      <c r="H47" s="87">
        <v>0</v>
      </c>
      <c r="I47" s="87">
        <f t="shared" si="13"/>
        <v>11182</v>
      </c>
      <c r="J47" s="88">
        <f t="shared" si="14"/>
        <v>88.095800835105962</v>
      </c>
      <c r="K47" s="87">
        <v>4815</v>
      </c>
      <c r="L47" s="88">
        <f t="shared" si="15"/>
        <v>37.93429449302765</v>
      </c>
      <c r="M47" s="87">
        <v>0</v>
      </c>
      <c r="N47" s="88">
        <f t="shared" si="16"/>
        <v>0</v>
      </c>
      <c r="O47" s="87">
        <v>4672</v>
      </c>
      <c r="P47" s="87">
        <f t="shared" si="17"/>
        <v>1695</v>
      </c>
      <c r="Q47" s="87">
        <v>8</v>
      </c>
      <c r="R47" s="87">
        <v>1687</v>
      </c>
      <c r="S47" s="87">
        <v>0</v>
      </c>
      <c r="T47" s="88">
        <f t="shared" si="18"/>
        <v>13.353817064523755</v>
      </c>
      <c r="U47" s="87">
        <v>191</v>
      </c>
      <c r="V47" s="85" t="s">
        <v>262</v>
      </c>
      <c r="W47" s="85"/>
      <c r="X47" s="85"/>
      <c r="Y47" s="85"/>
      <c r="Z47" s="85" t="s">
        <v>262</v>
      </c>
      <c r="AA47" s="85"/>
      <c r="AB47" s="85"/>
      <c r="AC47" s="85"/>
      <c r="AD47" s="115" t="s">
        <v>261</v>
      </c>
    </row>
    <row r="48" spans="1:30" ht="13.5" customHeight="1" x14ac:dyDescent="0.15">
      <c r="A48" s="85" t="s">
        <v>34</v>
      </c>
      <c r="B48" s="86" t="s">
        <v>341</v>
      </c>
      <c r="C48" s="85" t="s">
        <v>342</v>
      </c>
      <c r="D48" s="87">
        <f t="shared" si="10"/>
        <v>12774</v>
      </c>
      <c r="E48" s="87">
        <f t="shared" si="11"/>
        <v>859</v>
      </c>
      <c r="F48" s="106">
        <f t="shared" si="12"/>
        <v>6.7245968373258176</v>
      </c>
      <c r="G48" s="87">
        <v>859</v>
      </c>
      <c r="H48" s="87">
        <v>0</v>
      </c>
      <c r="I48" s="87">
        <f t="shared" si="13"/>
        <v>11915</v>
      </c>
      <c r="J48" s="88">
        <f t="shared" si="14"/>
        <v>93.275403162674181</v>
      </c>
      <c r="K48" s="87">
        <v>7900</v>
      </c>
      <c r="L48" s="88">
        <f t="shared" si="15"/>
        <v>61.84437137936434</v>
      </c>
      <c r="M48" s="87">
        <v>0</v>
      </c>
      <c r="N48" s="88">
        <f t="shared" si="16"/>
        <v>0</v>
      </c>
      <c r="O48" s="87">
        <v>2762</v>
      </c>
      <c r="P48" s="87">
        <f t="shared" si="17"/>
        <v>1253</v>
      </c>
      <c r="Q48" s="87">
        <v>0</v>
      </c>
      <c r="R48" s="87">
        <v>1253</v>
      </c>
      <c r="S48" s="87">
        <v>0</v>
      </c>
      <c r="T48" s="88">
        <f t="shared" si="18"/>
        <v>9.8089870048536092</v>
      </c>
      <c r="U48" s="87">
        <v>215</v>
      </c>
      <c r="V48" s="85" t="s">
        <v>262</v>
      </c>
      <c r="W48" s="85"/>
      <c r="X48" s="85"/>
      <c r="Y48" s="85"/>
      <c r="Z48" s="85" t="s">
        <v>262</v>
      </c>
      <c r="AA48" s="85"/>
      <c r="AB48" s="85"/>
      <c r="AC48" s="85"/>
      <c r="AD48" s="115" t="s">
        <v>261</v>
      </c>
    </row>
    <row r="49" spans="1:30" ht="13.5" customHeight="1" x14ac:dyDescent="0.15">
      <c r="A49" s="85" t="s">
        <v>34</v>
      </c>
      <c r="B49" s="86" t="s">
        <v>343</v>
      </c>
      <c r="C49" s="85" t="s">
        <v>344</v>
      </c>
      <c r="D49" s="87">
        <f t="shared" si="10"/>
        <v>4016</v>
      </c>
      <c r="E49" s="87">
        <f t="shared" si="11"/>
        <v>409</v>
      </c>
      <c r="F49" s="106">
        <f t="shared" si="12"/>
        <v>10.184262948207172</v>
      </c>
      <c r="G49" s="87">
        <v>307</v>
      </c>
      <c r="H49" s="87">
        <v>102</v>
      </c>
      <c r="I49" s="87">
        <f t="shared" si="13"/>
        <v>3607</v>
      </c>
      <c r="J49" s="88">
        <f t="shared" si="14"/>
        <v>89.815737051792837</v>
      </c>
      <c r="K49" s="87">
        <v>0</v>
      </c>
      <c r="L49" s="88">
        <f t="shared" si="15"/>
        <v>0</v>
      </c>
      <c r="M49" s="87">
        <v>0</v>
      </c>
      <c r="N49" s="88">
        <f t="shared" si="16"/>
        <v>0</v>
      </c>
      <c r="O49" s="87">
        <v>0</v>
      </c>
      <c r="P49" s="87">
        <f t="shared" si="17"/>
        <v>3607</v>
      </c>
      <c r="Q49" s="87">
        <v>0</v>
      </c>
      <c r="R49" s="87">
        <v>1414</v>
      </c>
      <c r="S49" s="87">
        <v>2193</v>
      </c>
      <c r="T49" s="88">
        <f t="shared" si="18"/>
        <v>89.815737051792837</v>
      </c>
      <c r="U49" s="87">
        <v>50</v>
      </c>
      <c r="V49" s="85"/>
      <c r="W49" s="85"/>
      <c r="X49" s="85"/>
      <c r="Y49" s="85" t="s">
        <v>262</v>
      </c>
      <c r="Z49" s="85"/>
      <c r="AA49" s="85"/>
      <c r="AB49" s="85"/>
      <c r="AC49" s="85" t="s">
        <v>262</v>
      </c>
      <c r="AD49" s="115" t="s">
        <v>261</v>
      </c>
    </row>
    <row r="50" spans="1:30" ht="13.5" customHeight="1" x14ac:dyDescent="0.15">
      <c r="A50" s="85" t="s">
        <v>34</v>
      </c>
      <c r="B50" s="86" t="s">
        <v>345</v>
      </c>
      <c r="C50" s="85" t="s">
        <v>346</v>
      </c>
      <c r="D50" s="87">
        <f t="shared" si="10"/>
        <v>6026</v>
      </c>
      <c r="E50" s="87">
        <f t="shared" si="11"/>
        <v>383</v>
      </c>
      <c r="F50" s="106">
        <f t="shared" si="12"/>
        <v>6.355791569863924</v>
      </c>
      <c r="G50" s="87">
        <v>383</v>
      </c>
      <c r="H50" s="87">
        <v>0</v>
      </c>
      <c r="I50" s="87">
        <f t="shared" si="13"/>
        <v>5643</v>
      </c>
      <c r="J50" s="88">
        <f t="shared" si="14"/>
        <v>93.644208430136075</v>
      </c>
      <c r="K50" s="87">
        <v>2941</v>
      </c>
      <c r="L50" s="88">
        <f t="shared" si="15"/>
        <v>48.805177563889814</v>
      </c>
      <c r="M50" s="87">
        <v>0</v>
      </c>
      <c r="N50" s="88">
        <f t="shared" si="16"/>
        <v>0</v>
      </c>
      <c r="O50" s="87">
        <v>911</v>
      </c>
      <c r="P50" s="87">
        <f t="shared" si="17"/>
        <v>1791</v>
      </c>
      <c r="Q50" s="87">
        <v>0</v>
      </c>
      <c r="R50" s="87">
        <v>1791</v>
      </c>
      <c r="S50" s="87">
        <v>0</v>
      </c>
      <c r="T50" s="88">
        <f t="shared" si="18"/>
        <v>29.721208098240954</v>
      </c>
      <c r="U50" s="87">
        <v>181</v>
      </c>
      <c r="V50" s="85" t="s">
        <v>262</v>
      </c>
      <c r="W50" s="85"/>
      <c r="X50" s="85"/>
      <c r="Y50" s="85"/>
      <c r="Z50" s="85" t="s">
        <v>262</v>
      </c>
      <c r="AA50" s="85"/>
      <c r="AB50" s="85"/>
      <c r="AC50" s="85"/>
      <c r="AD50" s="115" t="s">
        <v>261</v>
      </c>
    </row>
    <row r="51" spans="1:30" ht="13.5" customHeight="1" x14ac:dyDescent="0.15">
      <c r="A51" s="85" t="s">
        <v>34</v>
      </c>
      <c r="B51" s="86" t="s">
        <v>347</v>
      </c>
      <c r="C51" s="85" t="s">
        <v>348</v>
      </c>
      <c r="D51" s="87">
        <f t="shared" si="10"/>
        <v>375</v>
      </c>
      <c r="E51" s="87">
        <f t="shared" si="11"/>
        <v>10</v>
      </c>
      <c r="F51" s="106">
        <f t="shared" si="12"/>
        <v>2.666666666666667</v>
      </c>
      <c r="G51" s="87">
        <v>10</v>
      </c>
      <c r="H51" s="87">
        <v>0</v>
      </c>
      <c r="I51" s="87">
        <f t="shared" si="13"/>
        <v>365</v>
      </c>
      <c r="J51" s="88">
        <f t="shared" si="14"/>
        <v>97.333333333333343</v>
      </c>
      <c r="K51" s="87">
        <v>0</v>
      </c>
      <c r="L51" s="88">
        <f t="shared" si="15"/>
        <v>0</v>
      </c>
      <c r="M51" s="87">
        <v>0</v>
      </c>
      <c r="N51" s="88">
        <f t="shared" si="16"/>
        <v>0</v>
      </c>
      <c r="O51" s="87">
        <v>332</v>
      </c>
      <c r="P51" s="87">
        <f t="shared" si="17"/>
        <v>33</v>
      </c>
      <c r="Q51" s="87">
        <v>0</v>
      </c>
      <c r="R51" s="87">
        <v>33</v>
      </c>
      <c r="S51" s="87">
        <v>0</v>
      </c>
      <c r="T51" s="88">
        <f t="shared" si="18"/>
        <v>8.7999999999999989</v>
      </c>
      <c r="U51" s="87">
        <v>3</v>
      </c>
      <c r="V51" s="85" t="s">
        <v>262</v>
      </c>
      <c r="W51" s="85"/>
      <c r="X51" s="85"/>
      <c r="Y51" s="85"/>
      <c r="Z51" s="85" t="s">
        <v>262</v>
      </c>
      <c r="AA51" s="85"/>
      <c r="AB51" s="85"/>
      <c r="AC51" s="85"/>
      <c r="AD51" s="115" t="s">
        <v>261</v>
      </c>
    </row>
    <row r="52" spans="1:30" ht="13.5" customHeight="1" x14ac:dyDescent="0.15">
      <c r="A52" s="85" t="s">
        <v>34</v>
      </c>
      <c r="B52" s="86" t="s">
        <v>349</v>
      </c>
      <c r="C52" s="85" t="s">
        <v>350</v>
      </c>
      <c r="D52" s="87">
        <f t="shared" si="10"/>
        <v>818</v>
      </c>
      <c r="E52" s="87">
        <f t="shared" si="11"/>
        <v>50</v>
      </c>
      <c r="F52" s="106">
        <f t="shared" si="12"/>
        <v>6.1124694376528117</v>
      </c>
      <c r="G52" s="87">
        <v>50</v>
      </c>
      <c r="H52" s="87">
        <v>0</v>
      </c>
      <c r="I52" s="87">
        <f t="shared" si="13"/>
        <v>768</v>
      </c>
      <c r="J52" s="88">
        <f t="shared" si="14"/>
        <v>93.887530562347195</v>
      </c>
      <c r="K52" s="87">
        <v>0</v>
      </c>
      <c r="L52" s="88">
        <f t="shared" si="15"/>
        <v>0</v>
      </c>
      <c r="M52" s="87">
        <v>0</v>
      </c>
      <c r="N52" s="88">
        <f t="shared" si="16"/>
        <v>0</v>
      </c>
      <c r="O52" s="87">
        <v>583</v>
      </c>
      <c r="P52" s="87">
        <f t="shared" si="17"/>
        <v>185</v>
      </c>
      <c r="Q52" s="87">
        <v>0</v>
      </c>
      <c r="R52" s="87">
        <v>185</v>
      </c>
      <c r="S52" s="87">
        <v>0</v>
      </c>
      <c r="T52" s="88">
        <f t="shared" si="18"/>
        <v>22.616136919315402</v>
      </c>
      <c r="U52" s="87">
        <v>0</v>
      </c>
      <c r="V52" s="85"/>
      <c r="W52" s="85"/>
      <c r="X52" s="85"/>
      <c r="Y52" s="85" t="s">
        <v>262</v>
      </c>
      <c r="Z52" s="85"/>
      <c r="AA52" s="85"/>
      <c r="AB52" s="85"/>
      <c r="AC52" s="85" t="s">
        <v>262</v>
      </c>
      <c r="AD52" s="115" t="s">
        <v>261</v>
      </c>
    </row>
    <row r="53" spans="1:30" ht="13.5" customHeight="1" x14ac:dyDescent="0.15">
      <c r="A53" s="85" t="s">
        <v>34</v>
      </c>
      <c r="B53" s="86" t="s">
        <v>351</v>
      </c>
      <c r="C53" s="85" t="s">
        <v>352</v>
      </c>
      <c r="D53" s="87">
        <f t="shared" si="10"/>
        <v>3499</v>
      </c>
      <c r="E53" s="87">
        <f t="shared" si="11"/>
        <v>174</v>
      </c>
      <c r="F53" s="106">
        <f t="shared" si="12"/>
        <v>4.9728493855387255</v>
      </c>
      <c r="G53" s="87">
        <v>174</v>
      </c>
      <c r="H53" s="87">
        <v>0</v>
      </c>
      <c r="I53" s="87">
        <f t="shared" si="13"/>
        <v>3325</v>
      </c>
      <c r="J53" s="88">
        <f t="shared" si="14"/>
        <v>95.027150614461277</v>
      </c>
      <c r="K53" s="87">
        <v>0</v>
      </c>
      <c r="L53" s="88">
        <f t="shared" si="15"/>
        <v>0</v>
      </c>
      <c r="M53" s="87">
        <v>0</v>
      </c>
      <c r="N53" s="88">
        <f t="shared" si="16"/>
        <v>0</v>
      </c>
      <c r="O53" s="87">
        <v>0</v>
      </c>
      <c r="P53" s="87">
        <f t="shared" si="17"/>
        <v>3325</v>
      </c>
      <c r="Q53" s="87">
        <v>4</v>
      </c>
      <c r="R53" s="87">
        <v>3321</v>
      </c>
      <c r="S53" s="87">
        <v>0</v>
      </c>
      <c r="T53" s="88">
        <f t="shared" si="18"/>
        <v>95.027150614461277</v>
      </c>
      <c r="U53" s="87">
        <v>37</v>
      </c>
      <c r="V53" s="85" t="s">
        <v>262</v>
      </c>
      <c r="W53" s="85"/>
      <c r="X53" s="85"/>
      <c r="Y53" s="85"/>
      <c r="Z53" s="85" t="s">
        <v>262</v>
      </c>
      <c r="AA53" s="85"/>
      <c r="AB53" s="85"/>
      <c r="AC53" s="85"/>
      <c r="AD53" s="115" t="s">
        <v>261</v>
      </c>
    </row>
    <row r="54" spans="1:30" ht="13.5" customHeight="1" x14ac:dyDescent="0.15">
      <c r="A54" s="85" t="s">
        <v>34</v>
      </c>
      <c r="B54" s="86" t="s">
        <v>353</v>
      </c>
      <c r="C54" s="85" t="s">
        <v>354</v>
      </c>
      <c r="D54" s="87">
        <f t="shared" si="10"/>
        <v>462</v>
      </c>
      <c r="E54" s="87">
        <f t="shared" si="11"/>
        <v>31</v>
      </c>
      <c r="F54" s="106">
        <f t="shared" si="12"/>
        <v>6.7099567099567103</v>
      </c>
      <c r="G54" s="87">
        <v>31</v>
      </c>
      <c r="H54" s="87">
        <v>0</v>
      </c>
      <c r="I54" s="87">
        <f t="shared" si="13"/>
        <v>431</v>
      </c>
      <c r="J54" s="88">
        <f t="shared" si="14"/>
        <v>93.290043290043286</v>
      </c>
      <c r="K54" s="87">
        <v>0</v>
      </c>
      <c r="L54" s="88">
        <f t="shared" si="15"/>
        <v>0</v>
      </c>
      <c r="M54" s="87">
        <v>0</v>
      </c>
      <c r="N54" s="88">
        <f t="shared" si="16"/>
        <v>0</v>
      </c>
      <c r="O54" s="87">
        <v>276</v>
      </c>
      <c r="P54" s="87">
        <f t="shared" si="17"/>
        <v>155</v>
      </c>
      <c r="Q54" s="87">
        <v>10</v>
      </c>
      <c r="R54" s="87">
        <v>145</v>
      </c>
      <c r="S54" s="87">
        <v>0</v>
      </c>
      <c r="T54" s="88">
        <f t="shared" si="18"/>
        <v>33.549783549783555</v>
      </c>
      <c r="U54" s="87">
        <v>0</v>
      </c>
      <c r="V54" s="85" t="s">
        <v>262</v>
      </c>
      <c r="W54" s="85"/>
      <c r="X54" s="85"/>
      <c r="Y54" s="85"/>
      <c r="Z54" s="85" t="s">
        <v>262</v>
      </c>
      <c r="AA54" s="85"/>
      <c r="AB54" s="85"/>
      <c r="AC54" s="85"/>
      <c r="AD54" s="115" t="s">
        <v>261</v>
      </c>
    </row>
    <row r="55" spans="1:30" ht="13.5" customHeight="1" x14ac:dyDescent="0.15">
      <c r="A55" s="85" t="s">
        <v>34</v>
      </c>
      <c r="B55" s="86" t="s">
        <v>355</v>
      </c>
      <c r="C55" s="85" t="s">
        <v>356</v>
      </c>
      <c r="D55" s="87">
        <f t="shared" si="10"/>
        <v>1097</v>
      </c>
      <c r="E55" s="87">
        <f t="shared" si="11"/>
        <v>165</v>
      </c>
      <c r="F55" s="106">
        <f t="shared" si="12"/>
        <v>15.041020966271651</v>
      </c>
      <c r="G55" s="87">
        <v>152</v>
      </c>
      <c r="H55" s="87">
        <v>13</v>
      </c>
      <c r="I55" s="87">
        <f t="shared" si="13"/>
        <v>932</v>
      </c>
      <c r="J55" s="88">
        <f t="shared" si="14"/>
        <v>84.958979033728355</v>
      </c>
      <c r="K55" s="87">
        <v>724</v>
      </c>
      <c r="L55" s="88">
        <f t="shared" si="15"/>
        <v>65.998176845943476</v>
      </c>
      <c r="M55" s="87">
        <v>0</v>
      </c>
      <c r="N55" s="88">
        <f t="shared" si="16"/>
        <v>0</v>
      </c>
      <c r="O55" s="87">
        <v>0</v>
      </c>
      <c r="P55" s="87">
        <f t="shared" si="17"/>
        <v>208</v>
      </c>
      <c r="Q55" s="87">
        <v>0</v>
      </c>
      <c r="R55" s="87">
        <v>208</v>
      </c>
      <c r="S55" s="87">
        <v>0</v>
      </c>
      <c r="T55" s="88">
        <f t="shared" si="18"/>
        <v>18.960802187784868</v>
      </c>
      <c r="U55" s="87">
        <v>17</v>
      </c>
      <c r="V55" s="85" t="s">
        <v>262</v>
      </c>
      <c r="W55" s="85"/>
      <c r="X55" s="85"/>
      <c r="Y55" s="85"/>
      <c r="Z55" s="85" t="s">
        <v>262</v>
      </c>
      <c r="AA55" s="85"/>
      <c r="AB55" s="85"/>
      <c r="AC55" s="85"/>
      <c r="AD55" s="115" t="s">
        <v>261</v>
      </c>
    </row>
    <row r="56" spans="1:30" ht="13.5" customHeight="1" x14ac:dyDescent="0.15">
      <c r="A56" s="85" t="s">
        <v>34</v>
      </c>
      <c r="B56" s="86" t="s">
        <v>357</v>
      </c>
      <c r="C56" s="85" t="s">
        <v>358</v>
      </c>
      <c r="D56" s="87">
        <f t="shared" si="10"/>
        <v>1448</v>
      </c>
      <c r="E56" s="87">
        <f t="shared" si="11"/>
        <v>326</v>
      </c>
      <c r="F56" s="106">
        <f t="shared" si="12"/>
        <v>22.513812154696133</v>
      </c>
      <c r="G56" s="87">
        <v>326</v>
      </c>
      <c r="H56" s="87">
        <v>0</v>
      </c>
      <c r="I56" s="87">
        <f t="shared" si="13"/>
        <v>1122</v>
      </c>
      <c r="J56" s="88">
        <f t="shared" si="14"/>
        <v>77.48618784530386</v>
      </c>
      <c r="K56" s="87">
        <v>0</v>
      </c>
      <c r="L56" s="88">
        <f t="shared" si="15"/>
        <v>0</v>
      </c>
      <c r="M56" s="87">
        <v>0</v>
      </c>
      <c r="N56" s="88">
        <f t="shared" si="16"/>
        <v>0</v>
      </c>
      <c r="O56" s="87">
        <v>0</v>
      </c>
      <c r="P56" s="87">
        <f t="shared" si="17"/>
        <v>1122</v>
      </c>
      <c r="Q56" s="87">
        <v>0</v>
      </c>
      <c r="R56" s="87">
        <v>1122</v>
      </c>
      <c r="S56" s="87">
        <v>0</v>
      </c>
      <c r="T56" s="88">
        <f t="shared" si="18"/>
        <v>77.48618784530386</v>
      </c>
      <c r="U56" s="87">
        <v>23</v>
      </c>
      <c r="V56" s="85" t="s">
        <v>262</v>
      </c>
      <c r="W56" s="85"/>
      <c r="X56" s="85"/>
      <c r="Y56" s="85"/>
      <c r="Z56" s="85" t="s">
        <v>262</v>
      </c>
      <c r="AA56" s="85"/>
      <c r="AB56" s="85"/>
      <c r="AC56" s="85"/>
      <c r="AD56" s="115" t="s">
        <v>261</v>
      </c>
    </row>
    <row r="57" spans="1:30" ht="13.5" customHeight="1" x14ac:dyDescent="0.15">
      <c r="A57" s="85" t="s">
        <v>34</v>
      </c>
      <c r="B57" s="86" t="s">
        <v>359</v>
      </c>
      <c r="C57" s="85" t="s">
        <v>360</v>
      </c>
      <c r="D57" s="87">
        <f t="shared" si="10"/>
        <v>6005</v>
      </c>
      <c r="E57" s="87">
        <f t="shared" si="11"/>
        <v>147</v>
      </c>
      <c r="F57" s="106">
        <f t="shared" si="12"/>
        <v>2.4479600333055789</v>
      </c>
      <c r="G57" s="87">
        <v>147</v>
      </c>
      <c r="H57" s="87">
        <v>0</v>
      </c>
      <c r="I57" s="87">
        <f t="shared" si="13"/>
        <v>5858</v>
      </c>
      <c r="J57" s="88">
        <f t="shared" si="14"/>
        <v>97.552039966694423</v>
      </c>
      <c r="K57" s="87">
        <v>4475</v>
      </c>
      <c r="L57" s="88">
        <f t="shared" si="15"/>
        <v>74.521232306411321</v>
      </c>
      <c r="M57" s="87">
        <v>0</v>
      </c>
      <c r="N57" s="88">
        <f t="shared" si="16"/>
        <v>0</v>
      </c>
      <c r="O57" s="87">
        <v>500</v>
      </c>
      <c r="P57" s="87">
        <f t="shared" si="17"/>
        <v>883</v>
      </c>
      <c r="Q57" s="87">
        <v>0</v>
      </c>
      <c r="R57" s="87">
        <v>883</v>
      </c>
      <c r="S57" s="87">
        <v>0</v>
      </c>
      <c r="T57" s="88">
        <f t="shared" si="18"/>
        <v>14.704412989175687</v>
      </c>
      <c r="U57" s="87">
        <v>63</v>
      </c>
      <c r="V57" s="85" t="s">
        <v>262</v>
      </c>
      <c r="W57" s="85"/>
      <c r="X57" s="85"/>
      <c r="Y57" s="85"/>
      <c r="Z57" s="85" t="s">
        <v>262</v>
      </c>
      <c r="AA57" s="85"/>
      <c r="AB57" s="85"/>
      <c r="AC57" s="85"/>
      <c r="AD57" s="115" t="s">
        <v>261</v>
      </c>
    </row>
    <row r="58" spans="1:30" ht="13.5" customHeight="1" x14ac:dyDescent="0.15">
      <c r="A58" s="85" t="s">
        <v>34</v>
      </c>
      <c r="B58" s="86" t="s">
        <v>361</v>
      </c>
      <c r="C58" s="85" t="s">
        <v>362</v>
      </c>
      <c r="D58" s="87">
        <f t="shared" si="10"/>
        <v>6575</v>
      </c>
      <c r="E58" s="87">
        <f t="shared" si="11"/>
        <v>78</v>
      </c>
      <c r="F58" s="106">
        <f t="shared" si="12"/>
        <v>1.1863117870722433</v>
      </c>
      <c r="G58" s="87">
        <v>53</v>
      </c>
      <c r="H58" s="87">
        <v>25</v>
      </c>
      <c r="I58" s="87">
        <f t="shared" si="13"/>
        <v>6497</v>
      </c>
      <c r="J58" s="88">
        <f t="shared" si="14"/>
        <v>98.813688212927758</v>
      </c>
      <c r="K58" s="87">
        <v>3445</v>
      </c>
      <c r="L58" s="88">
        <f t="shared" si="15"/>
        <v>52.395437262357412</v>
      </c>
      <c r="M58" s="87">
        <v>0</v>
      </c>
      <c r="N58" s="88">
        <f t="shared" si="16"/>
        <v>0</v>
      </c>
      <c r="O58" s="87">
        <v>2150</v>
      </c>
      <c r="P58" s="87">
        <f t="shared" si="17"/>
        <v>902</v>
      </c>
      <c r="Q58" s="87">
        <v>0</v>
      </c>
      <c r="R58" s="87">
        <v>902</v>
      </c>
      <c r="S58" s="87">
        <v>0</v>
      </c>
      <c r="T58" s="88">
        <f t="shared" si="18"/>
        <v>13.718631178707225</v>
      </c>
      <c r="U58" s="87">
        <v>142</v>
      </c>
      <c r="V58" s="85"/>
      <c r="W58" s="85"/>
      <c r="X58" s="85"/>
      <c r="Y58" s="85" t="s">
        <v>262</v>
      </c>
      <c r="Z58" s="85" t="s">
        <v>262</v>
      </c>
      <c r="AA58" s="85"/>
      <c r="AB58" s="85"/>
      <c r="AC58" s="85"/>
      <c r="AD58" s="115" t="s">
        <v>261</v>
      </c>
    </row>
    <row r="59" spans="1:30" ht="13.5" customHeight="1" x14ac:dyDescent="0.15">
      <c r="A59" s="85" t="s">
        <v>34</v>
      </c>
      <c r="B59" s="86" t="s">
        <v>363</v>
      </c>
      <c r="C59" s="85" t="s">
        <v>364</v>
      </c>
      <c r="D59" s="87">
        <f t="shared" si="10"/>
        <v>893</v>
      </c>
      <c r="E59" s="87">
        <f t="shared" si="11"/>
        <v>353</v>
      </c>
      <c r="F59" s="106">
        <f t="shared" si="12"/>
        <v>39.529675251959681</v>
      </c>
      <c r="G59" s="87">
        <v>353</v>
      </c>
      <c r="H59" s="87">
        <v>0</v>
      </c>
      <c r="I59" s="87">
        <f t="shared" si="13"/>
        <v>540</v>
      </c>
      <c r="J59" s="88">
        <f t="shared" si="14"/>
        <v>60.470324748040319</v>
      </c>
      <c r="K59" s="87">
        <v>0</v>
      </c>
      <c r="L59" s="88">
        <f t="shared" si="15"/>
        <v>0</v>
      </c>
      <c r="M59" s="87">
        <v>0</v>
      </c>
      <c r="N59" s="88">
        <f t="shared" si="16"/>
        <v>0</v>
      </c>
      <c r="O59" s="87">
        <v>0</v>
      </c>
      <c r="P59" s="87">
        <f t="shared" si="17"/>
        <v>540</v>
      </c>
      <c r="Q59" s="87">
        <v>8</v>
      </c>
      <c r="R59" s="87">
        <v>532</v>
      </c>
      <c r="S59" s="87">
        <v>0</v>
      </c>
      <c r="T59" s="88">
        <f t="shared" si="18"/>
        <v>60.470324748040319</v>
      </c>
      <c r="U59" s="87">
        <v>10</v>
      </c>
      <c r="V59" s="85"/>
      <c r="W59" s="85"/>
      <c r="X59" s="85"/>
      <c r="Y59" s="85" t="s">
        <v>262</v>
      </c>
      <c r="Z59" s="85"/>
      <c r="AA59" s="85"/>
      <c r="AB59" s="85"/>
      <c r="AC59" s="85" t="s">
        <v>262</v>
      </c>
      <c r="AD59" s="115" t="s">
        <v>261</v>
      </c>
    </row>
    <row r="60" spans="1:30" ht="13.5" customHeight="1" x14ac:dyDescent="0.15">
      <c r="A60" s="85" t="s">
        <v>34</v>
      </c>
      <c r="B60" s="86" t="s">
        <v>365</v>
      </c>
      <c r="C60" s="85" t="s">
        <v>366</v>
      </c>
      <c r="D60" s="87">
        <f t="shared" si="10"/>
        <v>3960</v>
      </c>
      <c r="E60" s="87">
        <f t="shared" si="11"/>
        <v>905</v>
      </c>
      <c r="F60" s="106">
        <f t="shared" si="12"/>
        <v>22.853535353535353</v>
      </c>
      <c r="G60" s="87">
        <v>905</v>
      </c>
      <c r="H60" s="87">
        <v>0</v>
      </c>
      <c r="I60" s="87">
        <f t="shared" si="13"/>
        <v>3055</v>
      </c>
      <c r="J60" s="88">
        <f t="shared" si="14"/>
        <v>77.146464646464651</v>
      </c>
      <c r="K60" s="87">
        <v>2331</v>
      </c>
      <c r="L60" s="88">
        <f t="shared" si="15"/>
        <v>58.86363636363636</v>
      </c>
      <c r="M60" s="87">
        <v>0</v>
      </c>
      <c r="N60" s="88">
        <f t="shared" si="16"/>
        <v>0</v>
      </c>
      <c r="O60" s="87">
        <v>0</v>
      </c>
      <c r="P60" s="87">
        <f t="shared" si="17"/>
        <v>724</v>
      </c>
      <c r="Q60" s="87">
        <v>20</v>
      </c>
      <c r="R60" s="87">
        <v>704</v>
      </c>
      <c r="S60" s="87">
        <v>0</v>
      </c>
      <c r="T60" s="88">
        <f t="shared" si="18"/>
        <v>18.282828282828284</v>
      </c>
      <c r="U60" s="87">
        <v>95</v>
      </c>
      <c r="V60" s="85" t="s">
        <v>262</v>
      </c>
      <c r="W60" s="85"/>
      <c r="X60" s="85"/>
      <c r="Y60" s="85"/>
      <c r="Z60" s="85" t="s">
        <v>262</v>
      </c>
      <c r="AA60" s="85"/>
      <c r="AB60" s="85"/>
      <c r="AC60" s="85"/>
      <c r="AD60" s="115" t="s">
        <v>261</v>
      </c>
    </row>
    <row r="61" spans="1:30" ht="13.5" customHeight="1" x14ac:dyDescent="0.15">
      <c r="A61" s="85" t="s">
        <v>34</v>
      </c>
      <c r="B61" s="86" t="s">
        <v>367</v>
      </c>
      <c r="C61" s="85" t="s">
        <v>368</v>
      </c>
      <c r="D61" s="87">
        <f t="shared" si="10"/>
        <v>3714</v>
      </c>
      <c r="E61" s="87">
        <f t="shared" si="11"/>
        <v>622</v>
      </c>
      <c r="F61" s="106">
        <f t="shared" si="12"/>
        <v>16.747442110931608</v>
      </c>
      <c r="G61" s="87">
        <v>622</v>
      </c>
      <c r="H61" s="87">
        <v>0</v>
      </c>
      <c r="I61" s="87">
        <f t="shared" si="13"/>
        <v>3092</v>
      </c>
      <c r="J61" s="88">
        <f t="shared" si="14"/>
        <v>83.252557889068385</v>
      </c>
      <c r="K61" s="87">
        <v>261</v>
      </c>
      <c r="L61" s="88">
        <f t="shared" si="15"/>
        <v>7.0274636510500805</v>
      </c>
      <c r="M61" s="87">
        <v>0</v>
      </c>
      <c r="N61" s="88">
        <f t="shared" si="16"/>
        <v>0</v>
      </c>
      <c r="O61" s="87">
        <v>537</v>
      </c>
      <c r="P61" s="87">
        <f t="shared" si="17"/>
        <v>2294</v>
      </c>
      <c r="Q61" s="87">
        <v>0</v>
      </c>
      <c r="R61" s="87">
        <v>2294</v>
      </c>
      <c r="S61" s="87">
        <v>0</v>
      </c>
      <c r="T61" s="88">
        <f t="shared" si="18"/>
        <v>61.766289714593427</v>
      </c>
      <c r="U61" s="87">
        <v>21</v>
      </c>
      <c r="V61" s="85" t="s">
        <v>262</v>
      </c>
      <c r="W61" s="85"/>
      <c r="X61" s="85"/>
      <c r="Y61" s="85"/>
      <c r="Z61" s="85" t="s">
        <v>262</v>
      </c>
      <c r="AA61" s="85"/>
      <c r="AB61" s="85"/>
      <c r="AC61" s="85"/>
      <c r="AD61" s="115" t="s">
        <v>261</v>
      </c>
    </row>
    <row r="62" spans="1:30" ht="13.5" customHeight="1" x14ac:dyDescent="0.15">
      <c r="A62" s="85" t="s">
        <v>34</v>
      </c>
      <c r="B62" s="86" t="s">
        <v>369</v>
      </c>
      <c r="C62" s="85" t="s">
        <v>370</v>
      </c>
      <c r="D62" s="87">
        <f t="shared" si="10"/>
        <v>2593</v>
      </c>
      <c r="E62" s="87">
        <f t="shared" si="11"/>
        <v>274</v>
      </c>
      <c r="F62" s="106">
        <f t="shared" si="12"/>
        <v>10.56691091399923</v>
      </c>
      <c r="G62" s="87">
        <v>274</v>
      </c>
      <c r="H62" s="87">
        <v>0</v>
      </c>
      <c r="I62" s="87">
        <f t="shared" si="13"/>
        <v>2319</v>
      </c>
      <c r="J62" s="88">
        <f t="shared" si="14"/>
        <v>89.433089086000777</v>
      </c>
      <c r="K62" s="87">
        <v>1570</v>
      </c>
      <c r="L62" s="88">
        <f t="shared" si="15"/>
        <v>60.547628229849593</v>
      </c>
      <c r="M62" s="87">
        <v>0</v>
      </c>
      <c r="N62" s="88">
        <f t="shared" si="16"/>
        <v>0</v>
      </c>
      <c r="O62" s="87">
        <v>252</v>
      </c>
      <c r="P62" s="87">
        <f t="shared" si="17"/>
        <v>497</v>
      </c>
      <c r="Q62" s="87">
        <v>0</v>
      </c>
      <c r="R62" s="87">
        <v>497</v>
      </c>
      <c r="S62" s="87">
        <v>0</v>
      </c>
      <c r="T62" s="88">
        <f t="shared" si="18"/>
        <v>19.166988044735827</v>
      </c>
      <c r="U62" s="87">
        <v>23</v>
      </c>
      <c r="V62" s="85" t="s">
        <v>262</v>
      </c>
      <c r="W62" s="85"/>
      <c r="X62" s="85"/>
      <c r="Y62" s="85"/>
      <c r="Z62" s="85" t="s">
        <v>262</v>
      </c>
      <c r="AA62" s="85"/>
      <c r="AB62" s="85"/>
      <c r="AC62" s="85"/>
      <c r="AD62" s="115" t="s">
        <v>261</v>
      </c>
    </row>
    <row r="63" spans="1:30" ht="13.5" customHeight="1" x14ac:dyDescent="0.15">
      <c r="A63" s="85" t="s">
        <v>34</v>
      </c>
      <c r="B63" s="86" t="s">
        <v>371</v>
      </c>
      <c r="C63" s="85" t="s">
        <v>372</v>
      </c>
      <c r="D63" s="87">
        <f t="shared" si="10"/>
        <v>665</v>
      </c>
      <c r="E63" s="87">
        <f t="shared" si="11"/>
        <v>19</v>
      </c>
      <c r="F63" s="106">
        <f t="shared" si="12"/>
        <v>2.8571428571428572</v>
      </c>
      <c r="G63" s="87">
        <v>0</v>
      </c>
      <c r="H63" s="87">
        <v>19</v>
      </c>
      <c r="I63" s="87">
        <f t="shared" si="13"/>
        <v>646</v>
      </c>
      <c r="J63" s="88">
        <f t="shared" si="14"/>
        <v>97.142857142857139</v>
      </c>
      <c r="K63" s="87">
        <v>0</v>
      </c>
      <c r="L63" s="88">
        <f t="shared" si="15"/>
        <v>0</v>
      </c>
      <c r="M63" s="87">
        <v>0</v>
      </c>
      <c r="N63" s="88">
        <f t="shared" si="16"/>
        <v>0</v>
      </c>
      <c r="O63" s="87">
        <v>562</v>
      </c>
      <c r="P63" s="87">
        <f t="shared" si="17"/>
        <v>84</v>
      </c>
      <c r="Q63" s="87">
        <v>0</v>
      </c>
      <c r="R63" s="87">
        <v>84</v>
      </c>
      <c r="S63" s="87">
        <v>0</v>
      </c>
      <c r="T63" s="88">
        <f t="shared" si="18"/>
        <v>12.631578947368421</v>
      </c>
      <c r="U63" s="87">
        <v>11</v>
      </c>
      <c r="V63" s="85" t="s">
        <v>262</v>
      </c>
      <c r="W63" s="85"/>
      <c r="X63" s="85"/>
      <c r="Y63" s="85"/>
      <c r="Z63" s="85" t="s">
        <v>262</v>
      </c>
      <c r="AA63" s="85"/>
      <c r="AB63" s="85"/>
      <c r="AC63" s="85"/>
      <c r="AD63" s="115" t="s">
        <v>261</v>
      </c>
    </row>
    <row r="64" spans="1:30" ht="13.5" customHeight="1" x14ac:dyDescent="0.15">
      <c r="A64" s="85" t="s">
        <v>34</v>
      </c>
      <c r="B64" s="86" t="s">
        <v>373</v>
      </c>
      <c r="C64" s="85" t="s">
        <v>374</v>
      </c>
      <c r="D64" s="87">
        <f t="shared" si="10"/>
        <v>3287</v>
      </c>
      <c r="E64" s="87">
        <f t="shared" si="11"/>
        <v>237</v>
      </c>
      <c r="F64" s="106">
        <f t="shared" si="12"/>
        <v>7.2102220870094307</v>
      </c>
      <c r="G64" s="87">
        <v>237</v>
      </c>
      <c r="H64" s="87">
        <v>0</v>
      </c>
      <c r="I64" s="87">
        <f t="shared" si="13"/>
        <v>3050</v>
      </c>
      <c r="J64" s="88">
        <f t="shared" si="14"/>
        <v>92.789777912990573</v>
      </c>
      <c r="K64" s="87">
        <v>977</v>
      </c>
      <c r="L64" s="88">
        <f t="shared" si="15"/>
        <v>29.723151810161241</v>
      </c>
      <c r="M64" s="87">
        <v>0</v>
      </c>
      <c r="N64" s="88">
        <f t="shared" si="16"/>
        <v>0</v>
      </c>
      <c r="O64" s="87">
        <v>1438</v>
      </c>
      <c r="P64" s="87">
        <f t="shared" si="17"/>
        <v>635</v>
      </c>
      <c r="Q64" s="87">
        <v>0</v>
      </c>
      <c r="R64" s="87">
        <v>635</v>
      </c>
      <c r="S64" s="87">
        <v>0</v>
      </c>
      <c r="T64" s="88">
        <f t="shared" si="18"/>
        <v>19.318527532704593</v>
      </c>
      <c r="U64" s="87">
        <v>63</v>
      </c>
      <c r="V64" s="85" t="s">
        <v>262</v>
      </c>
      <c r="W64" s="85"/>
      <c r="X64" s="85"/>
      <c r="Y64" s="85"/>
      <c r="Z64" s="85" t="s">
        <v>262</v>
      </c>
      <c r="AA64" s="85"/>
      <c r="AB64" s="85"/>
      <c r="AC64" s="85"/>
      <c r="AD64" s="115" t="s">
        <v>261</v>
      </c>
    </row>
    <row r="65" spans="1:30" ht="13.5" customHeight="1" x14ac:dyDescent="0.15">
      <c r="A65" s="85" t="s">
        <v>34</v>
      </c>
      <c r="B65" s="86" t="s">
        <v>375</v>
      </c>
      <c r="C65" s="85" t="s">
        <v>376</v>
      </c>
      <c r="D65" s="87">
        <f t="shared" si="10"/>
        <v>10088</v>
      </c>
      <c r="E65" s="87">
        <f t="shared" si="11"/>
        <v>1040</v>
      </c>
      <c r="F65" s="106">
        <f t="shared" si="12"/>
        <v>10.309278350515463</v>
      </c>
      <c r="G65" s="87">
        <v>1040</v>
      </c>
      <c r="H65" s="87">
        <v>0</v>
      </c>
      <c r="I65" s="87">
        <f t="shared" si="13"/>
        <v>9048</v>
      </c>
      <c r="J65" s="88">
        <f t="shared" si="14"/>
        <v>89.690721649484544</v>
      </c>
      <c r="K65" s="87">
        <v>6374</v>
      </c>
      <c r="L65" s="88">
        <f t="shared" si="15"/>
        <v>63.183980967486121</v>
      </c>
      <c r="M65" s="87">
        <v>0</v>
      </c>
      <c r="N65" s="88">
        <f t="shared" si="16"/>
        <v>0</v>
      </c>
      <c r="O65" s="87">
        <v>986</v>
      </c>
      <c r="P65" s="87">
        <f t="shared" si="17"/>
        <v>1688</v>
      </c>
      <c r="Q65" s="87">
        <v>0</v>
      </c>
      <c r="R65" s="87">
        <v>1688</v>
      </c>
      <c r="S65" s="87">
        <v>0</v>
      </c>
      <c r="T65" s="88">
        <f t="shared" si="18"/>
        <v>16.732751784298173</v>
      </c>
      <c r="U65" s="87">
        <v>146</v>
      </c>
      <c r="V65" s="85" t="s">
        <v>262</v>
      </c>
      <c r="W65" s="85"/>
      <c r="X65" s="85"/>
      <c r="Y65" s="85"/>
      <c r="Z65" s="85" t="s">
        <v>262</v>
      </c>
      <c r="AA65" s="85"/>
      <c r="AB65" s="85"/>
      <c r="AC65" s="85"/>
      <c r="AD65" s="115" t="s">
        <v>261</v>
      </c>
    </row>
    <row r="66" spans="1:30" ht="13.5" customHeight="1" x14ac:dyDescent="0.15">
      <c r="A66" s="85" t="s">
        <v>34</v>
      </c>
      <c r="B66" s="86" t="s">
        <v>377</v>
      </c>
      <c r="C66" s="85" t="s">
        <v>378</v>
      </c>
      <c r="D66" s="87">
        <f t="shared" si="10"/>
        <v>2593</v>
      </c>
      <c r="E66" s="87">
        <f t="shared" si="11"/>
        <v>271</v>
      </c>
      <c r="F66" s="106">
        <f t="shared" si="12"/>
        <v>10.451214809101426</v>
      </c>
      <c r="G66" s="87">
        <v>271</v>
      </c>
      <c r="H66" s="87">
        <v>0</v>
      </c>
      <c r="I66" s="87">
        <f t="shared" si="13"/>
        <v>2322</v>
      </c>
      <c r="J66" s="88">
        <f t="shared" si="14"/>
        <v>89.54878519089857</v>
      </c>
      <c r="K66" s="87">
        <v>1982</v>
      </c>
      <c r="L66" s="88">
        <f t="shared" si="15"/>
        <v>76.436559969147709</v>
      </c>
      <c r="M66" s="87">
        <v>0</v>
      </c>
      <c r="N66" s="88">
        <f t="shared" si="16"/>
        <v>0</v>
      </c>
      <c r="O66" s="87">
        <v>0</v>
      </c>
      <c r="P66" s="87">
        <f t="shared" si="17"/>
        <v>340</v>
      </c>
      <c r="Q66" s="87">
        <v>0</v>
      </c>
      <c r="R66" s="87">
        <v>340</v>
      </c>
      <c r="S66" s="87">
        <v>0</v>
      </c>
      <c r="T66" s="88">
        <f t="shared" si="18"/>
        <v>13.112225221750867</v>
      </c>
      <c r="U66" s="87">
        <v>17</v>
      </c>
      <c r="V66" s="85" t="s">
        <v>262</v>
      </c>
      <c r="W66" s="85"/>
      <c r="X66" s="85"/>
      <c r="Y66" s="85"/>
      <c r="Z66" s="85" t="s">
        <v>262</v>
      </c>
      <c r="AA66" s="85"/>
      <c r="AB66" s="85"/>
      <c r="AC66" s="85"/>
      <c r="AD66" s="115" t="s">
        <v>261</v>
      </c>
    </row>
    <row r="67" spans="1:30" ht="13.5" customHeight="1" x14ac:dyDescent="0.15">
      <c r="A67" s="85" t="s">
        <v>34</v>
      </c>
      <c r="B67" s="86" t="s">
        <v>379</v>
      </c>
      <c r="C67" s="85" t="s">
        <v>380</v>
      </c>
      <c r="D67" s="87">
        <f t="shared" si="10"/>
        <v>1668</v>
      </c>
      <c r="E67" s="87">
        <f t="shared" si="11"/>
        <v>251</v>
      </c>
      <c r="F67" s="106">
        <f t="shared" si="12"/>
        <v>15.047961630695445</v>
      </c>
      <c r="G67" s="87">
        <v>251</v>
      </c>
      <c r="H67" s="87">
        <v>0</v>
      </c>
      <c r="I67" s="87">
        <f t="shared" si="13"/>
        <v>1417</v>
      </c>
      <c r="J67" s="88">
        <f t="shared" si="14"/>
        <v>84.95203836930456</v>
      </c>
      <c r="K67" s="87">
        <v>0</v>
      </c>
      <c r="L67" s="88">
        <f t="shared" si="15"/>
        <v>0</v>
      </c>
      <c r="M67" s="87">
        <v>0</v>
      </c>
      <c r="N67" s="88">
        <f t="shared" si="16"/>
        <v>0</v>
      </c>
      <c r="O67" s="87">
        <v>762</v>
      </c>
      <c r="P67" s="87">
        <f t="shared" si="17"/>
        <v>655</v>
      </c>
      <c r="Q67" s="87">
        <v>5</v>
      </c>
      <c r="R67" s="87">
        <v>650</v>
      </c>
      <c r="S67" s="87">
        <v>0</v>
      </c>
      <c r="T67" s="88">
        <f t="shared" si="18"/>
        <v>39.268585131894483</v>
      </c>
      <c r="U67" s="87">
        <v>12</v>
      </c>
      <c r="V67" s="85"/>
      <c r="W67" s="85"/>
      <c r="X67" s="85"/>
      <c r="Y67" s="85" t="s">
        <v>262</v>
      </c>
      <c r="Z67" s="85"/>
      <c r="AA67" s="85" t="s">
        <v>262</v>
      </c>
      <c r="AB67" s="85"/>
      <c r="AC67" s="85"/>
      <c r="AD67" s="115" t="s">
        <v>261</v>
      </c>
    </row>
    <row r="68" spans="1:30" ht="13.5" customHeight="1" x14ac:dyDescent="0.15">
      <c r="A68" s="85" t="s">
        <v>34</v>
      </c>
      <c r="B68" s="86" t="s">
        <v>381</v>
      </c>
      <c r="C68" s="85" t="s">
        <v>382</v>
      </c>
      <c r="D68" s="87">
        <f t="shared" si="10"/>
        <v>8516</v>
      </c>
      <c r="E68" s="87">
        <f t="shared" si="11"/>
        <v>48</v>
      </c>
      <c r="F68" s="106">
        <f t="shared" si="12"/>
        <v>0.56364490371066223</v>
      </c>
      <c r="G68" s="87">
        <v>48</v>
      </c>
      <c r="H68" s="87">
        <v>0</v>
      </c>
      <c r="I68" s="87">
        <f t="shared" si="13"/>
        <v>8468</v>
      </c>
      <c r="J68" s="88">
        <f t="shared" si="14"/>
        <v>99.436355096289347</v>
      </c>
      <c r="K68" s="87">
        <v>8436</v>
      </c>
      <c r="L68" s="88">
        <f t="shared" si="15"/>
        <v>99.060591827148897</v>
      </c>
      <c r="M68" s="87">
        <v>0</v>
      </c>
      <c r="N68" s="88">
        <f t="shared" si="16"/>
        <v>0</v>
      </c>
      <c r="O68" s="87">
        <v>0</v>
      </c>
      <c r="P68" s="87">
        <f t="shared" si="17"/>
        <v>32</v>
      </c>
      <c r="Q68" s="87">
        <v>0</v>
      </c>
      <c r="R68" s="87">
        <v>32</v>
      </c>
      <c r="S68" s="87">
        <v>0</v>
      </c>
      <c r="T68" s="88">
        <f t="shared" si="18"/>
        <v>0.37576326914044156</v>
      </c>
      <c r="U68" s="87">
        <v>180</v>
      </c>
      <c r="V68" s="85"/>
      <c r="W68" s="85"/>
      <c r="X68" s="85"/>
      <c r="Y68" s="85" t="s">
        <v>262</v>
      </c>
      <c r="Z68" s="85"/>
      <c r="AA68" s="85"/>
      <c r="AB68" s="85"/>
      <c r="AC68" s="85" t="s">
        <v>262</v>
      </c>
      <c r="AD68" s="115" t="s">
        <v>261</v>
      </c>
    </row>
    <row r="69" spans="1:30" ht="13.5" customHeight="1" x14ac:dyDescent="0.15">
      <c r="A69" s="85" t="s">
        <v>34</v>
      </c>
      <c r="B69" s="86" t="s">
        <v>383</v>
      </c>
      <c r="C69" s="85" t="s">
        <v>384</v>
      </c>
      <c r="D69" s="87">
        <f t="shared" si="10"/>
        <v>4319</v>
      </c>
      <c r="E69" s="87">
        <f t="shared" si="11"/>
        <v>34</v>
      </c>
      <c r="F69" s="106">
        <f t="shared" si="12"/>
        <v>0.7872192637184533</v>
      </c>
      <c r="G69" s="87">
        <v>34</v>
      </c>
      <c r="H69" s="87">
        <v>0</v>
      </c>
      <c r="I69" s="87">
        <f t="shared" si="13"/>
        <v>4285</v>
      </c>
      <c r="J69" s="88">
        <f t="shared" si="14"/>
        <v>99.212780736281545</v>
      </c>
      <c r="K69" s="87">
        <v>4266</v>
      </c>
      <c r="L69" s="88">
        <f t="shared" si="15"/>
        <v>98.772864088909472</v>
      </c>
      <c r="M69" s="87">
        <v>0</v>
      </c>
      <c r="N69" s="88">
        <f t="shared" si="16"/>
        <v>0</v>
      </c>
      <c r="O69" s="87">
        <v>0</v>
      </c>
      <c r="P69" s="87">
        <f t="shared" si="17"/>
        <v>19</v>
      </c>
      <c r="Q69" s="87">
        <v>2</v>
      </c>
      <c r="R69" s="87">
        <v>17</v>
      </c>
      <c r="S69" s="87">
        <v>0</v>
      </c>
      <c r="T69" s="88">
        <f t="shared" si="18"/>
        <v>0.43991664737207686</v>
      </c>
      <c r="U69" s="87">
        <v>57</v>
      </c>
      <c r="V69" s="85" t="s">
        <v>262</v>
      </c>
      <c r="W69" s="85"/>
      <c r="X69" s="85"/>
      <c r="Y69" s="85"/>
      <c r="Z69" s="85" t="s">
        <v>262</v>
      </c>
      <c r="AA69" s="85"/>
      <c r="AB69" s="85"/>
      <c r="AC69" s="85"/>
      <c r="AD69" s="115" t="s">
        <v>261</v>
      </c>
    </row>
    <row r="70" spans="1:30" ht="13.5" customHeight="1" x14ac:dyDescent="0.15">
      <c r="A70" s="85" t="s">
        <v>34</v>
      </c>
      <c r="B70" s="86" t="s">
        <v>385</v>
      </c>
      <c r="C70" s="85" t="s">
        <v>386</v>
      </c>
      <c r="D70" s="87">
        <f t="shared" si="10"/>
        <v>3992</v>
      </c>
      <c r="E70" s="87">
        <f t="shared" si="11"/>
        <v>384</v>
      </c>
      <c r="F70" s="106">
        <f t="shared" si="12"/>
        <v>9.6192384769539085</v>
      </c>
      <c r="G70" s="87">
        <v>384</v>
      </c>
      <c r="H70" s="87">
        <v>0</v>
      </c>
      <c r="I70" s="87">
        <f t="shared" si="13"/>
        <v>3608</v>
      </c>
      <c r="J70" s="88">
        <f t="shared" si="14"/>
        <v>90.38076152304609</v>
      </c>
      <c r="K70" s="87">
        <v>0</v>
      </c>
      <c r="L70" s="88">
        <f t="shared" si="15"/>
        <v>0</v>
      </c>
      <c r="M70" s="87">
        <v>0</v>
      </c>
      <c r="N70" s="88">
        <f t="shared" si="16"/>
        <v>0</v>
      </c>
      <c r="O70" s="87">
        <v>2163</v>
      </c>
      <c r="P70" s="87">
        <f t="shared" si="17"/>
        <v>1445</v>
      </c>
      <c r="Q70" s="87">
        <v>0</v>
      </c>
      <c r="R70" s="87">
        <v>1445</v>
      </c>
      <c r="S70" s="87">
        <v>0</v>
      </c>
      <c r="T70" s="88">
        <f t="shared" si="18"/>
        <v>36.197394789579157</v>
      </c>
      <c r="U70" s="87">
        <v>38</v>
      </c>
      <c r="V70" s="85" t="s">
        <v>262</v>
      </c>
      <c r="W70" s="85"/>
      <c r="X70" s="85"/>
      <c r="Y70" s="85"/>
      <c r="Z70" s="85" t="s">
        <v>262</v>
      </c>
      <c r="AA70" s="85"/>
      <c r="AB70" s="85"/>
      <c r="AC70" s="85"/>
      <c r="AD70" s="115" t="s">
        <v>261</v>
      </c>
    </row>
    <row r="71" spans="1:30" ht="13.5" customHeight="1" x14ac:dyDescent="0.15">
      <c r="A71" s="85" t="s">
        <v>34</v>
      </c>
      <c r="B71" s="86" t="s">
        <v>387</v>
      </c>
      <c r="C71" s="85" t="s">
        <v>388</v>
      </c>
      <c r="D71" s="87">
        <f t="shared" ref="D71:D102" si="19">+SUM(E71,+I71)</f>
        <v>9266</v>
      </c>
      <c r="E71" s="87">
        <f t="shared" ref="E71:E84" si="20">+SUM(G71+H71)</f>
        <v>177</v>
      </c>
      <c r="F71" s="106">
        <f t="shared" ref="F71:F102" si="21">IF(D71&gt;0,E71/D71*100,"-")</f>
        <v>1.9102093675804015</v>
      </c>
      <c r="G71" s="87">
        <v>177</v>
      </c>
      <c r="H71" s="87">
        <v>0</v>
      </c>
      <c r="I71" s="87">
        <f t="shared" ref="I71:I84" si="22">+SUM(K71,+M71,O71+P71)</f>
        <v>9089</v>
      </c>
      <c r="J71" s="88">
        <f t="shared" ref="J71:J102" si="23">IF(D71&gt;0,I71/D71*100,"-")</f>
        <v>98.089790632419593</v>
      </c>
      <c r="K71" s="87">
        <v>8720</v>
      </c>
      <c r="L71" s="88">
        <f t="shared" ref="L71:L102" si="24">IF(D71&gt;0,K71/D71*100,"-")</f>
        <v>94.107489747463845</v>
      </c>
      <c r="M71" s="87">
        <v>0</v>
      </c>
      <c r="N71" s="88">
        <f t="shared" ref="N71:N102" si="25">IF(D71&gt;0,M71/D71*100,"-")</f>
        <v>0</v>
      </c>
      <c r="O71" s="87">
        <v>0</v>
      </c>
      <c r="P71" s="87">
        <f t="shared" ref="P71:P102" si="26">SUM(Q71:S71)</f>
        <v>369</v>
      </c>
      <c r="Q71" s="87">
        <v>0</v>
      </c>
      <c r="R71" s="87">
        <v>369</v>
      </c>
      <c r="S71" s="87">
        <v>0</v>
      </c>
      <c r="T71" s="88">
        <f t="shared" ref="T71:T84" si="27">IF(D71&gt;0,P71/D71*100,"-")</f>
        <v>3.9823008849557522</v>
      </c>
      <c r="U71" s="87">
        <v>98</v>
      </c>
      <c r="V71" s="85" t="s">
        <v>262</v>
      </c>
      <c r="W71" s="85"/>
      <c r="X71" s="85"/>
      <c r="Y71" s="85"/>
      <c r="Z71" s="85" t="s">
        <v>262</v>
      </c>
      <c r="AA71" s="85"/>
      <c r="AB71" s="85"/>
      <c r="AC71" s="85"/>
      <c r="AD71" s="115" t="s">
        <v>261</v>
      </c>
    </row>
    <row r="72" spans="1:30" ht="13.5" customHeight="1" x14ac:dyDescent="0.15">
      <c r="A72" s="85" t="s">
        <v>34</v>
      </c>
      <c r="B72" s="86" t="s">
        <v>389</v>
      </c>
      <c r="C72" s="85" t="s">
        <v>390</v>
      </c>
      <c r="D72" s="87">
        <f t="shared" si="19"/>
        <v>9618</v>
      </c>
      <c r="E72" s="87">
        <f t="shared" si="20"/>
        <v>577</v>
      </c>
      <c r="F72" s="106">
        <f t="shared" si="21"/>
        <v>5.9991682262424622</v>
      </c>
      <c r="G72" s="87">
        <v>577</v>
      </c>
      <c r="H72" s="87">
        <v>0</v>
      </c>
      <c r="I72" s="87">
        <f t="shared" si="22"/>
        <v>9041</v>
      </c>
      <c r="J72" s="88">
        <f t="shared" si="23"/>
        <v>94.00083177375754</v>
      </c>
      <c r="K72" s="87">
        <v>8779</v>
      </c>
      <c r="L72" s="88">
        <f t="shared" si="24"/>
        <v>91.276772717820748</v>
      </c>
      <c r="M72" s="87">
        <v>0</v>
      </c>
      <c r="N72" s="88">
        <f t="shared" si="25"/>
        <v>0</v>
      </c>
      <c r="O72" s="87">
        <v>0</v>
      </c>
      <c r="P72" s="87">
        <f t="shared" si="26"/>
        <v>262</v>
      </c>
      <c r="Q72" s="87">
        <v>41</v>
      </c>
      <c r="R72" s="87">
        <v>221</v>
      </c>
      <c r="S72" s="87">
        <v>0</v>
      </c>
      <c r="T72" s="88">
        <f t="shared" si="27"/>
        <v>2.7240590559367854</v>
      </c>
      <c r="U72" s="87">
        <v>155</v>
      </c>
      <c r="V72" s="85" t="s">
        <v>262</v>
      </c>
      <c r="W72" s="85"/>
      <c r="X72" s="85"/>
      <c r="Y72" s="85"/>
      <c r="Z72" s="85" t="s">
        <v>262</v>
      </c>
      <c r="AA72" s="85"/>
      <c r="AB72" s="85"/>
      <c r="AC72" s="85"/>
      <c r="AD72" s="115" t="s">
        <v>261</v>
      </c>
    </row>
    <row r="73" spans="1:30" ht="13.5" customHeight="1" x14ac:dyDescent="0.15">
      <c r="A73" s="85" t="s">
        <v>34</v>
      </c>
      <c r="B73" s="86" t="s">
        <v>391</v>
      </c>
      <c r="C73" s="85" t="s">
        <v>392</v>
      </c>
      <c r="D73" s="87">
        <f t="shared" si="19"/>
        <v>8383</v>
      </c>
      <c r="E73" s="87">
        <f t="shared" si="20"/>
        <v>115</v>
      </c>
      <c r="F73" s="106">
        <f t="shared" si="21"/>
        <v>1.3718239293808898</v>
      </c>
      <c r="G73" s="87">
        <v>115</v>
      </c>
      <c r="H73" s="87">
        <v>0</v>
      </c>
      <c r="I73" s="87">
        <f t="shared" si="22"/>
        <v>8268</v>
      </c>
      <c r="J73" s="88">
        <f t="shared" si="23"/>
        <v>98.628176070619105</v>
      </c>
      <c r="K73" s="87">
        <v>5396</v>
      </c>
      <c r="L73" s="88">
        <f t="shared" si="24"/>
        <v>64.368364547298114</v>
      </c>
      <c r="M73" s="87">
        <v>0</v>
      </c>
      <c r="N73" s="88">
        <f t="shared" si="25"/>
        <v>0</v>
      </c>
      <c r="O73" s="87">
        <v>42</v>
      </c>
      <c r="P73" s="87">
        <f t="shared" si="26"/>
        <v>2830</v>
      </c>
      <c r="Q73" s="87">
        <v>1011</v>
      </c>
      <c r="R73" s="87">
        <v>1819</v>
      </c>
      <c r="S73" s="87">
        <v>0</v>
      </c>
      <c r="T73" s="88">
        <f t="shared" si="27"/>
        <v>33.758797566503638</v>
      </c>
      <c r="U73" s="87">
        <v>457</v>
      </c>
      <c r="V73" s="85" t="s">
        <v>262</v>
      </c>
      <c r="W73" s="85"/>
      <c r="X73" s="85"/>
      <c r="Y73" s="85"/>
      <c r="Z73" s="85" t="s">
        <v>262</v>
      </c>
      <c r="AA73" s="85"/>
      <c r="AB73" s="85"/>
      <c r="AC73" s="85"/>
      <c r="AD73" s="115" t="s">
        <v>261</v>
      </c>
    </row>
    <row r="74" spans="1:30" ht="13.5" customHeight="1" x14ac:dyDescent="0.15">
      <c r="A74" s="85" t="s">
        <v>34</v>
      </c>
      <c r="B74" s="86" t="s">
        <v>393</v>
      </c>
      <c r="C74" s="85" t="s">
        <v>394</v>
      </c>
      <c r="D74" s="87">
        <f t="shared" si="19"/>
        <v>2635</v>
      </c>
      <c r="E74" s="87">
        <f t="shared" si="20"/>
        <v>106</v>
      </c>
      <c r="F74" s="106">
        <f t="shared" si="21"/>
        <v>4.022770398481974</v>
      </c>
      <c r="G74" s="87">
        <v>92</v>
      </c>
      <c r="H74" s="87">
        <v>14</v>
      </c>
      <c r="I74" s="87">
        <f t="shared" si="22"/>
        <v>2529</v>
      </c>
      <c r="J74" s="88">
        <f t="shared" si="23"/>
        <v>95.977229601518019</v>
      </c>
      <c r="K74" s="87">
        <v>295</v>
      </c>
      <c r="L74" s="88">
        <f t="shared" si="24"/>
        <v>11.195445920303605</v>
      </c>
      <c r="M74" s="87">
        <v>0</v>
      </c>
      <c r="N74" s="88">
        <f t="shared" si="25"/>
        <v>0</v>
      </c>
      <c r="O74" s="87">
        <v>532</v>
      </c>
      <c r="P74" s="87">
        <f t="shared" si="26"/>
        <v>1702</v>
      </c>
      <c r="Q74" s="87">
        <v>263</v>
      </c>
      <c r="R74" s="87">
        <v>1434</v>
      </c>
      <c r="S74" s="87">
        <v>5</v>
      </c>
      <c r="T74" s="88">
        <f t="shared" si="27"/>
        <v>64.592030360531311</v>
      </c>
      <c r="U74" s="87">
        <v>100</v>
      </c>
      <c r="V74" s="85" t="s">
        <v>262</v>
      </c>
      <c r="W74" s="85"/>
      <c r="X74" s="85"/>
      <c r="Y74" s="85"/>
      <c r="Z74" s="85" t="s">
        <v>262</v>
      </c>
      <c r="AA74" s="85"/>
      <c r="AB74" s="85"/>
      <c r="AC74" s="85"/>
      <c r="AD74" s="115" t="s">
        <v>261</v>
      </c>
    </row>
    <row r="75" spans="1:30" ht="13.5" customHeight="1" x14ac:dyDescent="0.15">
      <c r="A75" s="85" t="s">
        <v>34</v>
      </c>
      <c r="B75" s="86" t="s">
        <v>395</v>
      </c>
      <c r="C75" s="85" t="s">
        <v>396</v>
      </c>
      <c r="D75" s="87">
        <f t="shared" si="19"/>
        <v>14156</v>
      </c>
      <c r="E75" s="87">
        <f t="shared" si="20"/>
        <v>1341</v>
      </c>
      <c r="F75" s="106">
        <f t="shared" si="21"/>
        <v>9.4730149759819149</v>
      </c>
      <c r="G75" s="87">
        <v>1341</v>
      </c>
      <c r="H75" s="87">
        <v>0</v>
      </c>
      <c r="I75" s="87">
        <f t="shared" si="22"/>
        <v>12815</v>
      </c>
      <c r="J75" s="88">
        <f t="shared" si="23"/>
        <v>90.526985024018074</v>
      </c>
      <c r="K75" s="87">
        <v>11218</v>
      </c>
      <c r="L75" s="88">
        <f t="shared" si="24"/>
        <v>79.245549590279737</v>
      </c>
      <c r="M75" s="87">
        <v>0</v>
      </c>
      <c r="N75" s="88">
        <f t="shared" si="25"/>
        <v>0</v>
      </c>
      <c r="O75" s="87">
        <v>0</v>
      </c>
      <c r="P75" s="87">
        <f t="shared" si="26"/>
        <v>1597</v>
      </c>
      <c r="Q75" s="87">
        <v>25</v>
      </c>
      <c r="R75" s="87">
        <v>1572</v>
      </c>
      <c r="S75" s="87">
        <v>0</v>
      </c>
      <c r="T75" s="88">
        <f t="shared" si="27"/>
        <v>11.281435433738345</v>
      </c>
      <c r="U75" s="87">
        <v>582</v>
      </c>
      <c r="V75" s="85" t="s">
        <v>262</v>
      </c>
      <c r="W75" s="85"/>
      <c r="X75" s="85"/>
      <c r="Y75" s="85"/>
      <c r="Z75" s="85" t="s">
        <v>262</v>
      </c>
      <c r="AA75" s="85"/>
      <c r="AB75" s="85"/>
      <c r="AC75" s="85"/>
      <c r="AD75" s="115" t="s">
        <v>261</v>
      </c>
    </row>
    <row r="76" spans="1:30" ht="13.5" customHeight="1" x14ac:dyDescent="0.15">
      <c r="A76" s="85" t="s">
        <v>34</v>
      </c>
      <c r="B76" s="86" t="s">
        <v>397</v>
      </c>
      <c r="C76" s="85" t="s">
        <v>398</v>
      </c>
      <c r="D76" s="87">
        <f t="shared" si="19"/>
        <v>10989</v>
      </c>
      <c r="E76" s="87">
        <f t="shared" si="20"/>
        <v>185</v>
      </c>
      <c r="F76" s="106">
        <f t="shared" si="21"/>
        <v>1.6835016835016834</v>
      </c>
      <c r="G76" s="87">
        <v>185</v>
      </c>
      <c r="H76" s="87">
        <v>0</v>
      </c>
      <c r="I76" s="87">
        <f t="shared" si="22"/>
        <v>10804</v>
      </c>
      <c r="J76" s="88">
        <f t="shared" si="23"/>
        <v>98.316498316498311</v>
      </c>
      <c r="K76" s="87">
        <v>8741</v>
      </c>
      <c r="L76" s="88">
        <f t="shared" si="24"/>
        <v>79.543179543179548</v>
      </c>
      <c r="M76" s="87">
        <v>0</v>
      </c>
      <c r="N76" s="88">
        <f t="shared" si="25"/>
        <v>0</v>
      </c>
      <c r="O76" s="87">
        <v>2007</v>
      </c>
      <c r="P76" s="87">
        <f t="shared" si="26"/>
        <v>56</v>
      </c>
      <c r="Q76" s="87">
        <v>30</v>
      </c>
      <c r="R76" s="87">
        <v>26</v>
      </c>
      <c r="S76" s="87">
        <v>0</v>
      </c>
      <c r="T76" s="88">
        <f t="shared" si="27"/>
        <v>0.50960050960050962</v>
      </c>
      <c r="U76" s="87">
        <v>85</v>
      </c>
      <c r="V76" s="85"/>
      <c r="W76" s="85"/>
      <c r="X76" s="85"/>
      <c r="Y76" s="85" t="s">
        <v>262</v>
      </c>
      <c r="Z76" s="85"/>
      <c r="AA76" s="85"/>
      <c r="AB76" s="85"/>
      <c r="AC76" s="85" t="s">
        <v>262</v>
      </c>
      <c r="AD76" s="115" t="s">
        <v>261</v>
      </c>
    </row>
    <row r="77" spans="1:30" ht="13.5" customHeight="1" x14ac:dyDescent="0.15">
      <c r="A77" s="85" t="s">
        <v>34</v>
      </c>
      <c r="B77" s="86" t="s">
        <v>399</v>
      </c>
      <c r="C77" s="85" t="s">
        <v>400</v>
      </c>
      <c r="D77" s="87">
        <f t="shared" si="19"/>
        <v>6485</v>
      </c>
      <c r="E77" s="87">
        <f t="shared" si="20"/>
        <v>273</v>
      </c>
      <c r="F77" s="106">
        <f t="shared" si="21"/>
        <v>4.2097147262914421</v>
      </c>
      <c r="G77" s="87">
        <v>273</v>
      </c>
      <c r="H77" s="87">
        <v>0</v>
      </c>
      <c r="I77" s="87">
        <f t="shared" si="22"/>
        <v>6212</v>
      </c>
      <c r="J77" s="88">
        <f t="shared" si="23"/>
        <v>95.790285273708548</v>
      </c>
      <c r="K77" s="87">
        <v>4107</v>
      </c>
      <c r="L77" s="88">
        <f t="shared" si="24"/>
        <v>63.3307632999229</v>
      </c>
      <c r="M77" s="87">
        <v>0</v>
      </c>
      <c r="N77" s="88">
        <f t="shared" si="25"/>
        <v>0</v>
      </c>
      <c r="O77" s="87">
        <v>1934</v>
      </c>
      <c r="P77" s="87">
        <f t="shared" si="26"/>
        <v>171</v>
      </c>
      <c r="Q77" s="87">
        <v>29</v>
      </c>
      <c r="R77" s="87">
        <v>142</v>
      </c>
      <c r="S77" s="87">
        <v>0</v>
      </c>
      <c r="T77" s="88">
        <f t="shared" si="27"/>
        <v>2.6368542791056284</v>
      </c>
      <c r="U77" s="87">
        <v>115</v>
      </c>
      <c r="V77" s="85" t="s">
        <v>262</v>
      </c>
      <c r="W77" s="85"/>
      <c r="X77" s="85"/>
      <c r="Y77" s="85"/>
      <c r="Z77" s="85" t="s">
        <v>262</v>
      </c>
      <c r="AA77" s="85"/>
      <c r="AB77" s="85"/>
      <c r="AC77" s="85"/>
      <c r="AD77" s="115" t="s">
        <v>261</v>
      </c>
    </row>
    <row r="78" spans="1:30" ht="13.5" customHeight="1" x14ac:dyDescent="0.15">
      <c r="A78" s="85" t="s">
        <v>34</v>
      </c>
      <c r="B78" s="86" t="s">
        <v>401</v>
      </c>
      <c r="C78" s="85" t="s">
        <v>402</v>
      </c>
      <c r="D78" s="87">
        <f t="shared" si="19"/>
        <v>11359</v>
      </c>
      <c r="E78" s="87">
        <f t="shared" si="20"/>
        <v>893</v>
      </c>
      <c r="F78" s="106">
        <f t="shared" si="21"/>
        <v>7.8616075358746373</v>
      </c>
      <c r="G78" s="87">
        <v>893</v>
      </c>
      <c r="H78" s="87">
        <v>0</v>
      </c>
      <c r="I78" s="87">
        <f t="shared" si="22"/>
        <v>10466</v>
      </c>
      <c r="J78" s="88">
        <f t="shared" si="23"/>
        <v>92.13839246412536</v>
      </c>
      <c r="K78" s="87">
        <v>7381</v>
      </c>
      <c r="L78" s="88">
        <f t="shared" si="24"/>
        <v>64.979311559116113</v>
      </c>
      <c r="M78" s="87">
        <v>0</v>
      </c>
      <c r="N78" s="88">
        <f t="shared" si="25"/>
        <v>0</v>
      </c>
      <c r="O78" s="87">
        <v>2237</v>
      </c>
      <c r="P78" s="87">
        <f t="shared" si="26"/>
        <v>848</v>
      </c>
      <c r="Q78" s="87">
        <v>134</v>
      </c>
      <c r="R78" s="87">
        <v>714</v>
      </c>
      <c r="S78" s="87">
        <v>0</v>
      </c>
      <c r="T78" s="88">
        <f t="shared" si="27"/>
        <v>7.4654459019279864</v>
      </c>
      <c r="U78" s="87">
        <v>287</v>
      </c>
      <c r="V78" s="85"/>
      <c r="W78" s="85"/>
      <c r="X78" s="85"/>
      <c r="Y78" s="85" t="s">
        <v>262</v>
      </c>
      <c r="Z78" s="85"/>
      <c r="AA78" s="85"/>
      <c r="AB78" s="85"/>
      <c r="AC78" s="85" t="s">
        <v>262</v>
      </c>
      <c r="AD78" s="115" t="s">
        <v>261</v>
      </c>
    </row>
    <row r="79" spans="1:30" ht="13.5" customHeight="1" x14ac:dyDescent="0.15">
      <c r="A79" s="85" t="s">
        <v>34</v>
      </c>
      <c r="B79" s="86" t="s">
        <v>403</v>
      </c>
      <c r="C79" s="85" t="s">
        <v>404</v>
      </c>
      <c r="D79" s="87">
        <f t="shared" si="19"/>
        <v>4361</v>
      </c>
      <c r="E79" s="87">
        <f t="shared" si="20"/>
        <v>275</v>
      </c>
      <c r="F79" s="106">
        <f t="shared" si="21"/>
        <v>6.3058931437743633</v>
      </c>
      <c r="G79" s="87">
        <v>275</v>
      </c>
      <c r="H79" s="87">
        <v>0</v>
      </c>
      <c r="I79" s="87">
        <f t="shared" si="22"/>
        <v>4086</v>
      </c>
      <c r="J79" s="88">
        <f t="shared" si="23"/>
        <v>93.694106856225631</v>
      </c>
      <c r="K79" s="87">
        <v>3888</v>
      </c>
      <c r="L79" s="88">
        <f t="shared" si="24"/>
        <v>89.153863792708094</v>
      </c>
      <c r="M79" s="87">
        <v>0</v>
      </c>
      <c r="N79" s="88">
        <f t="shared" si="25"/>
        <v>0</v>
      </c>
      <c r="O79" s="87">
        <v>97</v>
      </c>
      <c r="P79" s="87">
        <f t="shared" si="26"/>
        <v>101</v>
      </c>
      <c r="Q79" s="87">
        <v>40</v>
      </c>
      <c r="R79" s="87">
        <v>61</v>
      </c>
      <c r="S79" s="87">
        <v>0</v>
      </c>
      <c r="T79" s="88">
        <f t="shared" si="27"/>
        <v>2.3159825728044026</v>
      </c>
      <c r="U79" s="87">
        <v>46</v>
      </c>
      <c r="V79" s="85" t="s">
        <v>262</v>
      </c>
      <c r="W79" s="85"/>
      <c r="X79" s="85"/>
      <c r="Y79" s="85"/>
      <c r="Z79" s="85" t="s">
        <v>262</v>
      </c>
      <c r="AA79" s="85"/>
      <c r="AB79" s="85"/>
      <c r="AC79" s="85"/>
      <c r="AD79" s="115" t="s">
        <v>261</v>
      </c>
    </row>
    <row r="80" spans="1:30" ht="13.5" customHeight="1" x14ac:dyDescent="0.15">
      <c r="A80" s="85" t="s">
        <v>34</v>
      </c>
      <c r="B80" s="86" t="s">
        <v>405</v>
      </c>
      <c r="C80" s="85" t="s">
        <v>406</v>
      </c>
      <c r="D80" s="87">
        <f t="shared" si="19"/>
        <v>3288</v>
      </c>
      <c r="E80" s="87">
        <f t="shared" si="20"/>
        <v>20</v>
      </c>
      <c r="F80" s="106">
        <f t="shared" si="21"/>
        <v>0.6082725060827251</v>
      </c>
      <c r="G80" s="87">
        <v>20</v>
      </c>
      <c r="H80" s="87">
        <v>0</v>
      </c>
      <c r="I80" s="87">
        <f t="shared" si="22"/>
        <v>3268</v>
      </c>
      <c r="J80" s="88">
        <f t="shared" si="23"/>
        <v>99.391727493917273</v>
      </c>
      <c r="K80" s="87">
        <v>2576</v>
      </c>
      <c r="L80" s="88">
        <f t="shared" si="24"/>
        <v>78.345498783454985</v>
      </c>
      <c r="M80" s="87">
        <v>0</v>
      </c>
      <c r="N80" s="88">
        <f t="shared" si="25"/>
        <v>0</v>
      </c>
      <c r="O80" s="87">
        <v>692</v>
      </c>
      <c r="P80" s="87">
        <f t="shared" si="26"/>
        <v>0</v>
      </c>
      <c r="Q80" s="87">
        <v>0</v>
      </c>
      <c r="R80" s="87">
        <v>0</v>
      </c>
      <c r="S80" s="87">
        <v>0</v>
      </c>
      <c r="T80" s="88">
        <f t="shared" si="27"/>
        <v>0</v>
      </c>
      <c r="U80" s="87">
        <v>249</v>
      </c>
      <c r="V80" s="85" t="s">
        <v>262</v>
      </c>
      <c r="W80" s="85"/>
      <c r="X80" s="85"/>
      <c r="Y80" s="85"/>
      <c r="Z80" s="85" t="s">
        <v>262</v>
      </c>
      <c r="AA80" s="85"/>
      <c r="AB80" s="85"/>
      <c r="AC80" s="85"/>
      <c r="AD80" s="115" t="s">
        <v>261</v>
      </c>
    </row>
    <row r="81" spans="1:30" ht="13.5" customHeight="1" x14ac:dyDescent="0.15">
      <c r="A81" s="85" t="s">
        <v>34</v>
      </c>
      <c r="B81" s="86" t="s">
        <v>407</v>
      </c>
      <c r="C81" s="85" t="s">
        <v>408</v>
      </c>
      <c r="D81" s="87">
        <f t="shared" si="19"/>
        <v>7646</v>
      </c>
      <c r="E81" s="87">
        <f t="shared" si="20"/>
        <v>0</v>
      </c>
      <c r="F81" s="106">
        <f t="shared" si="21"/>
        <v>0</v>
      </c>
      <c r="G81" s="87">
        <v>0</v>
      </c>
      <c r="H81" s="87">
        <v>0</v>
      </c>
      <c r="I81" s="87">
        <f t="shared" si="22"/>
        <v>7646</v>
      </c>
      <c r="J81" s="88">
        <f t="shared" si="23"/>
        <v>100</v>
      </c>
      <c r="K81" s="87">
        <v>3382</v>
      </c>
      <c r="L81" s="88">
        <f t="shared" si="24"/>
        <v>44.232278315459062</v>
      </c>
      <c r="M81" s="87">
        <v>0</v>
      </c>
      <c r="N81" s="88">
        <f t="shared" si="25"/>
        <v>0</v>
      </c>
      <c r="O81" s="87">
        <v>1991</v>
      </c>
      <c r="P81" s="87">
        <f t="shared" si="26"/>
        <v>2273</v>
      </c>
      <c r="Q81" s="87">
        <v>155</v>
      </c>
      <c r="R81" s="87">
        <v>2118</v>
      </c>
      <c r="S81" s="87">
        <v>0</v>
      </c>
      <c r="T81" s="88">
        <f t="shared" si="27"/>
        <v>29.727962333246143</v>
      </c>
      <c r="U81" s="87">
        <v>153</v>
      </c>
      <c r="V81" s="85" t="s">
        <v>262</v>
      </c>
      <c r="W81" s="85"/>
      <c r="X81" s="85"/>
      <c r="Y81" s="85"/>
      <c r="Z81" s="85" t="s">
        <v>262</v>
      </c>
      <c r="AA81" s="85"/>
      <c r="AB81" s="85"/>
      <c r="AC81" s="85"/>
      <c r="AD81" s="115" t="s">
        <v>261</v>
      </c>
    </row>
    <row r="82" spans="1:30" ht="13.5" customHeight="1" x14ac:dyDescent="0.15">
      <c r="A82" s="85" t="s">
        <v>34</v>
      </c>
      <c r="B82" s="86" t="s">
        <v>409</v>
      </c>
      <c r="C82" s="85" t="s">
        <v>410</v>
      </c>
      <c r="D82" s="87">
        <f t="shared" si="19"/>
        <v>2276</v>
      </c>
      <c r="E82" s="87">
        <f t="shared" si="20"/>
        <v>143</v>
      </c>
      <c r="F82" s="106">
        <f t="shared" si="21"/>
        <v>6.282952548330405</v>
      </c>
      <c r="G82" s="87">
        <v>143</v>
      </c>
      <c r="H82" s="87">
        <v>0</v>
      </c>
      <c r="I82" s="87">
        <f t="shared" si="22"/>
        <v>2133</v>
      </c>
      <c r="J82" s="88">
        <f t="shared" si="23"/>
        <v>93.7170474516696</v>
      </c>
      <c r="K82" s="87">
        <v>1762</v>
      </c>
      <c r="L82" s="88">
        <f t="shared" si="24"/>
        <v>77.416520210896309</v>
      </c>
      <c r="M82" s="87">
        <v>0</v>
      </c>
      <c r="N82" s="88">
        <f t="shared" si="25"/>
        <v>0</v>
      </c>
      <c r="O82" s="87">
        <v>0</v>
      </c>
      <c r="P82" s="87">
        <f t="shared" si="26"/>
        <v>371</v>
      </c>
      <c r="Q82" s="87">
        <v>20</v>
      </c>
      <c r="R82" s="87">
        <v>351</v>
      </c>
      <c r="S82" s="87">
        <v>0</v>
      </c>
      <c r="T82" s="88">
        <f t="shared" si="27"/>
        <v>16.300527240773285</v>
      </c>
      <c r="U82" s="87">
        <v>17</v>
      </c>
      <c r="V82" s="85" t="s">
        <v>262</v>
      </c>
      <c r="W82" s="85"/>
      <c r="X82" s="85"/>
      <c r="Y82" s="85"/>
      <c r="Z82" s="85" t="s">
        <v>262</v>
      </c>
      <c r="AA82" s="85"/>
      <c r="AB82" s="85"/>
      <c r="AC82" s="85"/>
      <c r="AD82" s="115" t="s">
        <v>261</v>
      </c>
    </row>
    <row r="83" spans="1:30" ht="13.5" customHeight="1" x14ac:dyDescent="0.15">
      <c r="A83" s="85" t="s">
        <v>34</v>
      </c>
      <c r="B83" s="86" t="s">
        <v>411</v>
      </c>
      <c r="C83" s="85" t="s">
        <v>412</v>
      </c>
      <c r="D83" s="87">
        <f t="shared" si="19"/>
        <v>10395</v>
      </c>
      <c r="E83" s="87">
        <f t="shared" si="20"/>
        <v>749</v>
      </c>
      <c r="F83" s="106">
        <f t="shared" si="21"/>
        <v>7.205387205387205</v>
      </c>
      <c r="G83" s="87">
        <v>749</v>
      </c>
      <c r="H83" s="87">
        <v>0</v>
      </c>
      <c r="I83" s="87">
        <f t="shared" si="22"/>
        <v>9646</v>
      </c>
      <c r="J83" s="88">
        <f t="shared" si="23"/>
        <v>92.794612794612803</v>
      </c>
      <c r="K83" s="87">
        <v>6750</v>
      </c>
      <c r="L83" s="88">
        <f t="shared" si="24"/>
        <v>64.935064935064929</v>
      </c>
      <c r="M83" s="87">
        <v>0</v>
      </c>
      <c r="N83" s="88">
        <f t="shared" si="25"/>
        <v>0</v>
      </c>
      <c r="O83" s="87">
        <v>2896</v>
      </c>
      <c r="P83" s="87">
        <f t="shared" si="26"/>
        <v>0</v>
      </c>
      <c r="Q83" s="87">
        <v>0</v>
      </c>
      <c r="R83" s="87">
        <v>0</v>
      </c>
      <c r="S83" s="87">
        <v>0</v>
      </c>
      <c r="T83" s="88">
        <f t="shared" si="27"/>
        <v>0</v>
      </c>
      <c r="U83" s="87">
        <v>49</v>
      </c>
      <c r="V83" s="85" t="s">
        <v>262</v>
      </c>
      <c r="W83" s="85"/>
      <c r="X83" s="85"/>
      <c r="Y83" s="85"/>
      <c r="Z83" s="85" t="s">
        <v>262</v>
      </c>
      <c r="AA83" s="85"/>
      <c r="AB83" s="85"/>
      <c r="AC83" s="85"/>
      <c r="AD83" s="115" t="s">
        <v>261</v>
      </c>
    </row>
    <row r="84" spans="1:30" ht="13.5" customHeight="1" x14ac:dyDescent="0.15">
      <c r="A84" s="85" t="s">
        <v>34</v>
      </c>
      <c r="B84" s="86" t="s">
        <v>413</v>
      </c>
      <c r="C84" s="85" t="s">
        <v>414</v>
      </c>
      <c r="D84" s="87">
        <f t="shared" si="19"/>
        <v>1588</v>
      </c>
      <c r="E84" s="87">
        <f t="shared" si="20"/>
        <v>141</v>
      </c>
      <c r="F84" s="106">
        <f t="shared" si="21"/>
        <v>8.8790931989924431</v>
      </c>
      <c r="G84" s="87">
        <v>141</v>
      </c>
      <c r="H84" s="87">
        <v>0</v>
      </c>
      <c r="I84" s="87">
        <f t="shared" si="22"/>
        <v>1447</v>
      </c>
      <c r="J84" s="88">
        <f t="shared" si="23"/>
        <v>91.120906801007564</v>
      </c>
      <c r="K84" s="87">
        <v>0</v>
      </c>
      <c r="L84" s="88">
        <f t="shared" si="24"/>
        <v>0</v>
      </c>
      <c r="M84" s="87">
        <v>0</v>
      </c>
      <c r="N84" s="88">
        <f t="shared" si="25"/>
        <v>0</v>
      </c>
      <c r="O84" s="87">
        <v>161</v>
      </c>
      <c r="P84" s="87">
        <f t="shared" si="26"/>
        <v>1286</v>
      </c>
      <c r="Q84" s="87">
        <v>3</v>
      </c>
      <c r="R84" s="87">
        <v>1283</v>
      </c>
      <c r="S84" s="87">
        <v>0</v>
      </c>
      <c r="T84" s="88">
        <f t="shared" si="27"/>
        <v>80.982367758186399</v>
      </c>
      <c r="U84" s="87">
        <v>0</v>
      </c>
      <c r="V84" s="85" t="s">
        <v>262</v>
      </c>
      <c r="W84" s="85"/>
      <c r="X84" s="85"/>
      <c r="Y84" s="85"/>
      <c r="Z84" s="85" t="s">
        <v>262</v>
      </c>
      <c r="AA84" s="85"/>
      <c r="AB84" s="85"/>
      <c r="AC84" s="85"/>
      <c r="AD84" s="115" t="s">
        <v>261</v>
      </c>
    </row>
    <row r="85" spans="1:30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30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30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30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30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30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30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30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30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30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30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30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84">
    <sortCondition ref="A8:A84"/>
    <sortCondition ref="B8:B84"/>
    <sortCondition ref="C8:C84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長野県</v>
      </c>
      <c r="B7" s="90" t="str">
        <f>水洗化人口等!B7</f>
        <v>20000</v>
      </c>
      <c r="C7" s="89" t="s">
        <v>198</v>
      </c>
      <c r="D7" s="91">
        <f t="shared" ref="D7:D38" si="0">SUM(E7,+H7,+K7)</f>
        <v>264678</v>
      </c>
      <c r="E7" s="91">
        <f t="shared" ref="E7:E38" si="1">SUM(F7:G7)</f>
        <v>3800</v>
      </c>
      <c r="F7" s="91">
        <f>SUM(F$8:F$207)</f>
        <v>2235</v>
      </c>
      <c r="G7" s="91">
        <f>SUM(G$8:G$207)</f>
        <v>1565</v>
      </c>
      <c r="H7" s="91">
        <f t="shared" ref="H7:H38" si="2">SUM(I7:J7)</f>
        <v>45674</v>
      </c>
      <c r="I7" s="91">
        <f>SUM(I$8:I$207)</f>
        <v>26090</v>
      </c>
      <c r="J7" s="91">
        <f>SUM(J$8:J$207)</f>
        <v>19584</v>
      </c>
      <c r="K7" s="91">
        <f t="shared" ref="K7:K38" si="3">SUM(L7:M7)</f>
        <v>215204</v>
      </c>
      <c r="L7" s="91">
        <f>SUM(L$8:L$207)</f>
        <v>94910</v>
      </c>
      <c r="M7" s="91">
        <f>SUM(M$8:M$207)</f>
        <v>120294</v>
      </c>
      <c r="N7" s="91">
        <f t="shared" ref="N7:N38" si="4">SUM(O7,+V7,+AC7)</f>
        <v>264823</v>
      </c>
      <c r="O7" s="91">
        <f t="shared" ref="O7:O38" si="5">SUM(P7:U7)</f>
        <v>123235</v>
      </c>
      <c r="P7" s="91">
        <f t="shared" ref="P7:U7" si="6">SUM(P$8:P$207)</f>
        <v>108543</v>
      </c>
      <c r="Q7" s="91">
        <f t="shared" si="6"/>
        <v>0</v>
      </c>
      <c r="R7" s="91">
        <f t="shared" si="6"/>
        <v>0</v>
      </c>
      <c r="S7" s="91">
        <f t="shared" si="6"/>
        <v>14692</v>
      </c>
      <c r="T7" s="91">
        <f t="shared" si="6"/>
        <v>0</v>
      </c>
      <c r="U7" s="91">
        <f t="shared" si="6"/>
        <v>0</v>
      </c>
      <c r="V7" s="91">
        <f t="shared" ref="V7:V38" si="7">SUM(W7:AB7)</f>
        <v>141443</v>
      </c>
      <c r="W7" s="91">
        <f t="shared" ref="W7:AB7" si="8">SUM(W$8:W$207)</f>
        <v>130679</v>
      </c>
      <c r="X7" s="91">
        <f t="shared" si="8"/>
        <v>0</v>
      </c>
      <c r="Y7" s="91">
        <f t="shared" si="8"/>
        <v>0</v>
      </c>
      <c r="Z7" s="91">
        <f t="shared" si="8"/>
        <v>10764</v>
      </c>
      <c r="AA7" s="91">
        <f t="shared" si="8"/>
        <v>0</v>
      </c>
      <c r="AB7" s="91">
        <f t="shared" si="8"/>
        <v>0</v>
      </c>
      <c r="AC7" s="91">
        <f t="shared" ref="AC7:AC38" si="9">SUM(AD7:AE7)</f>
        <v>145</v>
      </c>
      <c r="AD7" s="91">
        <f>SUM(AD$8:AD$207)</f>
        <v>130</v>
      </c>
      <c r="AE7" s="91">
        <f>SUM(AE$8:AE$207)</f>
        <v>15</v>
      </c>
      <c r="AF7" s="91">
        <f t="shared" ref="AF7:AF38" si="10">SUM(AG7:AI7)</f>
        <v>5736</v>
      </c>
      <c r="AG7" s="91">
        <f>SUM(AG$8:AG$207)</f>
        <v>5736</v>
      </c>
      <c r="AH7" s="91">
        <f>SUM(AH$8:AH$207)</f>
        <v>0</v>
      </c>
      <c r="AI7" s="91">
        <f>SUM(AI$8:AI$207)</f>
        <v>0</v>
      </c>
      <c r="AJ7" s="91">
        <f t="shared" ref="AJ7:AJ38" si="11">SUM(AK7:AS7)</f>
        <v>6953</v>
      </c>
      <c r="AK7" s="91">
        <f t="shared" ref="AK7:AS7" si="12">SUM(AK$8:AK$207)</f>
        <v>822</v>
      </c>
      <c r="AL7" s="91">
        <f t="shared" si="12"/>
        <v>866</v>
      </c>
      <c r="AM7" s="91">
        <f t="shared" si="12"/>
        <v>1242</v>
      </c>
      <c r="AN7" s="91">
        <f t="shared" si="12"/>
        <v>160</v>
      </c>
      <c r="AO7" s="91">
        <f t="shared" si="12"/>
        <v>0</v>
      </c>
      <c r="AP7" s="91">
        <f t="shared" si="12"/>
        <v>1913</v>
      </c>
      <c r="AQ7" s="91">
        <f t="shared" si="12"/>
        <v>427</v>
      </c>
      <c r="AR7" s="91">
        <f t="shared" si="12"/>
        <v>9</v>
      </c>
      <c r="AS7" s="91">
        <f t="shared" si="12"/>
        <v>1514</v>
      </c>
      <c r="AT7" s="91">
        <f t="shared" ref="AT7:AT38" si="13">SUM(AU7:AY7)</f>
        <v>560</v>
      </c>
      <c r="AU7" s="91">
        <f>SUM(AU$8:AU$207)</f>
        <v>289</v>
      </c>
      <c r="AV7" s="91">
        <f>SUM(AV$8:AV$207)</f>
        <v>182</v>
      </c>
      <c r="AW7" s="91">
        <f>SUM(AW$8:AW$207)</f>
        <v>89</v>
      </c>
      <c r="AX7" s="91">
        <f>SUM(AX$8:AX$207)</f>
        <v>0</v>
      </c>
      <c r="AY7" s="91">
        <f>SUM(AY$8:AY$207)</f>
        <v>0</v>
      </c>
      <c r="AZ7" s="91">
        <f t="shared" ref="AZ7:AZ38" si="14">SUM(BA7:BC7)</f>
        <v>542</v>
      </c>
      <c r="BA7" s="91">
        <f>SUM(BA$8:BA$207)</f>
        <v>542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34</v>
      </c>
      <c r="B8" s="96" t="s">
        <v>259</v>
      </c>
      <c r="C8" s="85" t="s">
        <v>260</v>
      </c>
      <c r="D8" s="87">
        <f t="shared" si="0"/>
        <v>26583</v>
      </c>
      <c r="E8" s="87">
        <f t="shared" si="1"/>
        <v>0</v>
      </c>
      <c r="F8" s="87">
        <v>0</v>
      </c>
      <c r="G8" s="87">
        <v>0</v>
      </c>
      <c r="H8" s="87">
        <f t="shared" si="2"/>
        <v>22537</v>
      </c>
      <c r="I8" s="87">
        <v>16008</v>
      </c>
      <c r="J8" s="87">
        <v>6529</v>
      </c>
      <c r="K8" s="87">
        <f t="shared" si="3"/>
        <v>4046</v>
      </c>
      <c r="L8" s="87">
        <v>0</v>
      </c>
      <c r="M8" s="87">
        <v>4046</v>
      </c>
      <c r="N8" s="87">
        <f t="shared" si="4"/>
        <v>26583</v>
      </c>
      <c r="O8" s="87">
        <f t="shared" si="5"/>
        <v>16008</v>
      </c>
      <c r="P8" s="87">
        <v>15245</v>
      </c>
      <c r="Q8" s="87">
        <v>0</v>
      </c>
      <c r="R8" s="87">
        <v>0</v>
      </c>
      <c r="S8" s="87">
        <v>763</v>
      </c>
      <c r="T8" s="87">
        <v>0</v>
      </c>
      <c r="U8" s="87">
        <v>0</v>
      </c>
      <c r="V8" s="87">
        <f t="shared" si="7"/>
        <v>10575</v>
      </c>
      <c r="W8" s="87">
        <v>10225</v>
      </c>
      <c r="X8" s="87">
        <v>0</v>
      </c>
      <c r="Y8" s="87">
        <v>0</v>
      </c>
      <c r="Z8" s="87">
        <v>350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464</v>
      </c>
      <c r="AG8" s="87">
        <v>464</v>
      </c>
      <c r="AH8" s="87">
        <v>0</v>
      </c>
      <c r="AI8" s="87">
        <v>0</v>
      </c>
      <c r="AJ8" s="87">
        <f t="shared" si="11"/>
        <v>514</v>
      </c>
      <c r="AK8" s="87">
        <v>0</v>
      </c>
      <c r="AL8" s="87">
        <v>50</v>
      </c>
      <c r="AM8" s="87">
        <v>6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458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34</v>
      </c>
      <c r="B9" s="96" t="s">
        <v>263</v>
      </c>
      <c r="C9" s="85" t="s">
        <v>264</v>
      </c>
      <c r="D9" s="87">
        <f t="shared" si="0"/>
        <v>8080</v>
      </c>
      <c r="E9" s="87">
        <f t="shared" si="1"/>
        <v>34</v>
      </c>
      <c r="F9" s="87">
        <v>34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8046</v>
      </c>
      <c r="L9" s="87">
        <v>4367</v>
      </c>
      <c r="M9" s="87">
        <v>3679</v>
      </c>
      <c r="N9" s="87">
        <f t="shared" si="4"/>
        <v>8080</v>
      </c>
      <c r="O9" s="87">
        <f t="shared" si="5"/>
        <v>4401</v>
      </c>
      <c r="P9" s="87">
        <v>4401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3679</v>
      </c>
      <c r="W9" s="87">
        <v>3679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305</v>
      </c>
      <c r="AG9" s="87">
        <v>305</v>
      </c>
      <c r="AH9" s="87">
        <v>0</v>
      </c>
      <c r="AI9" s="87">
        <v>0</v>
      </c>
      <c r="AJ9" s="87">
        <f t="shared" si="11"/>
        <v>305</v>
      </c>
      <c r="AK9" s="87">
        <v>0</v>
      </c>
      <c r="AL9" s="87">
        <v>0</v>
      </c>
      <c r="AM9" s="87">
        <v>305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41</v>
      </c>
      <c r="AU9" s="87">
        <v>0</v>
      </c>
      <c r="AV9" s="87">
        <v>0</v>
      </c>
      <c r="AW9" s="87">
        <v>41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34</v>
      </c>
      <c r="B10" s="96" t="s">
        <v>265</v>
      </c>
      <c r="C10" s="85" t="s">
        <v>266</v>
      </c>
      <c r="D10" s="87">
        <f t="shared" si="0"/>
        <v>22696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22696</v>
      </c>
      <c r="L10" s="87">
        <v>8068</v>
      </c>
      <c r="M10" s="87">
        <v>14628</v>
      </c>
      <c r="N10" s="87">
        <f t="shared" si="4"/>
        <v>22696</v>
      </c>
      <c r="O10" s="87">
        <f t="shared" si="5"/>
        <v>8068</v>
      </c>
      <c r="P10" s="87">
        <v>8068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14628</v>
      </c>
      <c r="W10" s="87">
        <v>14628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64</v>
      </c>
      <c r="AG10" s="87">
        <v>64</v>
      </c>
      <c r="AH10" s="87">
        <v>0</v>
      </c>
      <c r="AI10" s="87">
        <v>0</v>
      </c>
      <c r="AJ10" s="87">
        <f t="shared" si="11"/>
        <v>64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55</v>
      </c>
      <c r="AR10" s="87">
        <v>0</v>
      </c>
      <c r="AS10" s="87">
        <v>9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34</v>
      </c>
      <c r="B11" s="96" t="s">
        <v>267</v>
      </c>
      <c r="C11" s="85" t="s">
        <v>268</v>
      </c>
      <c r="D11" s="87">
        <f t="shared" si="0"/>
        <v>582</v>
      </c>
      <c r="E11" s="87">
        <f t="shared" si="1"/>
        <v>0</v>
      </c>
      <c r="F11" s="87">
        <v>0</v>
      </c>
      <c r="G11" s="87">
        <v>0</v>
      </c>
      <c r="H11" s="87">
        <f t="shared" si="2"/>
        <v>0</v>
      </c>
      <c r="I11" s="87">
        <v>0</v>
      </c>
      <c r="J11" s="87">
        <v>0</v>
      </c>
      <c r="K11" s="87">
        <f t="shared" si="3"/>
        <v>582</v>
      </c>
      <c r="L11" s="87">
        <v>486</v>
      </c>
      <c r="M11" s="87">
        <v>96</v>
      </c>
      <c r="N11" s="87">
        <f t="shared" si="4"/>
        <v>582</v>
      </c>
      <c r="O11" s="87">
        <f t="shared" si="5"/>
        <v>486</v>
      </c>
      <c r="P11" s="87">
        <v>486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96</v>
      </c>
      <c r="W11" s="87">
        <v>96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24</v>
      </c>
      <c r="AG11" s="87">
        <v>24</v>
      </c>
      <c r="AH11" s="87">
        <v>0</v>
      </c>
      <c r="AI11" s="87">
        <v>0</v>
      </c>
      <c r="AJ11" s="87">
        <f t="shared" si="11"/>
        <v>24</v>
      </c>
      <c r="AK11" s="87">
        <v>0</v>
      </c>
      <c r="AL11" s="87">
        <v>0</v>
      </c>
      <c r="AM11" s="87">
        <v>0</v>
      </c>
      <c r="AN11" s="87">
        <v>24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34</v>
      </c>
      <c r="B12" s="96" t="s">
        <v>269</v>
      </c>
      <c r="C12" s="85" t="s">
        <v>270</v>
      </c>
      <c r="D12" s="87">
        <f t="shared" si="0"/>
        <v>9683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9683</v>
      </c>
      <c r="L12" s="87">
        <v>4531</v>
      </c>
      <c r="M12" s="87">
        <v>5152</v>
      </c>
      <c r="N12" s="87">
        <f t="shared" si="4"/>
        <v>9690</v>
      </c>
      <c r="O12" s="87">
        <f t="shared" si="5"/>
        <v>4531</v>
      </c>
      <c r="P12" s="87">
        <v>4531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5152</v>
      </c>
      <c r="W12" s="87">
        <v>5152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7</v>
      </c>
      <c r="AD12" s="87">
        <v>7</v>
      </c>
      <c r="AE12" s="87">
        <v>0</v>
      </c>
      <c r="AF12" s="87">
        <f t="shared" si="10"/>
        <v>0</v>
      </c>
      <c r="AG12" s="87">
        <v>0</v>
      </c>
      <c r="AH12" s="87">
        <v>0</v>
      </c>
      <c r="AI12" s="87">
        <v>0</v>
      </c>
      <c r="AJ12" s="87">
        <f t="shared" si="11"/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34</v>
      </c>
      <c r="B13" s="96" t="s">
        <v>271</v>
      </c>
      <c r="C13" s="85" t="s">
        <v>272</v>
      </c>
      <c r="D13" s="87">
        <f t="shared" si="0"/>
        <v>1877</v>
      </c>
      <c r="E13" s="87">
        <f t="shared" si="1"/>
        <v>0</v>
      </c>
      <c r="F13" s="87">
        <v>0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1877</v>
      </c>
      <c r="L13" s="87">
        <v>1552</v>
      </c>
      <c r="M13" s="87">
        <v>325</v>
      </c>
      <c r="N13" s="87">
        <f t="shared" si="4"/>
        <v>1877</v>
      </c>
      <c r="O13" s="87">
        <f t="shared" si="5"/>
        <v>1552</v>
      </c>
      <c r="P13" s="87">
        <v>0</v>
      </c>
      <c r="Q13" s="87">
        <v>0</v>
      </c>
      <c r="R13" s="87">
        <v>0</v>
      </c>
      <c r="S13" s="87">
        <v>1552</v>
      </c>
      <c r="T13" s="87">
        <v>0</v>
      </c>
      <c r="U13" s="87">
        <v>0</v>
      </c>
      <c r="V13" s="87">
        <f t="shared" si="7"/>
        <v>325</v>
      </c>
      <c r="W13" s="87">
        <v>0</v>
      </c>
      <c r="X13" s="87">
        <v>0</v>
      </c>
      <c r="Y13" s="87">
        <v>0</v>
      </c>
      <c r="Z13" s="87">
        <v>325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0</v>
      </c>
      <c r="AG13" s="87">
        <v>0</v>
      </c>
      <c r="AH13" s="87">
        <v>0</v>
      </c>
      <c r="AI13" s="87">
        <v>0</v>
      </c>
      <c r="AJ13" s="87">
        <f t="shared" si="11"/>
        <v>0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34</v>
      </c>
      <c r="B14" s="96" t="s">
        <v>273</v>
      </c>
      <c r="C14" s="85" t="s">
        <v>274</v>
      </c>
      <c r="D14" s="87">
        <f t="shared" si="0"/>
        <v>4409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4409</v>
      </c>
      <c r="L14" s="87">
        <v>3805</v>
      </c>
      <c r="M14" s="87">
        <v>604</v>
      </c>
      <c r="N14" s="87">
        <f t="shared" si="4"/>
        <v>4409</v>
      </c>
      <c r="O14" s="87">
        <f t="shared" si="5"/>
        <v>3805</v>
      </c>
      <c r="P14" s="87">
        <v>0</v>
      </c>
      <c r="Q14" s="87">
        <v>0</v>
      </c>
      <c r="R14" s="87">
        <v>0</v>
      </c>
      <c r="S14" s="87">
        <v>3805</v>
      </c>
      <c r="T14" s="87">
        <v>0</v>
      </c>
      <c r="U14" s="87">
        <v>0</v>
      </c>
      <c r="V14" s="87">
        <f t="shared" si="7"/>
        <v>604</v>
      </c>
      <c r="W14" s="87">
        <v>0</v>
      </c>
      <c r="X14" s="87">
        <v>0</v>
      </c>
      <c r="Y14" s="87">
        <v>0</v>
      </c>
      <c r="Z14" s="87">
        <v>604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0</v>
      </c>
      <c r="AG14" s="87">
        <v>0</v>
      </c>
      <c r="AH14" s="87">
        <v>0</v>
      </c>
      <c r="AI14" s="87">
        <v>0</v>
      </c>
      <c r="AJ14" s="87">
        <f t="shared" si="11"/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34</v>
      </c>
      <c r="B15" s="96" t="s">
        <v>275</v>
      </c>
      <c r="C15" s="85" t="s">
        <v>276</v>
      </c>
      <c r="D15" s="87">
        <f t="shared" si="0"/>
        <v>11289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11289</v>
      </c>
      <c r="L15" s="87">
        <v>5708</v>
      </c>
      <c r="M15" s="87">
        <v>5581</v>
      </c>
      <c r="N15" s="87">
        <f t="shared" si="4"/>
        <v>11289</v>
      </c>
      <c r="O15" s="87">
        <f t="shared" si="5"/>
        <v>5708</v>
      </c>
      <c r="P15" s="87">
        <v>5708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5581</v>
      </c>
      <c r="W15" s="87">
        <v>5581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25</v>
      </c>
      <c r="AG15" s="87">
        <v>25</v>
      </c>
      <c r="AH15" s="87">
        <v>0</v>
      </c>
      <c r="AI15" s="87">
        <v>0</v>
      </c>
      <c r="AJ15" s="87">
        <f t="shared" si="11"/>
        <v>25</v>
      </c>
      <c r="AK15" s="87">
        <v>0</v>
      </c>
      <c r="AL15" s="87">
        <v>0</v>
      </c>
      <c r="AM15" s="87">
        <v>25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279</v>
      </c>
      <c r="BA15" s="87">
        <v>279</v>
      </c>
      <c r="BB15" s="87">
        <v>0</v>
      </c>
      <c r="BC15" s="87">
        <v>0</v>
      </c>
    </row>
    <row r="16" spans="1:55" ht="13.5" customHeight="1" x14ac:dyDescent="0.15">
      <c r="A16" s="98" t="s">
        <v>34</v>
      </c>
      <c r="B16" s="96" t="s">
        <v>277</v>
      </c>
      <c r="C16" s="85" t="s">
        <v>278</v>
      </c>
      <c r="D16" s="87">
        <f t="shared" si="0"/>
        <v>16207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16207</v>
      </c>
      <c r="L16" s="87">
        <v>5102</v>
      </c>
      <c r="M16" s="87">
        <v>11105</v>
      </c>
      <c r="N16" s="87">
        <f t="shared" si="4"/>
        <v>16207</v>
      </c>
      <c r="O16" s="87">
        <f t="shared" si="5"/>
        <v>5102</v>
      </c>
      <c r="P16" s="87">
        <v>5102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11105</v>
      </c>
      <c r="W16" s="87">
        <v>11105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6</v>
      </c>
      <c r="AG16" s="87">
        <v>6</v>
      </c>
      <c r="AH16" s="87">
        <v>0</v>
      </c>
      <c r="AI16" s="87">
        <v>0</v>
      </c>
      <c r="AJ16" s="87">
        <f t="shared" si="11"/>
        <v>697</v>
      </c>
      <c r="AK16" s="87">
        <v>0</v>
      </c>
      <c r="AL16" s="87">
        <v>691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6</v>
      </c>
      <c r="AT16" s="87">
        <f t="shared" si="13"/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34</v>
      </c>
      <c r="B17" s="96" t="s">
        <v>279</v>
      </c>
      <c r="C17" s="85" t="s">
        <v>280</v>
      </c>
      <c r="D17" s="87">
        <f t="shared" si="0"/>
        <v>4136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4136</v>
      </c>
      <c r="L17" s="87">
        <v>2324</v>
      </c>
      <c r="M17" s="87">
        <v>1812</v>
      </c>
      <c r="N17" s="87">
        <f t="shared" si="4"/>
        <v>4166</v>
      </c>
      <c r="O17" s="87">
        <f t="shared" si="5"/>
        <v>2324</v>
      </c>
      <c r="P17" s="87">
        <v>2324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1812</v>
      </c>
      <c r="W17" s="87">
        <v>1812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30</v>
      </c>
      <c r="AD17" s="87">
        <v>30</v>
      </c>
      <c r="AE17" s="87">
        <v>0</v>
      </c>
      <c r="AF17" s="87">
        <f t="shared" si="10"/>
        <v>137</v>
      </c>
      <c r="AG17" s="87">
        <v>137</v>
      </c>
      <c r="AH17" s="87">
        <v>0</v>
      </c>
      <c r="AI17" s="87">
        <v>0</v>
      </c>
      <c r="AJ17" s="87">
        <f t="shared" si="11"/>
        <v>137</v>
      </c>
      <c r="AK17" s="87">
        <v>0</v>
      </c>
      <c r="AL17" s="87">
        <v>0</v>
      </c>
      <c r="AM17" s="87">
        <v>4</v>
      </c>
      <c r="AN17" s="87">
        <v>0</v>
      </c>
      <c r="AO17" s="87">
        <v>0</v>
      </c>
      <c r="AP17" s="87">
        <v>0</v>
      </c>
      <c r="AQ17" s="87">
        <v>97</v>
      </c>
      <c r="AR17" s="87">
        <v>0</v>
      </c>
      <c r="AS17" s="87">
        <v>36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34</v>
      </c>
      <c r="B18" s="96" t="s">
        <v>281</v>
      </c>
      <c r="C18" s="85" t="s">
        <v>282</v>
      </c>
      <c r="D18" s="87">
        <f t="shared" si="0"/>
        <v>5407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5407</v>
      </c>
      <c r="L18" s="87">
        <v>2918</v>
      </c>
      <c r="M18" s="87">
        <v>2489</v>
      </c>
      <c r="N18" s="87">
        <f t="shared" si="4"/>
        <v>5407</v>
      </c>
      <c r="O18" s="87">
        <f t="shared" si="5"/>
        <v>2918</v>
      </c>
      <c r="P18" s="87">
        <v>0</v>
      </c>
      <c r="Q18" s="87">
        <v>0</v>
      </c>
      <c r="R18" s="87">
        <v>0</v>
      </c>
      <c r="S18" s="87">
        <v>2918</v>
      </c>
      <c r="T18" s="87">
        <v>0</v>
      </c>
      <c r="U18" s="87">
        <v>0</v>
      </c>
      <c r="V18" s="87">
        <f t="shared" si="7"/>
        <v>2489</v>
      </c>
      <c r="W18" s="87">
        <v>0</v>
      </c>
      <c r="X18" s="87">
        <v>0</v>
      </c>
      <c r="Y18" s="87">
        <v>0</v>
      </c>
      <c r="Z18" s="87">
        <v>2489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0</v>
      </c>
      <c r="AG18" s="87">
        <v>0</v>
      </c>
      <c r="AH18" s="87">
        <v>0</v>
      </c>
      <c r="AI18" s="87">
        <v>0</v>
      </c>
      <c r="AJ18" s="87">
        <f t="shared" si="11"/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34</v>
      </c>
      <c r="B19" s="96" t="s">
        <v>283</v>
      </c>
      <c r="C19" s="85" t="s">
        <v>284</v>
      </c>
      <c r="D19" s="87">
        <f t="shared" si="0"/>
        <v>7704</v>
      </c>
      <c r="E19" s="87">
        <f t="shared" si="1"/>
        <v>0</v>
      </c>
      <c r="F19" s="87">
        <v>0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7704</v>
      </c>
      <c r="L19" s="87">
        <v>3943</v>
      </c>
      <c r="M19" s="87">
        <v>3761</v>
      </c>
      <c r="N19" s="87">
        <f t="shared" si="4"/>
        <v>7704</v>
      </c>
      <c r="O19" s="87">
        <f t="shared" si="5"/>
        <v>3943</v>
      </c>
      <c r="P19" s="87">
        <v>3943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3761</v>
      </c>
      <c r="W19" s="87">
        <v>3761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18</v>
      </c>
      <c r="AG19" s="87">
        <v>18</v>
      </c>
      <c r="AH19" s="87">
        <v>0</v>
      </c>
      <c r="AI19" s="87">
        <v>0</v>
      </c>
      <c r="AJ19" s="87">
        <f t="shared" si="11"/>
        <v>18</v>
      </c>
      <c r="AK19" s="87">
        <v>18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18</v>
      </c>
      <c r="AU19" s="87">
        <v>18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34</v>
      </c>
      <c r="B20" s="96" t="s">
        <v>285</v>
      </c>
      <c r="C20" s="85" t="s">
        <v>286</v>
      </c>
      <c r="D20" s="87">
        <f t="shared" si="0"/>
        <v>2316</v>
      </c>
      <c r="E20" s="87">
        <f t="shared" si="1"/>
        <v>0</v>
      </c>
      <c r="F20" s="87">
        <v>0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2316</v>
      </c>
      <c r="L20" s="87">
        <v>852</v>
      </c>
      <c r="M20" s="87">
        <v>1464</v>
      </c>
      <c r="N20" s="87">
        <f t="shared" si="4"/>
        <v>2316</v>
      </c>
      <c r="O20" s="87">
        <f t="shared" si="5"/>
        <v>852</v>
      </c>
      <c r="P20" s="87">
        <v>852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1464</v>
      </c>
      <c r="W20" s="87">
        <v>1464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11</v>
      </c>
      <c r="AG20" s="87">
        <v>11</v>
      </c>
      <c r="AH20" s="87">
        <v>0</v>
      </c>
      <c r="AI20" s="87">
        <v>0</v>
      </c>
      <c r="AJ20" s="87">
        <f t="shared" si="11"/>
        <v>0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11</v>
      </c>
      <c r="AU20" s="87">
        <v>11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34</v>
      </c>
      <c r="B21" s="96" t="s">
        <v>287</v>
      </c>
      <c r="C21" s="85" t="s">
        <v>288</v>
      </c>
      <c r="D21" s="87">
        <f t="shared" si="0"/>
        <v>4125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4125</v>
      </c>
      <c r="L21" s="87">
        <v>2410</v>
      </c>
      <c r="M21" s="87">
        <v>1715</v>
      </c>
      <c r="N21" s="87">
        <f t="shared" si="4"/>
        <v>4125</v>
      </c>
      <c r="O21" s="87">
        <f t="shared" si="5"/>
        <v>2410</v>
      </c>
      <c r="P21" s="87">
        <v>0</v>
      </c>
      <c r="Q21" s="87">
        <v>0</v>
      </c>
      <c r="R21" s="87">
        <v>0</v>
      </c>
      <c r="S21" s="87">
        <v>2410</v>
      </c>
      <c r="T21" s="87">
        <v>0</v>
      </c>
      <c r="U21" s="87">
        <v>0</v>
      </c>
      <c r="V21" s="87">
        <f t="shared" si="7"/>
        <v>1715</v>
      </c>
      <c r="W21" s="87">
        <v>0</v>
      </c>
      <c r="X21" s="87">
        <v>0</v>
      </c>
      <c r="Y21" s="87">
        <v>0</v>
      </c>
      <c r="Z21" s="87">
        <v>1715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0</v>
      </c>
      <c r="AG21" s="87">
        <v>0</v>
      </c>
      <c r="AH21" s="87">
        <v>0</v>
      </c>
      <c r="AI21" s="87">
        <v>0</v>
      </c>
      <c r="AJ21" s="87">
        <f t="shared" si="11"/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34</v>
      </c>
      <c r="B22" s="96" t="s">
        <v>289</v>
      </c>
      <c r="C22" s="85" t="s">
        <v>290</v>
      </c>
      <c r="D22" s="87">
        <f t="shared" si="0"/>
        <v>4702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4702</v>
      </c>
      <c r="L22" s="87">
        <v>1232</v>
      </c>
      <c r="M22" s="87">
        <v>3470</v>
      </c>
      <c r="N22" s="87">
        <f t="shared" si="4"/>
        <v>4702</v>
      </c>
      <c r="O22" s="87">
        <f t="shared" si="5"/>
        <v>1232</v>
      </c>
      <c r="P22" s="87">
        <v>0</v>
      </c>
      <c r="Q22" s="87">
        <v>0</v>
      </c>
      <c r="R22" s="87">
        <v>0</v>
      </c>
      <c r="S22" s="87">
        <v>1232</v>
      </c>
      <c r="T22" s="87">
        <v>0</v>
      </c>
      <c r="U22" s="87">
        <v>0</v>
      </c>
      <c r="V22" s="87">
        <f t="shared" si="7"/>
        <v>3470</v>
      </c>
      <c r="W22" s="87">
        <v>0</v>
      </c>
      <c r="X22" s="87">
        <v>0</v>
      </c>
      <c r="Y22" s="87">
        <v>0</v>
      </c>
      <c r="Z22" s="87">
        <v>3470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0</v>
      </c>
      <c r="AG22" s="87">
        <v>0</v>
      </c>
      <c r="AH22" s="87">
        <v>0</v>
      </c>
      <c r="AI22" s="87">
        <v>0</v>
      </c>
      <c r="AJ22" s="87">
        <f t="shared" si="11"/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34</v>
      </c>
      <c r="B23" s="96" t="s">
        <v>291</v>
      </c>
      <c r="C23" s="85" t="s">
        <v>292</v>
      </c>
      <c r="D23" s="87">
        <f t="shared" si="0"/>
        <v>17471</v>
      </c>
      <c r="E23" s="87">
        <f t="shared" si="1"/>
        <v>0</v>
      </c>
      <c r="F23" s="87">
        <v>0</v>
      </c>
      <c r="G23" s="87">
        <v>0</v>
      </c>
      <c r="H23" s="87">
        <f t="shared" si="2"/>
        <v>0</v>
      </c>
      <c r="I23" s="87">
        <v>0</v>
      </c>
      <c r="J23" s="87">
        <v>0</v>
      </c>
      <c r="K23" s="87">
        <f t="shared" si="3"/>
        <v>17471</v>
      </c>
      <c r="L23" s="87">
        <v>7932</v>
      </c>
      <c r="M23" s="87">
        <v>9539</v>
      </c>
      <c r="N23" s="87">
        <f t="shared" si="4"/>
        <v>17471</v>
      </c>
      <c r="O23" s="87">
        <f t="shared" si="5"/>
        <v>7932</v>
      </c>
      <c r="P23" s="87">
        <v>7932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9539</v>
      </c>
      <c r="W23" s="87">
        <v>9539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722</v>
      </c>
      <c r="AG23" s="87">
        <v>722</v>
      </c>
      <c r="AH23" s="87">
        <v>0</v>
      </c>
      <c r="AI23" s="87">
        <v>0</v>
      </c>
      <c r="AJ23" s="87">
        <f t="shared" si="11"/>
        <v>722</v>
      </c>
      <c r="AK23" s="87">
        <v>0</v>
      </c>
      <c r="AL23" s="87">
        <v>0</v>
      </c>
      <c r="AM23" s="87">
        <v>2</v>
      </c>
      <c r="AN23" s="87">
        <v>0</v>
      </c>
      <c r="AO23" s="87">
        <v>0</v>
      </c>
      <c r="AP23" s="87">
        <v>717</v>
      </c>
      <c r="AQ23" s="87">
        <v>0</v>
      </c>
      <c r="AR23" s="87">
        <v>3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34</v>
      </c>
      <c r="B24" s="96" t="s">
        <v>293</v>
      </c>
      <c r="C24" s="85" t="s">
        <v>294</v>
      </c>
      <c r="D24" s="87">
        <f t="shared" si="0"/>
        <v>8631</v>
      </c>
      <c r="E24" s="87">
        <f t="shared" si="1"/>
        <v>0</v>
      </c>
      <c r="F24" s="87">
        <v>0</v>
      </c>
      <c r="G24" s="87">
        <v>0</v>
      </c>
      <c r="H24" s="87">
        <f t="shared" si="2"/>
        <v>0</v>
      </c>
      <c r="I24" s="87">
        <v>0</v>
      </c>
      <c r="J24" s="87">
        <v>0</v>
      </c>
      <c r="K24" s="87">
        <f t="shared" si="3"/>
        <v>8631</v>
      </c>
      <c r="L24" s="87">
        <v>5621</v>
      </c>
      <c r="M24" s="87">
        <v>3010</v>
      </c>
      <c r="N24" s="87">
        <f t="shared" si="4"/>
        <v>8631</v>
      </c>
      <c r="O24" s="87">
        <f t="shared" si="5"/>
        <v>5621</v>
      </c>
      <c r="P24" s="87">
        <v>5621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3010</v>
      </c>
      <c r="W24" s="87">
        <v>3010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7</v>
      </c>
      <c r="AG24" s="87">
        <v>7</v>
      </c>
      <c r="AH24" s="87">
        <v>0</v>
      </c>
      <c r="AI24" s="87">
        <v>0</v>
      </c>
      <c r="AJ24" s="87">
        <f t="shared" si="11"/>
        <v>58</v>
      </c>
      <c r="AK24" s="87">
        <v>0</v>
      </c>
      <c r="AL24" s="87">
        <v>51</v>
      </c>
      <c r="AM24" s="87">
        <v>7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34</v>
      </c>
      <c r="B25" s="96" t="s">
        <v>295</v>
      </c>
      <c r="C25" s="85" t="s">
        <v>296</v>
      </c>
      <c r="D25" s="87">
        <f t="shared" si="0"/>
        <v>3807</v>
      </c>
      <c r="E25" s="87">
        <f t="shared" si="1"/>
        <v>0</v>
      </c>
      <c r="F25" s="87">
        <v>0</v>
      </c>
      <c r="G25" s="87">
        <v>0</v>
      </c>
      <c r="H25" s="87">
        <f t="shared" si="2"/>
        <v>3807</v>
      </c>
      <c r="I25" s="87">
        <v>2119</v>
      </c>
      <c r="J25" s="87">
        <v>1688</v>
      </c>
      <c r="K25" s="87">
        <f t="shared" si="3"/>
        <v>0</v>
      </c>
      <c r="L25" s="87">
        <v>0</v>
      </c>
      <c r="M25" s="87">
        <v>0</v>
      </c>
      <c r="N25" s="87">
        <f t="shared" si="4"/>
        <v>3807</v>
      </c>
      <c r="O25" s="87">
        <f t="shared" si="5"/>
        <v>2119</v>
      </c>
      <c r="P25" s="87">
        <v>2119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1688</v>
      </c>
      <c r="W25" s="87">
        <v>1688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935</v>
      </c>
      <c r="AG25" s="87">
        <v>935</v>
      </c>
      <c r="AH25" s="87">
        <v>0</v>
      </c>
      <c r="AI25" s="87">
        <v>0</v>
      </c>
      <c r="AJ25" s="87">
        <f t="shared" si="11"/>
        <v>935</v>
      </c>
      <c r="AK25" s="87">
        <v>0</v>
      </c>
      <c r="AL25" s="87">
        <v>0</v>
      </c>
      <c r="AM25" s="87">
        <v>3</v>
      </c>
      <c r="AN25" s="87">
        <v>0</v>
      </c>
      <c r="AO25" s="87">
        <v>0</v>
      </c>
      <c r="AP25" s="87">
        <v>932</v>
      </c>
      <c r="AQ25" s="87">
        <v>0</v>
      </c>
      <c r="AR25" s="87">
        <v>0</v>
      </c>
      <c r="AS25" s="87">
        <v>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34</v>
      </c>
      <c r="B26" s="96" t="s">
        <v>297</v>
      </c>
      <c r="C26" s="85" t="s">
        <v>298</v>
      </c>
      <c r="D26" s="87">
        <f t="shared" si="0"/>
        <v>9791</v>
      </c>
      <c r="E26" s="87">
        <f t="shared" si="1"/>
        <v>0</v>
      </c>
      <c r="F26" s="87">
        <v>0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9791</v>
      </c>
      <c r="L26" s="87">
        <v>5221</v>
      </c>
      <c r="M26" s="87">
        <v>4570</v>
      </c>
      <c r="N26" s="87">
        <f t="shared" si="4"/>
        <v>9791</v>
      </c>
      <c r="O26" s="87">
        <f t="shared" si="5"/>
        <v>5221</v>
      </c>
      <c r="P26" s="87">
        <v>5221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4570</v>
      </c>
      <c r="W26" s="87">
        <v>4570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494</v>
      </c>
      <c r="AG26" s="87">
        <v>494</v>
      </c>
      <c r="AH26" s="87">
        <v>0</v>
      </c>
      <c r="AI26" s="87">
        <v>0</v>
      </c>
      <c r="AJ26" s="87">
        <f t="shared" si="11"/>
        <v>494</v>
      </c>
      <c r="AK26" s="87">
        <v>0</v>
      </c>
      <c r="AL26" s="87">
        <v>0</v>
      </c>
      <c r="AM26" s="87">
        <v>494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40</v>
      </c>
      <c r="AU26" s="87">
        <v>0</v>
      </c>
      <c r="AV26" s="87">
        <v>0</v>
      </c>
      <c r="AW26" s="87">
        <v>40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34</v>
      </c>
      <c r="B27" s="96" t="s">
        <v>299</v>
      </c>
      <c r="C27" s="85" t="s">
        <v>300</v>
      </c>
      <c r="D27" s="87">
        <f t="shared" si="0"/>
        <v>1370</v>
      </c>
      <c r="E27" s="87">
        <f t="shared" si="1"/>
        <v>0</v>
      </c>
      <c r="F27" s="87">
        <v>0</v>
      </c>
      <c r="G27" s="87">
        <v>0</v>
      </c>
      <c r="H27" s="87">
        <f t="shared" si="2"/>
        <v>0</v>
      </c>
      <c r="I27" s="87">
        <v>0</v>
      </c>
      <c r="J27" s="87">
        <v>0</v>
      </c>
      <c r="K27" s="87">
        <f t="shared" si="3"/>
        <v>1370</v>
      </c>
      <c r="L27" s="87">
        <v>900</v>
      </c>
      <c r="M27" s="87">
        <v>470</v>
      </c>
      <c r="N27" s="87">
        <f t="shared" si="4"/>
        <v>1370</v>
      </c>
      <c r="O27" s="87">
        <f t="shared" si="5"/>
        <v>900</v>
      </c>
      <c r="P27" s="87">
        <v>900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470</v>
      </c>
      <c r="W27" s="87">
        <v>470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0</v>
      </c>
      <c r="AG27" s="87">
        <v>0</v>
      </c>
      <c r="AH27" s="87">
        <v>0</v>
      </c>
      <c r="AI27" s="87">
        <v>0</v>
      </c>
      <c r="AJ27" s="87">
        <f t="shared" si="11"/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34</v>
      </c>
      <c r="B28" s="96" t="s">
        <v>301</v>
      </c>
      <c r="C28" s="85" t="s">
        <v>302</v>
      </c>
      <c r="D28" s="87">
        <f t="shared" si="0"/>
        <v>875</v>
      </c>
      <c r="E28" s="87">
        <f t="shared" si="1"/>
        <v>0</v>
      </c>
      <c r="F28" s="87">
        <v>0</v>
      </c>
      <c r="G28" s="87">
        <v>0</v>
      </c>
      <c r="H28" s="87">
        <f t="shared" si="2"/>
        <v>0</v>
      </c>
      <c r="I28" s="87">
        <v>0</v>
      </c>
      <c r="J28" s="87">
        <v>0</v>
      </c>
      <c r="K28" s="87">
        <f t="shared" si="3"/>
        <v>875</v>
      </c>
      <c r="L28" s="87">
        <v>595</v>
      </c>
      <c r="M28" s="87">
        <v>280</v>
      </c>
      <c r="N28" s="87">
        <f t="shared" si="4"/>
        <v>875</v>
      </c>
      <c r="O28" s="87">
        <f t="shared" si="5"/>
        <v>595</v>
      </c>
      <c r="P28" s="87">
        <v>595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280</v>
      </c>
      <c r="W28" s="87">
        <v>280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0</v>
      </c>
      <c r="AG28" s="87">
        <v>0</v>
      </c>
      <c r="AH28" s="87">
        <v>0</v>
      </c>
      <c r="AI28" s="87">
        <v>0</v>
      </c>
      <c r="AJ28" s="87">
        <f t="shared" si="11"/>
        <v>0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 t="shared" si="13"/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0</v>
      </c>
      <c r="BA28" s="87">
        <v>0</v>
      </c>
      <c r="BB28" s="87">
        <v>0</v>
      </c>
      <c r="BC28" s="87">
        <v>0</v>
      </c>
    </row>
    <row r="29" spans="1:55" ht="13.5" customHeight="1" x14ac:dyDescent="0.15">
      <c r="A29" s="98" t="s">
        <v>34</v>
      </c>
      <c r="B29" s="96" t="s">
        <v>303</v>
      </c>
      <c r="C29" s="85" t="s">
        <v>304</v>
      </c>
      <c r="D29" s="87">
        <f t="shared" si="0"/>
        <v>1501</v>
      </c>
      <c r="E29" s="87">
        <f t="shared" si="1"/>
        <v>0</v>
      </c>
      <c r="F29" s="87">
        <v>0</v>
      </c>
      <c r="G29" s="87">
        <v>0</v>
      </c>
      <c r="H29" s="87">
        <f t="shared" si="2"/>
        <v>0</v>
      </c>
      <c r="I29" s="87">
        <v>0</v>
      </c>
      <c r="J29" s="87">
        <v>0</v>
      </c>
      <c r="K29" s="87">
        <f t="shared" si="3"/>
        <v>1501</v>
      </c>
      <c r="L29" s="87">
        <v>719</v>
      </c>
      <c r="M29" s="87">
        <v>782</v>
      </c>
      <c r="N29" s="87">
        <f t="shared" si="4"/>
        <v>1501</v>
      </c>
      <c r="O29" s="87">
        <f t="shared" si="5"/>
        <v>719</v>
      </c>
      <c r="P29" s="87">
        <v>719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782</v>
      </c>
      <c r="W29" s="87">
        <v>782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0</v>
      </c>
      <c r="AG29" s="87">
        <v>0</v>
      </c>
      <c r="AH29" s="87">
        <v>0</v>
      </c>
      <c r="AI29" s="87">
        <v>0</v>
      </c>
      <c r="AJ29" s="87">
        <f t="shared" si="11"/>
        <v>0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 t="shared" si="13"/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34</v>
      </c>
      <c r="B30" s="96" t="s">
        <v>305</v>
      </c>
      <c r="C30" s="85" t="s">
        <v>306</v>
      </c>
      <c r="D30" s="87">
        <f t="shared" si="0"/>
        <v>603</v>
      </c>
      <c r="E30" s="87">
        <f t="shared" si="1"/>
        <v>0</v>
      </c>
      <c r="F30" s="87">
        <v>0</v>
      </c>
      <c r="G30" s="87">
        <v>0</v>
      </c>
      <c r="H30" s="87">
        <f t="shared" si="2"/>
        <v>0</v>
      </c>
      <c r="I30" s="87">
        <v>0</v>
      </c>
      <c r="J30" s="87">
        <v>0</v>
      </c>
      <c r="K30" s="87">
        <f t="shared" si="3"/>
        <v>603</v>
      </c>
      <c r="L30" s="87">
        <v>108</v>
      </c>
      <c r="M30" s="87">
        <v>495</v>
      </c>
      <c r="N30" s="87">
        <f t="shared" si="4"/>
        <v>603</v>
      </c>
      <c r="O30" s="87">
        <f t="shared" si="5"/>
        <v>108</v>
      </c>
      <c r="P30" s="87">
        <v>108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495</v>
      </c>
      <c r="W30" s="87">
        <v>495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0</v>
      </c>
      <c r="AG30" s="87">
        <v>0</v>
      </c>
      <c r="AH30" s="87">
        <v>0</v>
      </c>
      <c r="AI30" s="87">
        <v>0</v>
      </c>
      <c r="AJ30" s="87">
        <f t="shared" si="11"/>
        <v>0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0</v>
      </c>
      <c r="BA30" s="87">
        <v>0</v>
      </c>
      <c r="BB30" s="87">
        <v>0</v>
      </c>
      <c r="BC30" s="87">
        <v>0</v>
      </c>
    </row>
    <row r="31" spans="1:55" ht="13.5" customHeight="1" x14ac:dyDescent="0.15">
      <c r="A31" s="98" t="s">
        <v>34</v>
      </c>
      <c r="B31" s="96" t="s">
        <v>307</v>
      </c>
      <c r="C31" s="85" t="s">
        <v>308</v>
      </c>
      <c r="D31" s="87">
        <f t="shared" si="0"/>
        <v>427</v>
      </c>
      <c r="E31" s="87">
        <f t="shared" si="1"/>
        <v>0</v>
      </c>
      <c r="F31" s="87">
        <v>0</v>
      </c>
      <c r="G31" s="87">
        <v>0</v>
      </c>
      <c r="H31" s="87">
        <f t="shared" si="2"/>
        <v>0</v>
      </c>
      <c r="I31" s="87">
        <v>0</v>
      </c>
      <c r="J31" s="87">
        <v>0</v>
      </c>
      <c r="K31" s="87">
        <f t="shared" si="3"/>
        <v>427</v>
      </c>
      <c r="L31" s="87">
        <v>71</v>
      </c>
      <c r="M31" s="87">
        <v>356</v>
      </c>
      <c r="N31" s="87">
        <f t="shared" si="4"/>
        <v>427</v>
      </c>
      <c r="O31" s="87">
        <f t="shared" si="5"/>
        <v>71</v>
      </c>
      <c r="P31" s="87">
        <v>71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356</v>
      </c>
      <c r="W31" s="87">
        <v>356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0</v>
      </c>
      <c r="AD31" s="87">
        <v>0</v>
      </c>
      <c r="AE31" s="87">
        <v>0</v>
      </c>
      <c r="AF31" s="87">
        <f t="shared" si="10"/>
        <v>0</v>
      </c>
      <c r="AG31" s="87">
        <v>0</v>
      </c>
      <c r="AH31" s="87">
        <v>0</v>
      </c>
      <c r="AI31" s="87">
        <v>0</v>
      </c>
      <c r="AJ31" s="87">
        <f t="shared" si="11"/>
        <v>0</v>
      </c>
      <c r="AK31" s="87">
        <v>0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 t="shared" si="13"/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0</v>
      </c>
      <c r="BA31" s="87">
        <v>0</v>
      </c>
      <c r="BB31" s="87">
        <v>0</v>
      </c>
      <c r="BC31" s="87">
        <v>0</v>
      </c>
    </row>
    <row r="32" spans="1:55" ht="13.5" customHeight="1" x14ac:dyDescent="0.15">
      <c r="A32" s="98" t="s">
        <v>34</v>
      </c>
      <c r="B32" s="96" t="s">
        <v>309</v>
      </c>
      <c r="C32" s="85" t="s">
        <v>310</v>
      </c>
      <c r="D32" s="87">
        <f t="shared" si="0"/>
        <v>1882</v>
      </c>
      <c r="E32" s="87">
        <f t="shared" si="1"/>
        <v>0</v>
      </c>
      <c r="F32" s="87">
        <v>0</v>
      </c>
      <c r="G32" s="87">
        <v>0</v>
      </c>
      <c r="H32" s="87">
        <f t="shared" si="2"/>
        <v>0</v>
      </c>
      <c r="I32" s="87">
        <v>0</v>
      </c>
      <c r="J32" s="87">
        <v>0</v>
      </c>
      <c r="K32" s="87">
        <f t="shared" si="3"/>
        <v>1882</v>
      </c>
      <c r="L32" s="87">
        <v>1345</v>
      </c>
      <c r="M32" s="87">
        <v>537</v>
      </c>
      <c r="N32" s="87">
        <f t="shared" si="4"/>
        <v>1882</v>
      </c>
      <c r="O32" s="87">
        <f t="shared" si="5"/>
        <v>1345</v>
      </c>
      <c r="P32" s="87">
        <v>1345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537</v>
      </c>
      <c r="W32" s="87">
        <v>537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1</v>
      </c>
      <c r="AG32" s="87">
        <v>1</v>
      </c>
      <c r="AH32" s="87">
        <v>0</v>
      </c>
      <c r="AI32" s="87">
        <v>0</v>
      </c>
      <c r="AJ32" s="87">
        <f t="shared" si="11"/>
        <v>1</v>
      </c>
      <c r="AK32" s="87">
        <v>0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0</v>
      </c>
      <c r="AR32" s="87">
        <v>1</v>
      </c>
      <c r="AS32" s="87">
        <v>0</v>
      </c>
      <c r="AT32" s="87">
        <f t="shared" si="13"/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 t="s">
        <v>34</v>
      </c>
      <c r="B33" s="96" t="s">
        <v>311</v>
      </c>
      <c r="C33" s="85" t="s">
        <v>312</v>
      </c>
      <c r="D33" s="87">
        <f t="shared" si="0"/>
        <v>12067</v>
      </c>
      <c r="E33" s="87">
        <f t="shared" si="1"/>
        <v>0</v>
      </c>
      <c r="F33" s="87">
        <v>0</v>
      </c>
      <c r="G33" s="87">
        <v>0</v>
      </c>
      <c r="H33" s="87">
        <f t="shared" si="2"/>
        <v>0</v>
      </c>
      <c r="I33" s="87">
        <v>0</v>
      </c>
      <c r="J33" s="87">
        <v>0</v>
      </c>
      <c r="K33" s="87">
        <f t="shared" si="3"/>
        <v>12067</v>
      </c>
      <c r="L33" s="87">
        <v>2232</v>
      </c>
      <c r="M33" s="87">
        <v>9835</v>
      </c>
      <c r="N33" s="87">
        <f t="shared" si="4"/>
        <v>12067</v>
      </c>
      <c r="O33" s="87">
        <f t="shared" si="5"/>
        <v>2232</v>
      </c>
      <c r="P33" s="87">
        <v>2232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 t="shared" si="7"/>
        <v>9835</v>
      </c>
      <c r="W33" s="87">
        <v>9835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26</v>
      </c>
      <c r="AG33" s="87">
        <v>26</v>
      </c>
      <c r="AH33" s="87">
        <v>0</v>
      </c>
      <c r="AI33" s="87">
        <v>0</v>
      </c>
      <c r="AJ33" s="87">
        <f t="shared" si="11"/>
        <v>26</v>
      </c>
      <c r="AK33" s="87">
        <v>0</v>
      </c>
      <c r="AL33" s="87">
        <v>0</v>
      </c>
      <c r="AM33" s="87">
        <v>26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 t="shared" si="13"/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 t="shared" si="14"/>
        <v>36</v>
      </c>
      <c r="BA33" s="87">
        <v>36</v>
      </c>
      <c r="BB33" s="87">
        <v>0</v>
      </c>
      <c r="BC33" s="87">
        <v>0</v>
      </c>
    </row>
    <row r="34" spans="1:55" ht="13.5" customHeight="1" x14ac:dyDescent="0.15">
      <c r="A34" s="98" t="s">
        <v>34</v>
      </c>
      <c r="B34" s="96" t="s">
        <v>313</v>
      </c>
      <c r="C34" s="85" t="s">
        <v>314</v>
      </c>
      <c r="D34" s="87">
        <f t="shared" si="0"/>
        <v>2218</v>
      </c>
      <c r="E34" s="87">
        <f t="shared" si="1"/>
        <v>0</v>
      </c>
      <c r="F34" s="87">
        <v>0</v>
      </c>
      <c r="G34" s="87">
        <v>0</v>
      </c>
      <c r="H34" s="87">
        <f t="shared" si="2"/>
        <v>0</v>
      </c>
      <c r="I34" s="87">
        <v>0</v>
      </c>
      <c r="J34" s="87">
        <v>0</v>
      </c>
      <c r="K34" s="87">
        <f t="shared" si="3"/>
        <v>2218</v>
      </c>
      <c r="L34" s="87">
        <v>1092</v>
      </c>
      <c r="M34" s="87">
        <v>1126</v>
      </c>
      <c r="N34" s="87">
        <f t="shared" si="4"/>
        <v>2218</v>
      </c>
      <c r="O34" s="87">
        <f t="shared" si="5"/>
        <v>1092</v>
      </c>
      <c r="P34" s="87">
        <v>1092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 t="shared" si="7"/>
        <v>1126</v>
      </c>
      <c r="W34" s="87">
        <v>1126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 t="shared" si="9"/>
        <v>0</v>
      </c>
      <c r="AD34" s="87">
        <v>0</v>
      </c>
      <c r="AE34" s="87">
        <v>0</v>
      </c>
      <c r="AF34" s="87">
        <f t="shared" si="10"/>
        <v>5</v>
      </c>
      <c r="AG34" s="87">
        <v>5</v>
      </c>
      <c r="AH34" s="87">
        <v>0</v>
      </c>
      <c r="AI34" s="87">
        <v>0</v>
      </c>
      <c r="AJ34" s="87">
        <f t="shared" si="11"/>
        <v>5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5</v>
      </c>
      <c r="AS34" s="87">
        <v>0</v>
      </c>
      <c r="AT34" s="87">
        <f t="shared" si="13"/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 t="shared" si="14"/>
        <v>15</v>
      </c>
      <c r="BA34" s="87">
        <v>15</v>
      </c>
      <c r="BB34" s="87">
        <v>0</v>
      </c>
      <c r="BC34" s="87">
        <v>0</v>
      </c>
    </row>
    <row r="35" spans="1:55" ht="13.5" customHeight="1" x14ac:dyDescent="0.15">
      <c r="A35" s="98" t="s">
        <v>34</v>
      </c>
      <c r="B35" s="96" t="s">
        <v>315</v>
      </c>
      <c r="C35" s="85" t="s">
        <v>316</v>
      </c>
      <c r="D35" s="87">
        <f t="shared" si="0"/>
        <v>1077</v>
      </c>
      <c r="E35" s="87">
        <f t="shared" si="1"/>
        <v>0</v>
      </c>
      <c r="F35" s="87">
        <v>0</v>
      </c>
      <c r="G35" s="87">
        <v>0</v>
      </c>
      <c r="H35" s="87">
        <f t="shared" si="2"/>
        <v>0</v>
      </c>
      <c r="I35" s="87">
        <v>0</v>
      </c>
      <c r="J35" s="87">
        <v>0</v>
      </c>
      <c r="K35" s="87">
        <f t="shared" si="3"/>
        <v>1077</v>
      </c>
      <c r="L35" s="87">
        <v>729</v>
      </c>
      <c r="M35" s="87">
        <v>348</v>
      </c>
      <c r="N35" s="87">
        <f t="shared" si="4"/>
        <v>1077</v>
      </c>
      <c r="O35" s="87">
        <f t="shared" si="5"/>
        <v>729</v>
      </c>
      <c r="P35" s="87">
        <v>729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 t="shared" si="7"/>
        <v>348</v>
      </c>
      <c r="W35" s="87">
        <v>348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 t="shared" si="9"/>
        <v>0</v>
      </c>
      <c r="AD35" s="87">
        <v>0</v>
      </c>
      <c r="AE35" s="87">
        <v>0</v>
      </c>
      <c r="AF35" s="87">
        <f t="shared" si="10"/>
        <v>265</v>
      </c>
      <c r="AG35" s="87">
        <v>265</v>
      </c>
      <c r="AH35" s="87">
        <v>0</v>
      </c>
      <c r="AI35" s="87">
        <v>0</v>
      </c>
      <c r="AJ35" s="87">
        <f t="shared" si="11"/>
        <v>265</v>
      </c>
      <c r="AK35" s="87">
        <v>0</v>
      </c>
      <c r="AL35" s="87">
        <v>0</v>
      </c>
      <c r="AM35" s="87">
        <v>1</v>
      </c>
      <c r="AN35" s="87">
        <v>0</v>
      </c>
      <c r="AO35" s="87">
        <v>0</v>
      </c>
      <c r="AP35" s="87">
        <v>264</v>
      </c>
      <c r="AQ35" s="87">
        <v>0</v>
      </c>
      <c r="AR35" s="87">
        <v>0</v>
      </c>
      <c r="AS35" s="87">
        <v>0</v>
      </c>
      <c r="AT35" s="87">
        <f t="shared" si="13"/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 t="shared" si="14"/>
        <v>0</v>
      </c>
      <c r="BA35" s="87">
        <v>0</v>
      </c>
      <c r="BB35" s="87">
        <v>0</v>
      </c>
      <c r="BC35" s="87">
        <v>0</v>
      </c>
    </row>
    <row r="36" spans="1:55" ht="13.5" customHeight="1" x14ac:dyDescent="0.15">
      <c r="A36" s="98" t="s">
        <v>34</v>
      </c>
      <c r="B36" s="96" t="s">
        <v>317</v>
      </c>
      <c r="C36" s="85" t="s">
        <v>318</v>
      </c>
      <c r="D36" s="87">
        <f t="shared" si="0"/>
        <v>748</v>
      </c>
      <c r="E36" s="87">
        <f t="shared" si="1"/>
        <v>0</v>
      </c>
      <c r="F36" s="87">
        <v>0</v>
      </c>
      <c r="G36" s="87">
        <v>0</v>
      </c>
      <c r="H36" s="87">
        <f t="shared" si="2"/>
        <v>0</v>
      </c>
      <c r="I36" s="87">
        <v>0</v>
      </c>
      <c r="J36" s="87">
        <v>0</v>
      </c>
      <c r="K36" s="87">
        <f t="shared" si="3"/>
        <v>748</v>
      </c>
      <c r="L36" s="87">
        <v>601</v>
      </c>
      <c r="M36" s="87">
        <v>147</v>
      </c>
      <c r="N36" s="87">
        <f t="shared" si="4"/>
        <v>748</v>
      </c>
      <c r="O36" s="87">
        <f t="shared" si="5"/>
        <v>601</v>
      </c>
      <c r="P36" s="87">
        <v>601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 t="shared" si="7"/>
        <v>147</v>
      </c>
      <c r="W36" s="87">
        <v>147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 t="shared" si="9"/>
        <v>0</v>
      </c>
      <c r="AD36" s="87">
        <v>0</v>
      </c>
      <c r="AE36" s="87">
        <v>0</v>
      </c>
      <c r="AF36" s="87">
        <f t="shared" si="10"/>
        <v>1</v>
      </c>
      <c r="AG36" s="87">
        <v>1</v>
      </c>
      <c r="AH36" s="87">
        <v>0</v>
      </c>
      <c r="AI36" s="87">
        <v>0</v>
      </c>
      <c r="AJ36" s="87">
        <f t="shared" si="11"/>
        <v>1</v>
      </c>
      <c r="AK36" s="87">
        <v>1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 t="shared" si="13"/>
        <v>1</v>
      </c>
      <c r="AU36" s="87">
        <v>1</v>
      </c>
      <c r="AV36" s="87">
        <v>0</v>
      </c>
      <c r="AW36" s="87">
        <v>0</v>
      </c>
      <c r="AX36" s="87">
        <v>0</v>
      </c>
      <c r="AY36" s="87">
        <v>0</v>
      </c>
      <c r="AZ36" s="87">
        <f t="shared" si="14"/>
        <v>1</v>
      </c>
      <c r="BA36" s="87">
        <v>1</v>
      </c>
      <c r="BB36" s="87">
        <v>0</v>
      </c>
      <c r="BC36" s="87">
        <v>0</v>
      </c>
    </row>
    <row r="37" spans="1:55" ht="13.5" customHeight="1" x14ac:dyDescent="0.15">
      <c r="A37" s="98" t="s">
        <v>34</v>
      </c>
      <c r="B37" s="96" t="s">
        <v>319</v>
      </c>
      <c r="C37" s="85" t="s">
        <v>320</v>
      </c>
      <c r="D37" s="87">
        <f t="shared" si="0"/>
        <v>2046</v>
      </c>
      <c r="E37" s="87">
        <f t="shared" si="1"/>
        <v>0</v>
      </c>
      <c r="F37" s="87">
        <v>0</v>
      </c>
      <c r="G37" s="87">
        <v>0</v>
      </c>
      <c r="H37" s="87">
        <f t="shared" si="2"/>
        <v>0</v>
      </c>
      <c r="I37" s="87">
        <v>0</v>
      </c>
      <c r="J37" s="87">
        <v>0</v>
      </c>
      <c r="K37" s="87">
        <f t="shared" si="3"/>
        <v>2046</v>
      </c>
      <c r="L37" s="87">
        <v>1741</v>
      </c>
      <c r="M37" s="87">
        <v>305</v>
      </c>
      <c r="N37" s="87">
        <f t="shared" si="4"/>
        <v>2046</v>
      </c>
      <c r="O37" s="87">
        <f t="shared" si="5"/>
        <v>1741</v>
      </c>
      <c r="P37" s="87">
        <v>1741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 t="shared" si="7"/>
        <v>305</v>
      </c>
      <c r="W37" s="87">
        <v>305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 t="shared" si="9"/>
        <v>0</v>
      </c>
      <c r="AD37" s="87">
        <v>0</v>
      </c>
      <c r="AE37" s="87">
        <v>0</v>
      </c>
      <c r="AF37" s="87">
        <f t="shared" si="10"/>
        <v>0</v>
      </c>
      <c r="AG37" s="87">
        <v>0</v>
      </c>
      <c r="AH37" s="87">
        <v>0</v>
      </c>
      <c r="AI37" s="87">
        <v>0</v>
      </c>
      <c r="AJ37" s="87">
        <f t="shared" si="11"/>
        <v>0</v>
      </c>
      <c r="AK37" s="87">
        <v>0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 t="shared" si="13"/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 t="shared" si="14"/>
        <v>0</v>
      </c>
      <c r="BA37" s="87">
        <v>0</v>
      </c>
      <c r="BB37" s="87">
        <v>0</v>
      </c>
      <c r="BC37" s="87">
        <v>0</v>
      </c>
    </row>
    <row r="38" spans="1:55" ht="13.5" customHeight="1" x14ac:dyDescent="0.15">
      <c r="A38" s="98" t="s">
        <v>34</v>
      </c>
      <c r="B38" s="96" t="s">
        <v>321</v>
      </c>
      <c r="C38" s="85" t="s">
        <v>322</v>
      </c>
      <c r="D38" s="87">
        <f t="shared" si="0"/>
        <v>245</v>
      </c>
      <c r="E38" s="87">
        <f t="shared" si="1"/>
        <v>0</v>
      </c>
      <c r="F38" s="87">
        <v>0</v>
      </c>
      <c r="G38" s="87">
        <v>0</v>
      </c>
      <c r="H38" s="87">
        <f t="shared" si="2"/>
        <v>0</v>
      </c>
      <c r="I38" s="87">
        <v>0</v>
      </c>
      <c r="J38" s="87">
        <v>0</v>
      </c>
      <c r="K38" s="87">
        <f t="shared" si="3"/>
        <v>245</v>
      </c>
      <c r="L38" s="87">
        <v>204</v>
      </c>
      <c r="M38" s="87">
        <v>41</v>
      </c>
      <c r="N38" s="87">
        <f t="shared" si="4"/>
        <v>245</v>
      </c>
      <c r="O38" s="87">
        <f t="shared" si="5"/>
        <v>204</v>
      </c>
      <c r="P38" s="87">
        <v>204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 t="shared" si="7"/>
        <v>41</v>
      </c>
      <c r="W38" s="87">
        <v>41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 t="shared" si="9"/>
        <v>0</v>
      </c>
      <c r="AD38" s="87">
        <v>0</v>
      </c>
      <c r="AE38" s="87">
        <v>0</v>
      </c>
      <c r="AF38" s="87">
        <f t="shared" si="10"/>
        <v>9</v>
      </c>
      <c r="AG38" s="87">
        <v>9</v>
      </c>
      <c r="AH38" s="87">
        <v>0</v>
      </c>
      <c r="AI38" s="87">
        <v>0</v>
      </c>
      <c r="AJ38" s="87">
        <f t="shared" si="11"/>
        <v>9</v>
      </c>
      <c r="AK38" s="87">
        <v>0</v>
      </c>
      <c r="AL38" s="87">
        <v>0</v>
      </c>
      <c r="AM38" s="87">
        <v>0</v>
      </c>
      <c r="AN38" s="87">
        <v>9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 t="shared" si="13"/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 t="shared" si="14"/>
        <v>0</v>
      </c>
      <c r="BA38" s="87">
        <v>0</v>
      </c>
      <c r="BB38" s="87">
        <v>0</v>
      </c>
      <c r="BC38" s="87">
        <v>0</v>
      </c>
    </row>
    <row r="39" spans="1:55" ht="13.5" customHeight="1" x14ac:dyDescent="0.15">
      <c r="A39" s="98" t="s">
        <v>34</v>
      </c>
      <c r="B39" s="96" t="s">
        <v>323</v>
      </c>
      <c r="C39" s="85" t="s">
        <v>324</v>
      </c>
      <c r="D39" s="87">
        <f t="shared" ref="D39:D70" si="15">SUM(E39,+H39,+K39)</f>
        <v>2685</v>
      </c>
      <c r="E39" s="87">
        <f t="shared" ref="E39:E70" si="16">SUM(F39:G39)</f>
        <v>0</v>
      </c>
      <c r="F39" s="87">
        <v>0</v>
      </c>
      <c r="G39" s="87">
        <v>0</v>
      </c>
      <c r="H39" s="87">
        <f t="shared" ref="H39:H70" si="17">SUM(I39:J39)</f>
        <v>0</v>
      </c>
      <c r="I39" s="87">
        <v>0</v>
      </c>
      <c r="J39" s="87">
        <v>0</v>
      </c>
      <c r="K39" s="87">
        <f t="shared" ref="K39:K70" si="18">SUM(L39:M39)</f>
        <v>2685</v>
      </c>
      <c r="L39" s="87">
        <v>1668</v>
      </c>
      <c r="M39" s="87">
        <v>1017</v>
      </c>
      <c r="N39" s="87">
        <f t="shared" ref="N39:N70" si="19">SUM(O39,+V39,+AC39)</f>
        <v>2685</v>
      </c>
      <c r="O39" s="87">
        <f t="shared" ref="O39:O70" si="20">SUM(P39:U39)</f>
        <v>1668</v>
      </c>
      <c r="P39" s="87">
        <v>1668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 t="shared" ref="V39:V70" si="21">SUM(W39:AB39)</f>
        <v>1017</v>
      </c>
      <c r="W39" s="87">
        <v>1017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 t="shared" ref="AC39:AC70" si="22">SUM(AD39:AE39)</f>
        <v>0</v>
      </c>
      <c r="AD39" s="87">
        <v>0</v>
      </c>
      <c r="AE39" s="87">
        <v>0</v>
      </c>
      <c r="AF39" s="87">
        <f t="shared" ref="AF39:AF70" si="23">SUM(AG39:AI39)</f>
        <v>4</v>
      </c>
      <c r="AG39" s="87">
        <v>4</v>
      </c>
      <c r="AH39" s="87">
        <v>0</v>
      </c>
      <c r="AI39" s="87">
        <v>0</v>
      </c>
      <c r="AJ39" s="87">
        <f t="shared" ref="AJ39:AJ70" si="24">SUM(AK39:AS39)</f>
        <v>36</v>
      </c>
      <c r="AK39" s="87">
        <v>36</v>
      </c>
      <c r="AL39" s="87">
        <v>0</v>
      </c>
      <c r="AM39" s="87">
        <v>0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 t="shared" ref="AT39:AT70" si="25">SUM(AU39:AY39)</f>
        <v>4</v>
      </c>
      <c r="AU39" s="87">
        <v>4</v>
      </c>
      <c r="AV39" s="87">
        <v>0</v>
      </c>
      <c r="AW39" s="87">
        <v>0</v>
      </c>
      <c r="AX39" s="87">
        <v>0</v>
      </c>
      <c r="AY39" s="87">
        <v>0</v>
      </c>
      <c r="AZ39" s="87">
        <f t="shared" ref="AZ39:AZ70" si="26">SUM(BA39:BC39)</f>
        <v>0</v>
      </c>
      <c r="BA39" s="87">
        <v>0</v>
      </c>
      <c r="BB39" s="87">
        <v>0</v>
      </c>
      <c r="BC39" s="87">
        <v>0</v>
      </c>
    </row>
    <row r="40" spans="1:55" ht="13.5" customHeight="1" x14ac:dyDescent="0.15">
      <c r="A40" s="98" t="s">
        <v>34</v>
      </c>
      <c r="B40" s="96" t="s">
        <v>325</v>
      </c>
      <c r="C40" s="85" t="s">
        <v>326</v>
      </c>
      <c r="D40" s="87">
        <f t="shared" si="15"/>
        <v>1573</v>
      </c>
      <c r="E40" s="87">
        <f t="shared" si="16"/>
        <v>0</v>
      </c>
      <c r="F40" s="87">
        <v>0</v>
      </c>
      <c r="G40" s="87">
        <v>0</v>
      </c>
      <c r="H40" s="87">
        <f t="shared" si="17"/>
        <v>0</v>
      </c>
      <c r="I40" s="87">
        <v>0</v>
      </c>
      <c r="J40" s="87">
        <v>0</v>
      </c>
      <c r="K40" s="87">
        <f t="shared" si="18"/>
        <v>1573</v>
      </c>
      <c r="L40" s="87">
        <v>1283</v>
      </c>
      <c r="M40" s="87">
        <v>290</v>
      </c>
      <c r="N40" s="87">
        <f t="shared" si="19"/>
        <v>1573</v>
      </c>
      <c r="O40" s="87">
        <f t="shared" si="20"/>
        <v>1283</v>
      </c>
      <c r="P40" s="87">
        <v>1283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 t="shared" si="21"/>
        <v>290</v>
      </c>
      <c r="W40" s="87">
        <v>290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 t="shared" si="22"/>
        <v>0</v>
      </c>
      <c r="AD40" s="87">
        <v>0</v>
      </c>
      <c r="AE40" s="87">
        <v>0</v>
      </c>
      <c r="AF40" s="87">
        <f t="shared" si="23"/>
        <v>3</v>
      </c>
      <c r="AG40" s="87">
        <v>3</v>
      </c>
      <c r="AH40" s="87">
        <v>0</v>
      </c>
      <c r="AI40" s="87">
        <v>0</v>
      </c>
      <c r="AJ40" s="87">
        <f t="shared" si="24"/>
        <v>21</v>
      </c>
      <c r="AK40" s="87">
        <v>21</v>
      </c>
      <c r="AL40" s="87">
        <v>0</v>
      </c>
      <c r="AM40" s="87">
        <v>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 t="shared" si="25"/>
        <v>3</v>
      </c>
      <c r="AU40" s="87">
        <v>3</v>
      </c>
      <c r="AV40" s="87">
        <v>0</v>
      </c>
      <c r="AW40" s="87">
        <v>0</v>
      </c>
      <c r="AX40" s="87">
        <v>0</v>
      </c>
      <c r="AY40" s="87">
        <v>0</v>
      </c>
      <c r="AZ40" s="87">
        <f t="shared" si="26"/>
        <v>0</v>
      </c>
      <c r="BA40" s="87">
        <v>0</v>
      </c>
      <c r="BB40" s="87">
        <v>0</v>
      </c>
      <c r="BC40" s="87">
        <v>0</v>
      </c>
    </row>
    <row r="41" spans="1:55" ht="13.5" customHeight="1" x14ac:dyDescent="0.15">
      <c r="A41" s="98" t="s">
        <v>34</v>
      </c>
      <c r="B41" s="96" t="s">
        <v>327</v>
      </c>
      <c r="C41" s="85" t="s">
        <v>328</v>
      </c>
      <c r="D41" s="87">
        <f t="shared" si="15"/>
        <v>1422</v>
      </c>
      <c r="E41" s="87">
        <f t="shared" si="16"/>
        <v>0</v>
      </c>
      <c r="F41" s="87">
        <v>0</v>
      </c>
      <c r="G41" s="87">
        <v>0</v>
      </c>
      <c r="H41" s="87">
        <f t="shared" si="17"/>
        <v>1422</v>
      </c>
      <c r="I41" s="87">
        <v>1300</v>
      </c>
      <c r="J41" s="87">
        <v>122</v>
      </c>
      <c r="K41" s="87">
        <f t="shared" si="18"/>
        <v>0</v>
      </c>
      <c r="L41" s="87">
        <v>0</v>
      </c>
      <c r="M41" s="87">
        <v>0</v>
      </c>
      <c r="N41" s="87">
        <f t="shared" si="19"/>
        <v>1422</v>
      </c>
      <c r="O41" s="87">
        <f t="shared" si="20"/>
        <v>1300</v>
      </c>
      <c r="P41" s="87">
        <v>1300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 t="shared" si="21"/>
        <v>122</v>
      </c>
      <c r="W41" s="87">
        <v>122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 t="shared" si="22"/>
        <v>0</v>
      </c>
      <c r="AD41" s="87">
        <v>0</v>
      </c>
      <c r="AE41" s="87">
        <v>0</v>
      </c>
      <c r="AF41" s="87">
        <f t="shared" si="23"/>
        <v>58</v>
      </c>
      <c r="AG41" s="87">
        <v>58</v>
      </c>
      <c r="AH41" s="87">
        <v>0</v>
      </c>
      <c r="AI41" s="87">
        <v>0</v>
      </c>
      <c r="AJ41" s="87">
        <f t="shared" si="24"/>
        <v>58</v>
      </c>
      <c r="AK41" s="87">
        <v>0</v>
      </c>
      <c r="AL41" s="87">
        <v>0</v>
      </c>
      <c r="AM41" s="87">
        <v>0</v>
      </c>
      <c r="AN41" s="87">
        <v>58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 t="shared" si="25"/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 t="shared" si="26"/>
        <v>0</v>
      </c>
      <c r="BA41" s="87">
        <v>0</v>
      </c>
      <c r="BB41" s="87">
        <v>0</v>
      </c>
      <c r="BC41" s="87">
        <v>0</v>
      </c>
    </row>
    <row r="42" spans="1:55" ht="13.5" customHeight="1" x14ac:dyDescent="0.15">
      <c r="A42" s="98" t="s">
        <v>34</v>
      </c>
      <c r="B42" s="96" t="s">
        <v>329</v>
      </c>
      <c r="C42" s="85" t="s">
        <v>330</v>
      </c>
      <c r="D42" s="87">
        <f t="shared" si="15"/>
        <v>4274</v>
      </c>
      <c r="E42" s="87">
        <f t="shared" si="16"/>
        <v>0</v>
      </c>
      <c r="F42" s="87">
        <v>0</v>
      </c>
      <c r="G42" s="87">
        <v>0</v>
      </c>
      <c r="H42" s="87">
        <f t="shared" si="17"/>
        <v>0</v>
      </c>
      <c r="I42" s="87">
        <v>0</v>
      </c>
      <c r="J42" s="87">
        <v>0</v>
      </c>
      <c r="K42" s="87">
        <f t="shared" si="18"/>
        <v>4274</v>
      </c>
      <c r="L42" s="87">
        <v>2658</v>
      </c>
      <c r="M42" s="87">
        <v>1616</v>
      </c>
      <c r="N42" s="87">
        <f t="shared" si="19"/>
        <v>4274</v>
      </c>
      <c r="O42" s="87">
        <f t="shared" si="20"/>
        <v>2658</v>
      </c>
      <c r="P42" s="87">
        <v>2658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 t="shared" si="21"/>
        <v>1616</v>
      </c>
      <c r="W42" s="87">
        <v>1616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 t="shared" si="22"/>
        <v>0</v>
      </c>
      <c r="AD42" s="87">
        <v>0</v>
      </c>
      <c r="AE42" s="87">
        <v>0</v>
      </c>
      <c r="AF42" s="87">
        <f t="shared" si="23"/>
        <v>182</v>
      </c>
      <c r="AG42" s="87">
        <v>182</v>
      </c>
      <c r="AH42" s="87">
        <v>0</v>
      </c>
      <c r="AI42" s="87">
        <v>0</v>
      </c>
      <c r="AJ42" s="87">
        <f t="shared" si="24"/>
        <v>0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 t="shared" si="25"/>
        <v>182</v>
      </c>
      <c r="AU42" s="87">
        <v>0</v>
      </c>
      <c r="AV42" s="87">
        <v>182</v>
      </c>
      <c r="AW42" s="87">
        <v>0</v>
      </c>
      <c r="AX42" s="87">
        <v>0</v>
      </c>
      <c r="AY42" s="87">
        <v>0</v>
      </c>
      <c r="AZ42" s="87">
        <f t="shared" si="26"/>
        <v>0</v>
      </c>
      <c r="BA42" s="87">
        <v>0</v>
      </c>
      <c r="BB42" s="87">
        <v>0</v>
      </c>
      <c r="BC42" s="87">
        <v>0</v>
      </c>
    </row>
    <row r="43" spans="1:55" ht="13.5" customHeight="1" x14ac:dyDescent="0.15">
      <c r="A43" s="98" t="s">
        <v>34</v>
      </c>
      <c r="B43" s="96" t="s">
        <v>331</v>
      </c>
      <c r="C43" s="85" t="s">
        <v>332</v>
      </c>
      <c r="D43" s="87">
        <f t="shared" si="15"/>
        <v>2338</v>
      </c>
      <c r="E43" s="87">
        <f t="shared" si="16"/>
        <v>0</v>
      </c>
      <c r="F43" s="87">
        <v>0</v>
      </c>
      <c r="G43" s="87">
        <v>0</v>
      </c>
      <c r="H43" s="87">
        <f t="shared" si="17"/>
        <v>0</v>
      </c>
      <c r="I43" s="87">
        <v>0</v>
      </c>
      <c r="J43" s="87">
        <v>0</v>
      </c>
      <c r="K43" s="87">
        <f t="shared" si="18"/>
        <v>2338</v>
      </c>
      <c r="L43" s="87">
        <v>862</v>
      </c>
      <c r="M43" s="87">
        <v>1476</v>
      </c>
      <c r="N43" s="87">
        <f t="shared" si="19"/>
        <v>2338</v>
      </c>
      <c r="O43" s="87">
        <f t="shared" si="20"/>
        <v>862</v>
      </c>
      <c r="P43" s="87">
        <v>862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 t="shared" si="21"/>
        <v>1476</v>
      </c>
      <c r="W43" s="87">
        <v>1476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 t="shared" si="22"/>
        <v>0</v>
      </c>
      <c r="AD43" s="87">
        <v>0</v>
      </c>
      <c r="AE43" s="87">
        <v>0</v>
      </c>
      <c r="AF43" s="87">
        <f t="shared" si="23"/>
        <v>77</v>
      </c>
      <c r="AG43" s="87">
        <v>77</v>
      </c>
      <c r="AH43" s="87">
        <v>0</v>
      </c>
      <c r="AI43" s="87">
        <v>0</v>
      </c>
      <c r="AJ43" s="87">
        <f t="shared" si="24"/>
        <v>77</v>
      </c>
      <c r="AK43" s="87">
        <v>0</v>
      </c>
      <c r="AL43" s="87">
        <v>0</v>
      </c>
      <c r="AM43" s="87">
        <v>2</v>
      </c>
      <c r="AN43" s="87">
        <v>0</v>
      </c>
      <c r="AO43" s="87">
        <v>0</v>
      </c>
      <c r="AP43" s="87">
        <v>0</v>
      </c>
      <c r="AQ43" s="87">
        <v>55</v>
      </c>
      <c r="AR43" s="87">
        <v>0</v>
      </c>
      <c r="AS43" s="87">
        <v>20</v>
      </c>
      <c r="AT43" s="87">
        <f t="shared" si="25"/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 t="shared" si="26"/>
        <v>0</v>
      </c>
      <c r="BA43" s="87">
        <v>0</v>
      </c>
      <c r="BB43" s="87">
        <v>0</v>
      </c>
      <c r="BC43" s="87">
        <v>0</v>
      </c>
    </row>
    <row r="44" spans="1:55" ht="13.5" customHeight="1" x14ac:dyDescent="0.15">
      <c r="A44" s="98" t="s">
        <v>34</v>
      </c>
      <c r="B44" s="96" t="s">
        <v>333</v>
      </c>
      <c r="C44" s="85" t="s">
        <v>334</v>
      </c>
      <c r="D44" s="87">
        <f t="shared" si="15"/>
        <v>1271</v>
      </c>
      <c r="E44" s="87">
        <f t="shared" si="16"/>
        <v>0</v>
      </c>
      <c r="F44" s="87">
        <v>0</v>
      </c>
      <c r="G44" s="87">
        <v>0</v>
      </c>
      <c r="H44" s="87">
        <f t="shared" si="17"/>
        <v>0</v>
      </c>
      <c r="I44" s="87">
        <v>0</v>
      </c>
      <c r="J44" s="87">
        <v>0</v>
      </c>
      <c r="K44" s="87">
        <f t="shared" si="18"/>
        <v>1271</v>
      </c>
      <c r="L44" s="87">
        <v>888</v>
      </c>
      <c r="M44" s="87">
        <v>383</v>
      </c>
      <c r="N44" s="87">
        <f t="shared" si="19"/>
        <v>1271</v>
      </c>
      <c r="O44" s="87">
        <f t="shared" si="20"/>
        <v>888</v>
      </c>
      <c r="P44" s="87">
        <v>888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f t="shared" si="21"/>
        <v>383</v>
      </c>
      <c r="W44" s="87">
        <v>383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f t="shared" si="22"/>
        <v>0</v>
      </c>
      <c r="AD44" s="87">
        <v>0</v>
      </c>
      <c r="AE44" s="87">
        <v>0</v>
      </c>
      <c r="AF44" s="87">
        <f t="shared" si="23"/>
        <v>0</v>
      </c>
      <c r="AG44" s="87">
        <v>0</v>
      </c>
      <c r="AH44" s="87">
        <v>0</v>
      </c>
      <c r="AI44" s="87">
        <v>0</v>
      </c>
      <c r="AJ44" s="87">
        <f t="shared" si="24"/>
        <v>54</v>
      </c>
      <c r="AK44" s="87">
        <v>0</v>
      </c>
      <c r="AL44" s="87">
        <v>54</v>
      </c>
      <c r="AM44" s="87">
        <v>0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0</v>
      </c>
      <c r="AT44" s="87">
        <f t="shared" si="25"/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 t="shared" si="26"/>
        <v>0</v>
      </c>
      <c r="BA44" s="87">
        <v>0</v>
      </c>
      <c r="BB44" s="87">
        <v>0</v>
      </c>
      <c r="BC44" s="87">
        <v>0</v>
      </c>
    </row>
    <row r="45" spans="1:55" ht="13.5" customHeight="1" x14ac:dyDescent="0.15">
      <c r="A45" s="98" t="s">
        <v>34</v>
      </c>
      <c r="B45" s="96" t="s">
        <v>335</v>
      </c>
      <c r="C45" s="85" t="s">
        <v>336</v>
      </c>
      <c r="D45" s="87">
        <f t="shared" si="15"/>
        <v>1092</v>
      </c>
      <c r="E45" s="87">
        <f t="shared" si="16"/>
        <v>0</v>
      </c>
      <c r="F45" s="87">
        <v>0</v>
      </c>
      <c r="G45" s="87">
        <v>0</v>
      </c>
      <c r="H45" s="87">
        <f t="shared" si="17"/>
        <v>0</v>
      </c>
      <c r="I45" s="87">
        <v>0</v>
      </c>
      <c r="J45" s="87">
        <v>0</v>
      </c>
      <c r="K45" s="87">
        <f t="shared" si="18"/>
        <v>1092</v>
      </c>
      <c r="L45" s="87">
        <v>483</v>
      </c>
      <c r="M45" s="87">
        <v>609</v>
      </c>
      <c r="N45" s="87">
        <f t="shared" si="19"/>
        <v>1092</v>
      </c>
      <c r="O45" s="87">
        <f t="shared" si="20"/>
        <v>483</v>
      </c>
      <c r="P45" s="87">
        <v>483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f t="shared" si="21"/>
        <v>609</v>
      </c>
      <c r="W45" s="87">
        <v>609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f t="shared" si="22"/>
        <v>0</v>
      </c>
      <c r="AD45" s="87">
        <v>0</v>
      </c>
      <c r="AE45" s="87">
        <v>0</v>
      </c>
      <c r="AF45" s="87">
        <f t="shared" si="23"/>
        <v>37</v>
      </c>
      <c r="AG45" s="87">
        <v>37</v>
      </c>
      <c r="AH45" s="87">
        <v>0</v>
      </c>
      <c r="AI45" s="87">
        <v>0</v>
      </c>
      <c r="AJ45" s="87">
        <f t="shared" si="24"/>
        <v>37</v>
      </c>
      <c r="AK45" s="87">
        <v>0</v>
      </c>
      <c r="AL45" s="87">
        <v>0</v>
      </c>
      <c r="AM45" s="87">
        <v>1</v>
      </c>
      <c r="AN45" s="87">
        <v>0</v>
      </c>
      <c r="AO45" s="87">
        <v>0</v>
      </c>
      <c r="AP45" s="87">
        <v>0</v>
      </c>
      <c r="AQ45" s="87">
        <v>26</v>
      </c>
      <c r="AR45" s="87">
        <v>0</v>
      </c>
      <c r="AS45" s="87">
        <v>10</v>
      </c>
      <c r="AT45" s="87">
        <f t="shared" si="25"/>
        <v>0</v>
      </c>
      <c r="AU45" s="87">
        <v>0</v>
      </c>
      <c r="AV45" s="87">
        <v>0</v>
      </c>
      <c r="AW45" s="87">
        <v>0</v>
      </c>
      <c r="AX45" s="87">
        <v>0</v>
      </c>
      <c r="AY45" s="87">
        <v>0</v>
      </c>
      <c r="AZ45" s="87">
        <f t="shared" si="26"/>
        <v>0</v>
      </c>
      <c r="BA45" s="87">
        <v>0</v>
      </c>
      <c r="BB45" s="87">
        <v>0</v>
      </c>
      <c r="BC45" s="87">
        <v>0</v>
      </c>
    </row>
    <row r="46" spans="1:55" ht="13.5" customHeight="1" x14ac:dyDescent="0.15">
      <c r="A46" s="98" t="s">
        <v>34</v>
      </c>
      <c r="B46" s="96" t="s">
        <v>337</v>
      </c>
      <c r="C46" s="85" t="s">
        <v>338</v>
      </c>
      <c r="D46" s="87">
        <f t="shared" si="15"/>
        <v>1217</v>
      </c>
      <c r="E46" s="87">
        <f t="shared" si="16"/>
        <v>0</v>
      </c>
      <c r="F46" s="87">
        <v>0</v>
      </c>
      <c r="G46" s="87">
        <v>0</v>
      </c>
      <c r="H46" s="87">
        <f t="shared" si="17"/>
        <v>0</v>
      </c>
      <c r="I46" s="87">
        <v>0</v>
      </c>
      <c r="J46" s="87">
        <v>0</v>
      </c>
      <c r="K46" s="87">
        <f t="shared" si="18"/>
        <v>1217</v>
      </c>
      <c r="L46" s="87">
        <v>338</v>
      </c>
      <c r="M46" s="87">
        <v>879</v>
      </c>
      <c r="N46" s="87">
        <f t="shared" si="19"/>
        <v>1217</v>
      </c>
      <c r="O46" s="87">
        <f t="shared" si="20"/>
        <v>338</v>
      </c>
      <c r="P46" s="87">
        <v>338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 t="shared" si="21"/>
        <v>879</v>
      </c>
      <c r="W46" s="87">
        <v>879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 t="shared" si="22"/>
        <v>0</v>
      </c>
      <c r="AD46" s="87">
        <v>0</v>
      </c>
      <c r="AE46" s="87">
        <v>0</v>
      </c>
      <c r="AF46" s="87">
        <f t="shared" si="23"/>
        <v>41</v>
      </c>
      <c r="AG46" s="87">
        <v>41</v>
      </c>
      <c r="AH46" s="87">
        <v>0</v>
      </c>
      <c r="AI46" s="87">
        <v>0</v>
      </c>
      <c r="AJ46" s="87">
        <f t="shared" si="24"/>
        <v>41</v>
      </c>
      <c r="AK46" s="87">
        <v>0</v>
      </c>
      <c r="AL46" s="87">
        <v>0</v>
      </c>
      <c r="AM46" s="87">
        <v>1</v>
      </c>
      <c r="AN46" s="87">
        <v>0</v>
      </c>
      <c r="AO46" s="87">
        <v>0</v>
      </c>
      <c r="AP46" s="87">
        <v>0</v>
      </c>
      <c r="AQ46" s="87">
        <v>29</v>
      </c>
      <c r="AR46" s="87">
        <v>0</v>
      </c>
      <c r="AS46" s="87">
        <v>11</v>
      </c>
      <c r="AT46" s="87">
        <f t="shared" si="25"/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 t="shared" si="26"/>
        <v>0</v>
      </c>
      <c r="BA46" s="87">
        <v>0</v>
      </c>
      <c r="BB46" s="87">
        <v>0</v>
      </c>
      <c r="BC46" s="87">
        <v>0</v>
      </c>
    </row>
    <row r="47" spans="1:55" ht="13.5" customHeight="1" x14ac:dyDescent="0.15">
      <c r="A47" s="98" t="s">
        <v>34</v>
      </c>
      <c r="B47" s="96" t="s">
        <v>339</v>
      </c>
      <c r="C47" s="85" t="s">
        <v>340</v>
      </c>
      <c r="D47" s="87">
        <f t="shared" si="15"/>
        <v>3838</v>
      </c>
      <c r="E47" s="87">
        <f t="shared" si="16"/>
        <v>0</v>
      </c>
      <c r="F47" s="87">
        <v>0</v>
      </c>
      <c r="G47" s="87">
        <v>0</v>
      </c>
      <c r="H47" s="87">
        <f t="shared" si="17"/>
        <v>0</v>
      </c>
      <c r="I47" s="87">
        <v>0</v>
      </c>
      <c r="J47" s="87">
        <v>0</v>
      </c>
      <c r="K47" s="87">
        <f t="shared" si="18"/>
        <v>3838</v>
      </c>
      <c r="L47" s="87">
        <v>1197</v>
      </c>
      <c r="M47" s="87">
        <v>2641</v>
      </c>
      <c r="N47" s="87">
        <f t="shared" si="19"/>
        <v>3838</v>
      </c>
      <c r="O47" s="87">
        <f t="shared" si="20"/>
        <v>1197</v>
      </c>
      <c r="P47" s="87">
        <v>1197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 t="shared" si="21"/>
        <v>2641</v>
      </c>
      <c r="W47" s="87">
        <v>2641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 t="shared" si="22"/>
        <v>0</v>
      </c>
      <c r="AD47" s="87">
        <v>0</v>
      </c>
      <c r="AE47" s="87">
        <v>0</v>
      </c>
      <c r="AF47" s="87">
        <f t="shared" si="23"/>
        <v>205</v>
      </c>
      <c r="AG47" s="87">
        <v>205</v>
      </c>
      <c r="AH47" s="87">
        <v>0</v>
      </c>
      <c r="AI47" s="87">
        <v>0</v>
      </c>
      <c r="AJ47" s="87">
        <f t="shared" si="24"/>
        <v>205</v>
      </c>
      <c r="AK47" s="87">
        <v>205</v>
      </c>
      <c r="AL47" s="87">
        <v>0</v>
      </c>
      <c r="AM47" s="87">
        <v>0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0</v>
      </c>
      <c r="AT47" s="87">
        <f t="shared" si="25"/>
        <v>205</v>
      </c>
      <c r="AU47" s="87">
        <v>205</v>
      </c>
      <c r="AV47" s="87">
        <v>0</v>
      </c>
      <c r="AW47" s="87">
        <v>0</v>
      </c>
      <c r="AX47" s="87">
        <v>0</v>
      </c>
      <c r="AY47" s="87">
        <v>0</v>
      </c>
      <c r="AZ47" s="87">
        <f t="shared" si="26"/>
        <v>0</v>
      </c>
      <c r="BA47" s="87">
        <v>0</v>
      </c>
      <c r="BB47" s="87">
        <v>0</v>
      </c>
      <c r="BC47" s="87">
        <v>0</v>
      </c>
    </row>
    <row r="48" spans="1:55" ht="13.5" customHeight="1" x14ac:dyDescent="0.15">
      <c r="A48" s="98" t="s">
        <v>34</v>
      </c>
      <c r="B48" s="96" t="s">
        <v>341</v>
      </c>
      <c r="C48" s="85" t="s">
        <v>342</v>
      </c>
      <c r="D48" s="87">
        <f t="shared" si="15"/>
        <v>2153</v>
      </c>
      <c r="E48" s="87">
        <f t="shared" si="16"/>
        <v>0</v>
      </c>
      <c r="F48" s="87">
        <v>0</v>
      </c>
      <c r="G48" s="87">
        <v>0</v>
      </c>
      <c r="H48" s="87">
        <f t="shared" si="17"/>
        <v>730</v>
      </c>
      <c r="I48" s="87">
        <v>0</v>
      </c>
      <c r="J48" s="87">
        <v>730</v>
      </c>
      <c r="K48" s="87">
        <f t="shared" si="18"/>
        <v>1423</v>
      </c>
      <c r="L48" s="87">
        <v>582</v>
      </c>
      <c r="M48" s="87">
        <v>841</v>
      </c>
      <c r="N48" s="87">
        <f t="shared" si="19"/>
        <v>2153</v>
      </c>
      <c r="O48" s="87">
        <f t="shared" si="20"/>
        <v>582</v>
      </c>
      <c r="P48" s="87">
        <v>582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 t="shared" si="21"/>
        <v>1571</v>
      </c>
      <c r="W48" s="87">
        <v>1571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 t="shared" si="22"/>
        <v>0</v>
      </c>
      <c r="AD48" s="87">
        <v>0</v>
      </c>
      <c r="AE48" s="87">
        <v>0</v>
      </c>
      <c r="AF48" s="87">
        <f t="shared" si="23"/>
        <v>115</v>
      </c>
      <c r="AG48" s="87">
        <v>115</v>
      </c>
      <c r="AH48" s="87">
        <v>0</v>
      </c>
      <c r="AI48" s="87">
        <v>0</v>
      </c>
      <c r="AJ48" s="87">
        <f t="shared" si="24"/>
        <v>115</v>
      </c>
      <c r="AK48" s="87">
        <v>0</v>
      </c>
      <c r="AL48" s="87">
        <v>0</v>
      </c>
      <c r="AM48" s="87">
        <v>0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115</v>
      </c>
      <c r="AT48" s="87">
        <f t="shared" si="25"/>
        <v>0</v>
      </c>
      <c r="AU48" s="87">
        <v>0</v>
      </c>
      <c r="AV48" s="87">
        <v>0</v>
      </c>
      <c r="AW48" s="87">
        <v>0</v>
      </c>
      <c r="AX48" s="87">
        <v>0</v>
      </c>
      <c r="AY48" s="87">
        <v>0</v>
      </c>
      <c r="AZ48" s="87">
        <f t="shared" si="26"/>
        <v>0</v>
      </c>
      <c r="BA48" s="87">
        <v>0</v>
      </c>
      <c r="BB48" s="87">
        <v>0</v>
      </c>
      <c r="BC48" s="87">
        <v>0</v>
      </c>
    </row>
    <row r="49" spans="1:55" ht="13.5" customHeight="1" x14ac:dyDescent="0.15">
      <c r="A49" s="98" t="s">
        <v>34</v>
      </c>
      <c r="B49" s="96" t="s">
        <v>343</v>
      </c>
      <c r="C49" s="85" t="s">
        <v>344</v>
      </c>
      <c r="D49" s="87">
        <f t="shared" si="15"/>
        <v>1750</v>
      </c>
      <c r="E49" s="87">
        <f t="shared" si="16"/>
        <v>0</v>
      </c>
      <c r="F49" s="87">
        <v>0</v>
      </c>
      <c r="G49" s="87">
        <v>0</v>
      </c>
      <c r="H49" s="87">
        <f t="shared" si="17"/>
        <v>0</v>
      </c>
      <c r="I49" s="87">
        <v>0</v>
      </c>
      <c r="J49" s="87">
        <v>0</v>
      </c>
      <c r="K49" s="87">
        <f t="shared" si="18"/>
        <v>1750</v>
      </c>
      <c r="L49" s="87">
        <v>297</v>
      </c>
      <c r="M49" s="87">
        <v>1453</v>
      </c>
      <c r="N49" s="87">
        <f t="shared" si="19"/>
        <v>1813</v>
      </c>
      <c r="O49" s="87">
        <f t="shared" si="20"/>
        <v>297</v>
      </c>
      <c r="P49" s="87">
        <v>297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f t="shared" si="21"/>
        <v>1453</v>
      </c>
      <c r="W49" s="87">
        <v>1453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f t="shared" si="22"/>
        <v>63</v>
      </c>
      <c r="AD49" s="87">
        <v>63</v>
      </c>
      <c r="AE49" s="87">
        <v>0</v>
      </c>
      <c r="AF49" s="87">
        <f t="shared" si="23"/>
        <v>67</v>
      </c>
      <c r="AG49" s="87">
        <v>67</v>
      </c>
      <c r="AH49" s="87">
        <v>0</v>
      </c>
      <c r="AI49" s="87">
        <v>0</v>
      </c>
      <c r="AJ49" s="87">
        <f t="shared" si="24"/>
        <v>67</v>
      </c>
      <c r="AK49" s="87">
        <v>0</v>
      </c>
      <c r="AL49" s="87">
        <v>0</v>
      </c>
      <c r="AM49" s="87">
        <v>0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67</v>
      </c>
      <c r="AT49" s="87">
        <f t="shared" si="25"/>
        <v>0</v>
      </c>
      <c r="AU49" s="87">
        <v>0</v>
      </c>
      <c r="AV49" s="87">
        <v>0</v>
      </c>
      <c r="AW49" s="87">
        <v>0</v>
      </c>
      <c r="AX49" s="87">
        <v>0</v>
      </c>
      <c r="AY49" s="87">
        <v>0</v>
      </c>
      <c r="AZ49" s="87">
        <f t="shared" si="26"/>
        <v>0</v>
      </c>
      <c r="BA49" s="87">
        <v>0</v>
      </c>
      <c r="BB49" s="87">
        <v>0</v>
      </c>
      <c r="BC49" s="87">
        <v>0</v>
      </c>
    </row>
    <row r="50" spans="1:55" ht="13.5" customHeight="1" x14ac:dyDescent="0.15">
      <c r="A50" s="98" t="s">
        <v>34</v>
      </c>
      <c r="B50" s="96" t="s">
        <v>345</v>
      </c>
      <c r="C50" s="85" t="s">
        <v>346</v>
      </c>
      <c r="D50" s="87">
        <f t="shared" si="15"/>
        <v>2749</v>
      </c>
      <c r="E50" s="87">
        <f t="shared" si="16"/>
        <v>0</v>
      </c>
      <c r="F50" s="87">
        <v>0</v>
      </c>
      <c r="G50" s="87">
        <v>0</v>
      </c>
      <c r="H50" s="87">
        <f t="shared" si="17"/>
        <v>529</v>
      </c>
      <c r="I50" s="87">
        <v>529</v>
      </c>
      <c r="J50" s="87">
        <v>0</v>
      </c>
      <c r="K50" s="87">
        <f t="shared" si="18"/>
        <v>2220</v>
      </c>
      <c r="L50" s="87">
        <v>0</v>
      </c>
      <c r="M50" s="87">
        <v>2220</v>
      </c>
      <c r="N50" s="87">
        <f t="shared" si="19"/>
        <v>2749</v>
      </c>
      <c r="O50" s="87">
        <f t="shared" si="20"/>
        <v>529</v>
      </c>
      <c r="P50" s="87">
        <v>529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f t="shared" si="21"/>
        <v>2220</v>
      </c>
      <c r="W50" s="87">
        <v>2220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f t="shared" si="22"/>
        <v>0</v>
      </c>
      <c r="AD50" s="87">
        <v>0</v>
      </c>
      <c r="AE50" s="87">
        <v>0</v>
      </c>
      <c r="AF50" s="87">
        <f t="shared" si="23"/>
        <v>111</v>
      </c>
      <c r="AG50" s="87">
        <v>111</v>
      </c>
      <c r="AH50" s="87">
        <v>0</v>
      </c>
      <c r="AI50" s="87">
        <v>0</v>
      </c>
      <c r="AJ50" s="87">
        <f t="shared" si="24"/>
        <v>111</v>
      </c>
      <c r="AK50" s="87">
        <v>0</v>
      </c>
      <c r="AL50" s="87">
        <v>0</v>
      </c>
      <c r="AM50" s="87">
        <v>111</v>
      </c>
      <c r="AN50" s="87">
        <v>0</v>
      </c>
      <c r="AO50" s="87">
        <v>0</v>
      </c>
      <c r="AP50" s="87">
        <v>0</v>
      </c>
      <c r="AQ50" s="87">
        <v>0</v>
      </c>
      <c r="AR50" s="87">
        <v>0</v>
      </c>
      <c r="AS50" s="87">
        <v>0</v>
      </c>
      <c r="AT50" s="87">
        <f t="shared" si="25"/>
        <v>0</v>
      </c>
      <c r="AU50" s="87">
        <v>0</v>
      </c>
      <c r="AV50" s="87">
        <v>0</v>
      </c>
      <c r="AW50" s="87">
        <v>0</v>
      </c>
      <c r="AX50" s="87">
        <v>0</v>
      </c>
      <c r="AY50" s="87">
        <v>0</v>
      </c>
      <c r="AZ50" s="87">
        <f t="shared" si="26"/>
        <v>0</v>
      </c>
      <c r="BA50" s="87">
        <v>0</v>
      </c>
      <c r="BB50" s="87">
        <v>0</v>
      </c>
      <c r="BC50" s="87">
        <v>0</v>
      </c>
    </row>
    <row r="51" spans="1:55" ht="13.5" customHeight="1" x14ac:dyDescent="0.15">
      <c r="A51" s="98" t="s">
        <v>34</v>
      </c>
      <c r="B51" s="96" t="s">
        <v>347</v>
      </c>
      <c r="C51" s="85" t="s">
        <v>348</v>
      </c>
      <c r="D51" s="87">
        <f t="shared" si="15"/>
        <v>370</v>
      </c>
      <c r="E51" s="87">
        <f t="shared" si="16"/>
        <v>0</v>
      </c>
      <c r="F51" s="87">
        <v>0</v>
      </c>
      <c r="G51" s="87">
        <v>0</v>
      </c>
      <c r="H51" s="87">
        <f t="shared" si="17"/>
        <v>56</v>
      </c>
      <c r="I51" s="87">
        <v>56</v>
      </c>
      <c r="J51" s="87">
        <v>0</v>
      </c>
      <c r="K51" s="87">
        <f t="shared" si="18"/>
        <v>314</v>
      </c>
      <c r="L51" s="87">
        <v>0</v>
      </c>
      <c r="M51" s="87">
        <v>314</v>
      </c>
      <c r="N51" s="87">
        <f t="shared" si="19"/>
        <v>370</v>
      </c>
      <c r="O51" s="87">
        <f t="shared" si="20"/>
        <v>56</v>
      </c>
      <c r="P51" s="87">
        <v>56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f t="shared" si="21"/>
        <v>314</v>
      </c>
      <c r="W51" s="87">
        <v>314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f t="shared" si="22"/>
        <v>0</v>
      </c>
      <c r="AD51" s="87">
        <v>0</v>
      </c>
      <c r="AE51" s="87">
        <v>0</v>
      </c>
      <c r="AF51" s="87">
        <f t="shared" si="23"/>
        <v>15</v>
      </c>
      <c r="AG51" s="87">
        <v>15</v>
      </c>
      <c r="AH51" s="87">
        <v>0</v>
      </c>
      <c r="AI51" s="87">
        <v>0</v>
      </c>
      <c r="AJ51" s="87">
        <f t="shared" si="24"/>
        <v>15</v>
      </c>
      <c r="AK51" s="87">
        <v>0</v>
      </c>
      <c r="AL51" s="87">
        <v>0</v>
      </c>
      <c r="AM51" s="87">
        <v>15</v>
      </c>
      <c r="AN51" s="87">
        <v>0</v>
      </c>
      <c r="AO51" s="87">
        <v>0</v>
      </c>
      <c r="AP51" s="87">
        <v>0</v>
      </c>
      <c r="AQ51" s="87">
        <v>0</v>
      </c>
      <c r="AR51" s="87">
        <v>0</v>
      </c>
      <c r="AS51" s="87">
        <v>0</v>
      </c>
      <c r="AT51" s="87">
        <f t="shared" si="25"/>
        <v>0</v>
      </c>
      <c r="AU51" s="87">
        <v>0</v>
      </c>
      <c r="AV51" s="87">
        <v>0</v>
      </c>
      <c r="AW51" s="87">
        <v>0</v>
      </c>
      <c r="AX51" s="87">
        <v>0</v>
      </c>
      <c r="AY51" s="87">
        <v>0</v>
      </c>
      <c r="AZ51" s="87">
        <f t="shared" si="26"/>
        <v>0</v>
      </c>
      <c r="BA51" s="87">
        <v>0</v>
      </c>
      <c r="BB51" s="87">
        <v>0</v>
      </c>
      <c r="BC51" s="87">
        <v>0</v>
      </c>
    </row>
    <row r="52" spans="1:55" ht="13.5" customHeight="1" x14ac:dyDescent="0.15">
      <c r="A52" s="98" t="s">
        <v>34</v>
      </c>
      <c r="B52" s="96" t="s">
        <v>349</v>
      </c>
      <c r="C52" s="85" t="s">
        <v>350</v>
      </c>
      <c r="D52" s="87">
        <f t="shared" si="15"/>
        <v>613</v>
      </c>
      <c r="E52" s="87">
        <f t="shared" si="16"/>
        <v>0</v>
      </c>
      <c r="F52" s="87">
        <v>0</v>
      </c>
      <c r="G52" s="87">
        <v>0</v>
      </c>
      <c r="H52" s="87">
        <f t="shared" si="17"/>
        <v>0</v>
      </c>
      <c r="I52" s="87">
        <v>0</v>
      </c>
      <c r="J52" s="87">
        <v>0</v>
      </c>
      <c r="K52" s="87">
        <f t="shared" si="18"/>
        <v>613</v>
      </c>
      <c r="L52" s="87">
        <v>104</v>
      </c>
      <c r="M52" s="87">
        <v>509</v>
      </c>
      <c r="N52" s="87">
        <f t="shared" si="19"/>
        <v>613</v>
      </c>
      <c r="O52" s="87">
        <f t="shared" si="20"/>
        <v>104</v>
      </c>
      <c r="P52" s="87">
        <v>104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f t="shared" si="21"/>
        <v>509</v>
      </c>
      <c r="W52" s="87">
        <v>509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87">
        <f t="shared" si="22"/>
        <v>0</v>
      </c>
      <c r="AD52" s="87">
        <v>0</v>
      </c>
      <c r="AE52" s="87">
        <v>0</v>
      </c>
      <c r="AF52" s="87">
        <f t="shared" si="23"/>
        <v>0</v>
      </c>
      <c r="AG52" s="87">
        <v>0</v>
      </c>
      <c r="AH52" s="87">
        <v>0</v>
      </c>
      <c r="AI52" s="87">
        <v>0</v>
      </c>
      <c r="AJ52" s="87">
        <f t="shared" si="24"/>
        <v>0</v>
      </c>
      <c r="AK52" s="87">
        <v>0</v>
      </c>
      <c r="AL52" s="87">
        <v>0</v>
      </c>
      <c r="AM52" s="87">
        <v>0</v>
      </c>
      <c r="AN52" s="87">
        <v>0</v>
      </c>
      <c r="AO52" s="87">
        <v>0</v>
      </c>
      <c r="AP52" s="87">
        <v>0</v>
      </c>
      <c r="AQ52" s="87">
        <v>0</v>
      </c>
      <c r="AR52" s="87">
        <v>0</v>
      </c>
      <c r="AS52" s="87">
        <v>0</v>
      </c>
      <c r="AT52" s="87">
        <f t="shared" si="25"/>
        <v>0</v>
      </c>
      <c r="AU52" s="87">
        <v>0</v>
      </c>
      <c r="AV52" s="87">
        <v>0</v>
      </c>
      <c r="AW52" s="87">
        <v>0</v>
      </c>
      <c r="AX52" s="87">
        <v>0</v>
      </c>
      <c r="AY52" s="87">
        <v>0</v>
      </c>
      <c r="AZ52" s="87">
        <f t="shared" si="26"/>
        <v>2</v>
      </c>
      <c r="BA52" s="87">
        <v>2</v>
      </c>
      <c r="BB52" s="87">
        <v>0</v>
      </c>
      <c r="BC52" s="87">
        <v>0</v>
      </c>
    </row>
    <row r="53" spans="1:55" ht="13.5" customHeight="1" x14ac:dyDescent="0.15">
      <c r="A53" s="98" t="s">
        <v>34</v>
      </c>
      <c r="B53" s="96" t="s">
        <v>351</v>
      </c>
      <c r="C53" s="85" t="s">
        <v>352</v>
      </c>
      <c r="D53" s="87">
        <f t="shared" si="15"/>
        <v>2245</v>
      </c>
      <c r="E53" s="87">
        <f t="shared" si="16"/>
        <v>0</v>
      </c>
      <c r="F53" s="87">
        <v>0</v>
      </c>
      <c r="G53" s="87">
        <v>0</v>
      </c>
      <c r="H53" s="87">
        <f t="shared" si="17"/>
        <v>0</v>
      </c>
      <c r="I53" s="87">
        <v>0</v>
      </c>
      <c r="J53" s="87">
        <v>0</v>
      </c>
      <c r="K53" s="87">
        <f t="shared" si="18"/>
        <v>2245</v>
      </c>
      <c r="L53" s="87">
        <v>159</v>
      </c>
      <c r="M53" s="87">
        <v>2086</v>
      </c>
      <c r="N53" s="87">
        <f t="shared" si="19"/>
        <v>2245</v>
      </c>
      <c r="O53" s="87">
        <f t="shared" si="20"/>
        <v>159</v>
      </c>
      <c r="P53" s="87">
        <v>159</v>
      </c>
      <c r="Q53" s="87">
        <v>0</v>
      </c>
      <c r="R53" s="87">
        <v>0</v>
      </c>
      <c r="S53" s="87">
        <v>0</v>
      </c>
      <c r="T53" s="87">
        <v>0</v>
      </c>
      <c r="U53" s="87">
        <v>0</v>
      </c>
      <c r="V53" s="87">
        <f t="shared" si="21"/>
        <v>2086</v>
      </c>
      <c r="W53" s="87">
        <v>2086</v>
      </c>
      <c r="X53" s="87">
        <v>0</v>
      </c>
      <c r="Y53" s="87">
        <v>0</v>
      </c>
      <c r="Z53" s="87">
        <v>0</v>
      </c>
      <c r="AA53" s="87">
        <v>0</v>
      </c>
      <c r="AB53" s="87">
        <v>0</v>
      </c>
      <c r="AC53" s="87">
        <f t="shared" si="22"/>
        <v>0</v>
      </c>
      <c r="AD53" s="87">
        <v>0</v>
      </c>
      <c r="AE53" s="87">
        <v>0</v>
      </c>
      <c r="AF53" s="87">
        <f t="shared" si="23"/>
        <v>87</v>
      </c>
      <c r="AG53" s="87">
        <v>87</v>
      </c>
      <c r="AH53" s="87">
        <v>0</v>
      </c>
      <c r="AI53" s="87">
        <v>0</v>
      </c>
      <c r="AJ53" s="87">
        <f t="shared" si="24"/>
        <v>87</v>
      </c>
      <c r="AK53" s="87">
        <v>0</v>
      </c>
      <c r="AL53" s="87">
        <v>0</v>
      </c>
      <c r="AM53" s="87">
        <v>0</v>
      </c>
      <c r="AN53" s="87">
        <v>0</v>
      </c>
      <c r="AO53" s="87">
        <v>0</v>
      </c>
      <c r="AP53" s="87">
        <v>0</v>
      </c>
      <c r="AQ53" s="87">
        <v>0</v>
      </c>
      <c r="AR53" s="87">
        <v>0</v>
      </c>
      <c r="AS53" s="87">
        <v>87</v>
      </c>
      <c r="AT53" s="87">
        <f t="shared" si="25"/>
        <v>0</v>
      </c>
      <c r="AU53" s="87">
        <v>0</v>
      </c>
      <c r="AV53" s="87">
        <v>0</v>
      </c>
      <c r="AW53" s="87">
        <v>0</v>
      </c>
      <c r="AX53" s="87">
        <v>0</v>
      </c>
      <c r="AY53" s="87">
        <v>0</v>
      </c>
      <c r="AZ53" s="87">
        <f t="shared" si="26"/>
        <v>0</v>
      </c>
      <c r="BA53" s="87">
        <v>0</v>
      </c>
      <c r="BB53" s="87">
        <v>0</v>
      </c>
      <c r="BC53" s="87">
        <v>0</v>
      </c>
    </row>
    <row r="54" spans="1:55" ht="13.5" customHeight="1" x14ac:dyDescent="0.15">
      <c r="A54" s="98" t="s">
        <v>34</v>
      </c>
      <c r="B54" s="96" t="s">
        <v>353</v>
      </c>
      <c r="C54" s="85" t="s">
        <v>354</v>
      </c>
      <c r="D54" s="87">
        <f t="shared" si="15"/>
        <v>345</v>
      </c>
      <c r="E54" s="87">
        <f t="shared" si="16"/>
        <v>0</v>
      </c>
      <c r="F54" s="87">
        <v>0</v>
      </c>
      <c r="G54" s="87">
        <v>0</v>
      </c>
      <c r="H54" s="87">
        <f t="shared" si="17"/>
        <v>0</v>
      </c>
      <c r="I54" s="87">
        <v>0</v>
      </c>
      <c r="J54" s="87">
        <v>0</v>
      </c>
      <c r="K54" s="87">
        <f t="shared" si="18"/>
        <v>345</v>
      </c>
      <c r="L54" s="87">
        <v>80</v>
      </c>
      <c r="M54" s="87">
        <v>265</v>
      </c>
      <c r="N54" s="87">
        <f t="shared" si="19"/>
        <v>345</v>
      </c>
      <c r="O54" s="87">
        <f t="shared" si="20"/>
        <v>80</v>
      </c>
      <c r="P54" s="87">
        <v>80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f t="shared" si="21"/>
        <v>265</v>
      </c>
      <c r="W54" s="87">
        <v>265</v>
      </c>
      <c r="X54" s="87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f t="shared" si="22"/>
        <v>0</v>
      </c>
      <c r="AD54" s="87">
        <v>0</v>
      </c>
      <c r="AE54" s="87">
        <v>0</v>
      </c>
      <c r="AF54" s="87">
        <f t="shared" si="23"/>
        <v>13</v>
      </c>
      <c r="AG54" s="87">
        <v>13</v>
      </c>
      <c r="AH54" s="87">
        <v>0</v>
      </c>
      <c r="AI54" s="87">
        <v>0</v>
      </c>
      <c r="AJ54" s="87">
        <f t="shared" si="24"/>
        <v>13</v>
      </c>
      <c r="AK54" s="87">
        <v>0</v>
      </c>
      <c r="AL54" s="87">
        <v>0</v>
      </c>
      <c r="AM54" s="87">
        <v>0</v>
      </c>
      <c r="AN54" s="87">
        <v>0</v>
      </c>
      <c r="AO54" s="87">
        <v>0</v>
      </c>
      <c r="AP54" s="87">
        <v>0</v>
      </c>
      <c r="AQ54" s="87">
        <v>13</v>
      </c>
      <c r="AR54" s="87">
        <v>0</v>
      </c>
      <c r="AS54" s="87">
        <v>0</v>
      </c>
      <c r="AT54" s="87">
        <f t="shared" si="25"/>
        <v>0</v>
      </c>
      <c r="AU54" s="87">
        <v>0</v>
      </c>
      <c r="AV54" s="87">
        <v>0</v>
      </c>
      <c r="AW54" s="87">
        <v>0</v>
      </c>
      <c r="AX54" s="87">
        <v>0</v>
      </c>
      <c r="AY54" s="87">
        <v>0</v>
      </c>
      <c r="AZ54" s="87">
        <f t="shared" si="26"/>
        <v>0</v>
      </c>
      <c r="BA54" s="87">
        <v>0</v>
      </c>
      <c r="BB54" s="87">
        <v>0</v>
      </c>
      <c r="BC54" s="87">
        <v>0</v>
      </c>
    </row>
    <row r="55" spans="1:55" ht="13.5" customHeight="1" x14ac:dyDescent="0.15">
      <c r="A55" s="98" t="s">
        <v>34</v>
      </c>
      <c r="B55" s="96" t="s">
        <v>355</v>
      </c>
      <c r="C55" s="85" t="s">
        <v>356</v>
      </c>
      <c r="D55" s="87">
        <f t="shared" si="15"/>
        <v>403</v>
      </c>
      <c r="E55" s="87">
        <f t="shared" si="16"/>
        <v>0</v>
      </c>
      <c r="F55" s="87">
        <v>0</v>
      </c>
      <c r="G55" s="87">
        <v>0</v>
      </c>
      <c r="H55" s="87">
        <f t="shared" si="17"/>
        <v>0</v>
      </c>
      <c r="I55" s="87">
        <v>0</v>
      </c>
      <c r="J55" s="87">
        <v>0</v>
      </c>
      <c r="K55" s="87">
        <f t="shared" si="18"/>
        <v>403</v>
      </c>
      <c r="L55" s="87">
        <v>192</v>
      </c>
      <c r="M55" s="87">
        <v>211</v>
      </c>
      <c r="N55" s="87">
        <f t="shared" si="19"/>
        <v>419</v>
      </c>
      <c r="O55" s="87">
        <f t="shared" si="20"/>
        <v>192</v>
      </c>
      <c r="P55" s="87">
        <v>192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f t="shared" si="21"/>
        <v>211</v>
      </c>
      <c r="W55" s="87">
        <v>211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f t="shared" si="22"/>
        <v>16</v>
      </c>
      <c r="AD55" s="87">
        <v>16</v>
      </c>
      <c r="AE55" s="87">
        <v>0</v>
      </c>
      <c r="AF55" s="87">
        <f t="shared" si="23"/>
        <v>19</v>
      </c>
      <c r="AG55" s="87">
        <v>19</v>
      </c>
      <c r="AH55" s="87">
        <v>0</v>
      </c>
      <c r="AI55" s="87">
        <v>0</v>
      </c>
      <c r="AJ55" s="87">
        <f t="shared" si="24"/>
        <v>0</v>
      </c>
      <c r="AK55" s="87">
        <v>0</v>
      </c>
      <c r="AL55" s="87">
        <v>0</v>
      </c>
      <c r="AM55" s="87">
        <v>0</v>
      </c>
      <c r="AN55" s="87">
        <v>0</v>
      </c>
      <c r="AO55" s="87">
        <v>0</v>
      </c>
      <c r="AP55" s="87">
        <v>0</v>
      </c>
      <c r="AQ55" s="87">
        <v>0</v>
      </c>
      <c r="AR55" s="87">
        <v>0</v>
      </c>
      <c r="AS55" s="87">
        <v>0</v>
      </c>
      <c r="AT55" s="87">
        <f t="shared" si="25"/>
        <v>19</v>
      </c>
      <c r="AU55" s="87">
        <v>19</v>
      </c>
      <c r="AV55" s="87">
        <v>0</v>
      </c>
      <c r="AW55" s="87">
        <v>0</v>
      </c>
      <c r="AX55" s="87">
        <v>0</v>
      </c>
      <c r="AY55" s="87">
        <v>0</v>
      </c>
      <c r="AZ55" s="87">
        <f t="shared" si="26"/>
        <v>0</v>
      </c>
      <c r="BA55" s="87">
        <v>0</v>
      </c>
      <c r="BB55" s="87">
        <v>0</v>
      </c>
      <c r="BC55" s="87">
        <v>0</v>
      </c>
    </row>
    <row r="56" spans="1:55" ht="13.5" customHeight="1" x14ac:dyDescent="0.15">
      <c r="A56" s="98" t="s">
        <v>34</v>
      </c>
      <c r="B56" s="96" t="s">
        <v>357</v>
      </c>
      <c r="C56" s="85" t="s">
        <v>358</v>
      </c>
      <c r="D56" s="87">
        <f t="shared" si="15"/>
        <v>961</v>
      </c>
      <c r="E56" s="87">
        <f t="shared" si="16"/>
        <v>0</v>
      </c>
      <c r="F56" s="87">
        <v>0</v>
      </c>
      <c r="G56" s="87">
        <v>0</v>
      </c>
      <c r="H56" s="87">
        <f t="shared" si="17"/>
        <v>0</v>
      </c>
      <c r="I56" s="87">
        <v>0</v>
      </c>
      <c r="J56" s="87">
        <v>0</v>
      </c>
      <c r="K56" s="87">
        <f t="shared" si="18"/>
        <v>961</v>
      </c>
      <c r="L56" s="87">
        <v>278</v>
      </c>
      <c r="M56" s="87">
        <v>683</v>
      </c>
      <c r="N56" s="87">
        <f t="shared" si="19"/>
        <v>961</v>
      </c>
      <c r="O56" s="87">
        <f t="shared" si="20"/>
        <v>278</v>
      </c>
      <c r="P56" s="87">
        <v>278</v>
      </c>
      <c r="Q56" s="87">
        <v>0</v>
      </c>
      <c r="R56" s="87">
        <v>0</v>
      </c>
      <c r="S56" s="87">
        <v>0</v>
      </c>
      <c r="T56" s="87">
        <v>0</v>
      </c>
      <c r="U56" s="87">
        <v>0</v>
      </c>
      <c r="V56" s="87">
        <f t="shared" si="21"/>
        <v>683</v>
      </c>
      <c r="W56" s="87">
        <v>683</v>
      </c>
      <c r="X56" s="87">
        <v>0</v>
      </c>
      <c r="Y56" s="87">
        <v>0</v>
      </c>
      <c r="Z56" s="87">
        <v>0</v>
      </c>
      <c r="AA56" s="87">
        <v>0</v>
      </c>
      <c r="AB56" s="87">
        <v>0</v>
      </c>
      <c r="AC56" s="87">
        <f t="shared" si="22"/>
        <v>0</v>
      </c>
      <c r="AD56" s="87">
        <v>0</v>
      </c>
      <c r="AE56" s="87">
        <v>0</v>
      </c>
      <c r="AF56" s="87">
        <f t="shared" si="23"/>
        <v>37</v>
      </c>
      <c r="AG56" s="87">
        <v>37</v>
      </c>
      <c r="AH56" s="87">
        <v>0</v>
      </c>
      <c r="AI56" s="87">
        <v>0</v>
      </c>
      <c r="AJ56" s="87">
        <f t="shared" si="24"/>
        <v>37</v>
      </c>
      <c r="AK56" s="87">
        <v>0</v>
      </c>
      <c r="AL56" s="87">
        <v>0</v>
      </c>
      <c r="AM56" s="87">
        <v>0</v>
      </c>
      <c r="AN56" s="87">
        <v>0</v>
      </c>
      <c r="AO56" s="87">
        <v>0</v>
      </c>
      <c r="AP56" s="87">
        <v>0</v>
      </c>
      <c r="AQ56" s="87">
        <v>0</v>
      </c>
      <c r="AR56" s="87">
        <v>0</v>
      </c>
      <c r="AS56" s="87">
        <v>37</v>
      </c>
      <c r="AT56" s="87">
        <f t="shared" si="25"/>
        <v>0</v>
      </c>
      <c r="AU56" s="87">
        <v>0</v>
      </c>
      <c r="AV56" s="87">
        <v>0</v>
      </c>
      <c r="AW56" s="87">
        <v>0</v>
      </c>
      <c r="AX56" s="87">
        <v>0</v>
      </c>
      <c r="AY56" s="87">
        <v>0</v>
      </c>
      <c r="AZ56" s="87">
        <f t="shared" si="26"/>
        <v>0</v>
      </c>
      <c r="BA56" s="87">
        <v>0</v>
      </c>
      <c r="BB56" s="87">
        <v>0</v>
      </c>
      <c r="BC56" s="87">
        <v>0</v>
      </c>
    </row>
    <row r="57" spans="1:55" ht="13.5" customHeight="1" x14ac:dyDescent="0.15">
      <c r="A57" s="98" t="s">
        <v>34</v>
      </c>
      <c r="B57" s="96" t="s">
        <v>359</v>
      </c>
      <c r="C57" s="85" t="s">
        <v>360</v>
      </c>
      <c r="D57" s="87">
        <f t="shared" si="15"/>
        <v>1092</v>
      </c>
      <c r="E57" s="87">
        <f t="shared" si="16"/>
        <v>0</v>
      </c>
      <c r="F57" s="87">
        <v>0</v>
      </c>
      <c r="G57" s="87">
        <v>0</v>
      </c>
      <c r="H57" s="87">
        <f t="shared" si="17"/>
        <v>0</v>
      </c>
      <c r="I57" s="87">
        <v>0</v>
      </c>
      <c r="J57" s="87">
        <v>0</v>
      </c>
      <c r="K57" s="87">
        <f t="shared" si="18"/>
        <v>1092</v>
      </c>
      <c r="L57" s="87">
        <v>219</v>
      </c>
      <c r="M57" s="87">
        <v>873</v>
      </c>
      <c r="N57" s="87">
        <f t="shared" si="19"/>
        <v>1092</v>
      </c>
      <c r="O57" s="87">
        <f t="shared" si="20"/>
        <v>219</v>
      </c>
      <c r="P57" s="87">
        <v>219</v>
      </c>
      <c r="Q57" s="87">
        <v>0</v>
      </c>
      <c r="R57" s="87">
        <v>0</v>
      </c>
      <c r="S57" s="87">
        <v>0</v>
      </c>
      <c r="T57" s="87">
        <v>0</v>
      </c>
      <c r="U57" s="87">
        <v>0</v>
      </c>
      <c r="V57" s="87">
        <f t="shared" si="21"/>
        <v>873</v>
      </c>
      <c r="W57" s="87">
        <v>873</v>
      </c>
      <c r="X57" s="87">
        <v>0</v>
      </c>
      <c r="Y57" s="87">
        <v>0</v>
      </c>
      <c r="Z57" s="87">
        <v>0</v>
      </c>
      <c r="AA57" s="87">
        <v>0</v>
      </c>
      <c r="AB57" s="87">
        <v>0</v>
      </c>
      <c r="AC57" s="87">
        <f t="shared" si="22"/>
        <v>0</v>
      </c>
      <c r="AD57" s="87">
        <v>0</v>
      </c>
      <c r="AE57" s="87">
        <v>0</v>
      </c>
      <c r="AF57" s="87">
        <f t="shared" si="23"/>
        <v>2</v>
      </c>
      <c r="AG57" s="87">
        <v>2</v>
      </c>
      <c r="AH57" s="87">
        <v>0</v>
      </c>
      <c r="AI57" s="87">
        <v>0</v>
      </c>
      <c r="AJ57" s="87">
        <f t="shared" si="24"/>
        <v>2</v>
      </c>
      <c r="AK57" s="87">
        <v>0</v>
      </c>
      <c r="AL57" s="87">
        <v>0</v>
      </c>
      <c r="AM57" s="87">
        <v>2</v>
      </c>
      <c r="AN57" s="87">
        <v>0</v>
      </c>
      <c r="AO57" s="87">
        <v>0</v>
      </c>
      <c r="AP57" s="87">
        <v>0</v>
      </c>
      <c r="AQ57" s="87">
        <v>0</v>
      </c>
      <c r="AR57" s="87">
        <v>0</v>
      </c>
      <c r="AS57" s="87">
        <v>0</v>
      </c>
      <c r="AT57" s="87">
        <f t="shared" si="25"/>
        <v>0</v>
      </c>
      <c r="AU57" s="87">
        <v>0</v>
      </c>
      <c r="AV57" s="87">
        <v>0</v>
      </c>
      <c r="AW57" s="87">
        <v>0</v>
      </c>
      <c r="AX57" s="87">
        <v>0</v>
      </c>
      <c r="AY57" s="87">
        <v>0</v>
      </c>
      <c r="AZ57" s="87">
        <f t="shared" si="26"/>
        <v>57</v>
      </c>
      <c r="BA57" s="87">
        <v>57</v>
      </c>
      <c r="BB57" s="87">
        <v>0</v>
      </c>
      <c r="BC57" s="87">
        <v>0</v>
      </c>
    </row>
    <row r="58" spans="1:55" ht="13.5" customHeight="1" x14ac:dyDescent="0.15">
      <c r="A58" s="98" t="s">
        <v>34</v>
      </c>
      <c r="B58" s="96" t="s">
        <v>361</v>
      </c>
      <c r="C58" s="85" t="s">
        <v>362</v>
      </c>
      <c r="D58" s="87">
        <f t="shared" si="15"/>
        <v>1158</v>
      </c>
      <c r="E58" s="87">
        <f t="shared" si="16"/>
        <v>0</v>
      </c>
      <c r="F58" s="87">
        <v>0</v>
      </c>
      <c r="G58" s="87">
        <v>0</v>
      </c>
      <c r="H58" s="87">
        <f t="shared" si="17"/>
        <v>0</v>
      </c>
      <c r="I58" s="87">
        <v>0</v>
      </c>
      <c r="J58" s="87">
        <v>0</v>
      </c>
      <c r="K58" s="87">
        <f t="shared" si="18"/>
        <v>1158</v>
      </c>
      <c r="L58" s="87">
        <v>155</v>
      </c>
      <c r="M58" s="87">
        <v>1003</v>
      </c>
      <c r="N58" s="87">
        <f t="shared" si="19"/>
        <v>1166</v>
      </c>
      <c r="O58" s="87">
        <f t="shared" si="20"/>
        <v>155</v>
      </c>
      <c r="P58" s="87">
        <v>155</v>
      </c>
      <c r="Q58" s="87">
        <v>0</v>
      </c>
      <c r="R58" s="87">
        <v>0</v>
      </c>
      <c r="S58" s="87">
        <v>0</v>
      </c>
      <c r="T58" s="87">
        <v>0</v>
      </c>
      <c r="U58" s="87">
        <v>0</v>
      </c>
      <c r="V58" s="87">
        <f t="shared" si="21"/>
        <v>1003</v>
      </c>
      <c r="W58" s="87">
        <v>1003</v>
      </c>
      <c r="X58" s="87">
        <v>0</v>
      </c>
      <c r="Y58" s="87">
        <v>0</v>
      </c>
      <c r="Z58" s="87">
        <v>0</v>
      </c>
      <c r="AA58" s="87">
        <v>0</v>
      </c>
      <c r="AB58" s="87">
        <v>0</v>
      </c>
      <c r="AC58" s="87">
        <f t="shared" si="22"/>
        <v>8</v>
      </c>
      <c r="AD58" s="87">
        <v>8</v>
      </c>
      <c r="AE58" s="87">
        <v>0</v>
      </c>
      <c r="AF58" s="87">
        <f t="shared" si="23"/>
        <v>62</v>
      </c>
      <c r="AG58" s="87">
        <v>62</v>
      </c>
      <c r="AH58" s="87">
        <v>0</v>
      </c>
      <c r="AI58" s="87">
        <v>0</v>
      </c>
      <c r="AJ58" s="87">
        <f t="shared" si="24"/>
        <v>62</v>
      </c>
      <c r="AK58" s="87">
        <v>0</v>
      </c>
      <c r="AL58" s="87">
        <v>0</v>
      </c>
      <c r="AM58" s="87">
        <v>0</v>
      </c>
      <c r="AN58" s="87">
        <v>0</v>
      </c>
      <c r="AO58" s="87">
        <v>0</v>
      </c>
      <c r="AP58" s="87">
        <v>0</v>
      </c>
      <c r="AQ58" s="87">
        <v>0</v>
      </c>
      <c r="AR58" s="87">
        <v>0</v>
      </c>
      <c r="AS58" s="87">
        <v>62</v>
      </c>
      <c r="AT58" s="87">
        <f t="shared" si="25"/>
        <v>0</v>
      </c>
      <c r="AU58" s="87">
        <v>0</v>
      </c>
      <c r="AV58" s="87">
        <v>0</v>
      </c>
      <c r="AW58" s="87">
        <v>0</v>
      </c>
      <c r="AX58" s="87">
        <v>0</v>
      </c>
      <c r="AY58" s="87">
        <v>0</v>
      </c>
      <c r="AZ58" s="87">
        <f t="shared" si="26"/>
        <v>0</v>
      </c>
      <c r="BA58" s="87">
        <v>0</v>
      </c>
      <c r="BB58" s="87">
        <v>0</v>
      </c>
      <c r="BC58" s="87">
        <v>0</v>
      </c>
    </row>
    <row r="59" spans="1:55" ht="13.5" customHeight="1" x14ac:dyDescent="0.15">
      <c r="A59" s="98" t="s">
        <v>34</v>
      </c>
      <c r="B59" s="96" t="s">
        <v>363</v>
      </c>
      <c r="C59" s="85" t="s">
        <v>364</v>
      </c>
      <c r="D59" s="87">
        <f t="shared" si="15"/>
        <v>476</v>
      </c>
      <c r="E59" s="87">
        <f t="shared" si="16"/>
        <v>0</v>
      </c>
      <c r="F59" s="87">
        <v>0</v>
      </c>
      <c r="G59" s="87">
        <v>0</v>
      </c>
      <c r="H59" s="87">
        <f t="shared" si="17"/>
        <v>0</v>
      </c>
      <c r="I59" s="87">
        <v>0</v>
      </c>
      <c r="J59" s="87">
        <v>0</v>
      </c>
      <c r="K59" s="87">
        <f t="shared" si="18"/>
        <v>476</v>
      </c>
      <c r="L59" s="87">
        <v>324</v>
      </c>
      <c r="M59" s="87">
        <v>152</v>
      </c>
      <c r="N59" s="87">
        <f t="shared" si="19"/>
        <v>476</v>
      </c>
      <c r="O59" s="87">
        <f t="shared" si="20"/>
        <v>324</v>
      </c>
      <c r="P59" s="87">
        <v>324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f t="shared" si="21"/>
        <v>152</v>
      </c>
      <c r="W59" s="87">
        <v>152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87">
        <f t="shared" si="22"/>
        <v>0</v>
      </c>
      <c r="AD59" s="87">
        <v>0</v>
      </c>
      <c r="AE59" s="87">
        <v>0</v>
      </c>
      <c r="AF59" s="87">
        <f t="shared" si="23"/>
        <v>26</v>
      </c>
      <c r="AG59" s="87">
        <v>26</v>
      </c>
      <c r="AH59" s="87">
        <v>0</v>
      </c>
      <c r="AI59" s="87">
        <v>0</v>
      </c>
      <c r="AJ59" s="87">
        <f t="shared" si="24"/>
        <v>26</v>
      </c>
      <c r="AK59" s="87">
        <v>0</v>
      </c>
      <c r="AL59" s="87">
        <v>0</v>
      </c>
      <c r="AM59" s="87">
        <v>0</v>
      </c>
      <c r="AN59" s="87">
        <v>26</v>
      </c>
      <c r="AO59" s="87">
        <v>0</v>
      </c>
      <c r="AP59" s="87">
        <v>0</v>
      </c>
      <c r="AQ59" s="87">
        <v>0</v>
      </c>
      <c r="AR59" s="87">
        <v>0</v>
      </c>
      <c r="AS59" s="87">
        <v>0</v>
      </c>
      <c r="AT59" s="87">
        <f t="shared" si="25"/>
        <v>0</v>
      </c>
      <c r="AU59" s="87">
        <v>0</v>
      </c>
      <c r="AV59" s="87">
        <v>0</v>
      </c>
      <c r="AW59" s="87">
        <v>0</v>
      </c>
      <c r="AX59" s="87">
        <v>0</v>
      </c>
      <c r="AY59" s="87">
        <v>0</v>
      </c>
      <c r="AZ59" s="87">
        <f t="shared" si="26"/>
        <v>0</v>
      </c>
      <c r="BA59" s="87">
        <v>0</v>
      </c>
      <c r="BB59" s="87">
        <v>0</v>
      </c>
      <c r="BC59" s="87">
        <v>0</v>
      </c>
    </row>
    <row r="60" spans="1:55" ht="13.5" customHeight="1" x14ac:dyDescent="0.15">
      <c r="A60" s="98" t="s">
        <v>34</v>
      </c>
      <c r="B60" s="96" t="s">
        <v>365</v>
      </c>
      <c r="C60" s="85" t="s">
        <v>366</v>
      </c>
      <c r="D60" s="87">
        <f t="shared" si="15"/>
        <v>1699</v>
      </c>
      <c r="E60" s="87">
        <f t="shared" si="16"/>
        <v>0</v>
      </c>
      <c r="F60" s="87">
        <v>0</v>
      </c>
      <c r="G60" s="87">
        <v>0</v>
      </c>
      <c r="H60" s="87">
        <f t="shared" si="17"/>
        <v>1699</v>
      </c>
      <c r="I60" s="87">
        <v>956</v>
      </c>
      <c r="J60" s="87">
        <v>743</v>
      </c>
      <c r="K60" s="87">
        <f t="shared" si="18"/>
        <v>0</v>
      </c>
      <c r="L60" s="87">
        <v>0</v>
      </c>
      <c r="M60" s="87">
        <v>0</v>
      </c>
      <c r="N60" s="87">
        <f t="shared" si="19"/>
        <v>1699</v>
      </c>
      <c r="O60" s="87">
        <f t="shared" si="20"/>
        <v>956</v>
      </c>
      <c r="P60" s="87">
        <v>956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f t="shared" si="21"/>
        <v>743</v>
      </c>
      <c r="W60" s="87">
        <v>743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f t="shared" si="22"/>
        <v>0</v>
      </c>
      <c r="AD60" s="87">
        <v>0</v>
      </c>
      <c r="AE60" s="87">
        <v>0</v>
      </c>
      <c r="AF60" s="87">
        <f t="shared" si="23"/>
        <v>0</v>
      </c>
      <c r="AG60" s="87">
        <v>0</v>
      </c>
      <c r="AH60" s="87">
        <v>0</v>
      </c>
      <c r="AI60" s="87">
        <v>0</v>
      </c>
      <c r="AJ60" s="87">
        <f t="shared" si="24"/>
        <v>0</v>
      </c>
      <c r="AK60" s="87">
        <v>0</v>
      </c>
      <c r="AL60" s="87">
        <v>0</v>
      </c>
      <c r="AM60" s="87">
        <v>0</v>
      </c>
      <c r="AN60" s="87">
        <v>0</v>
      </c>
      <c r="AO60" s="87">
        <v>0</v>
      </c>
      <c r="AP60" s="87">
        <v>0</v>
      </c>
      <c r="AQ60" s="87">
        <v>0</v>
      </c>
      <c r="AR60" s="87">
        <v>0</v>
      </c>
      <c r="AS60" s="87">
        <v>0</v>
      </c>
      <c r="AT60" s="87">
        <f t="shared" si="25"/>
        <v>0</v>
      </c>
      <c r="AU60" s="87">
        <v>0</v>
      </c>
      <c r="AV60" s="87">
        <v>0</v>
      </c>
      <c r="AW60" s="87">
        <v>0</v>
      </c>
      <c r="AX60" s="87">
        <v>0</v>
      </c>
      <c r="AY60" s="87">
        <v>0</v>
      </c>
      <c r="AZ60" s="87">
        <f t="shared" si="26"/>
        <v>0</v>
      </c>
      <c r="BA60" s="87">
        <v>0</v>
      </c>
      <c r="BB60" s="87">
        <v>0</v>
      </c>
      <c r="BC60" s="87">
        <v>0</v>
      </c>
    </row>
    <row r="61" spans="1:55" ht="13.5" customHeight="1" x14ac:dyDescent="0.15">
      <c r="A61" s="98" t="s">
        <v>34</v>
      </c>
      <c r="B61" s="96" t="s">
        <v>367</v>
      </c>
      <c r="C61" s="85" t="s">
        <v>368</v>
      </c>
      <c r="D61" s="87">
        <f t="shared" si="15"/>
        <v>4355</v>
      </c>
      <c r="E61" s="87">
        <f t="shared" si="16"/>
        <v>0</v>
      </c>
      <c r="F61" s="87">
        <v>0</v>
      </c>
      <c r="G61" s="87">
        <v>0</v>
      </c>
      <c r="H61" s="87">
        <f t="shared" si="17"/>
        <v>4355</v>
      </c>
      <c r="I61" s="87">
        <v>570</v>
      </c>
      <c r="J61" s="87">
        <v>3785</v>
      </c>
      <c r="K61" s="87">
        <f t="shared" si="18"/>
        <v>0</v>
      </c>
      <c r="L61" s="87">
        <v>0</v>
      </c>
      <c r="M61" s="87">
        <v>0</v>
      </c>
      <c r="N61" s="87">
        <f t="shared" si="19"/>
        <v>4355</v>
      </c>
      <c r="O61" s="87">
        <f t="shared" si="20"/>
        <v>570</v>
      </c>
      <c r="P61" s="87">
        <v>570</v>
      </c>
      <c r="Q61" s="87">
        <v>0</v>
      </c>
      <c r="R61" s="87">
        <v>0</v>
      </c>
      <c r="S61" s="87">
        <v>0</v>
      </c>
      <c r="T61" s="87">
        <v>0</v>
      </c>
      <c r="U61" s="87">
        <v>0</v>
      </c>
      <c r="V61" s="87">
        <f t="shared" si="21"/>
        <v>3785</v>
      </c>
      <c r="W61" s="87">
        <v>3785</v>
      </c>
      <c r="X61" s="87">
        <v>0</v>
      </c>
      <c r="Y61" s="87">
        <v>0</v>
      </c>
      <c r="Z61" s="87">
        <v>0</v>
      </c>
      <c r="AA61" s="87">
        <v>0</v>
      </c>
      <c r="AB61" s="87">
        <v>0</v>
      </c>
      <c r="AC61" s="87">
        <f t="shared" si="22"/>
        <v>0</v>
      </c>
      <c r="AD61" s="87">
        <v>0</v>
      </c>
      <c r="AE61" s="87">
        <v>0</v>
      </c>
      <c r="AF61" s="87">
        <f t="shared" si="23"/>
        <v>211</v>
      </c>
      <c r="AG61" s="87">
        <v>211</v>
      </c>
      <c r="AH61" s="87">
        <v>0</v>
      </c>
      <c r="AI61" s="87">
        <v>0</v>
      </c>
      <c r="AJ61" s="87">
        <f t="shared" si="24"/>
        <v>211</v>
      </c>
      <c r="AK61" s="87">
        <v>0</v>
      </c>
      <c r="AL61" s="87">
        <v>0</v>
      </c>
      <c r="AM61" s="87">
        <v>0</v>
      </c>
      <c r="AN61" s="87">
        <v>0</v>
      </c>
      <c r="AO61" s="87">
        <v>0</v>
      </c>
      <c r="AP61" s="87">
        <v>0</v>
      </c>
      <c r="AQ61" s="87">
        <v>0</v>
      </c>
      <c r="AR61" s="87">
        <v>0</v>
      </c>
      <c r="AS61" s="87">
        <v>211</v>
      </c>
      <c r="AT61" s="87">
        <f t="shared" si="25"/>
        <v>0</v>
      </c>
      <c r="AU61" s="87">
        <v>0</v>
      </c>
      <c r="AV61" s="87">
        <v>0</v>
      </c>
      <c r="AW61" s="87">
        <v>0</v>
      </c>
      <c r="AX61" s="87">
        <v>0</v>
      </c>
      <c r="AY61" s="87">
        <v>0</v>
      </c>
      <c r="AZ61" s="87">
        <f t="shared" si="26"/>
        <v>0</v>
      </c>
      <c r="BA61" s="87">
        <v>0</v>
      </c>
      <c r="BB61" s="87">
        <v>0</v>
      </c>
      <c r="BC61" s="87">
        <v>0</v>
      </c>
    </row>
    <row r="62" spans="1:55" ht="13.5" customHeight="1" x14ac:dyDescent="0.15">
      <c r="A62" s="98" t="s">
        <v>34</v>
      </c>
      <c r="B62" s="96" t="s">
        <v>369</v>
      </c>
      <c r="C62" s="85" t="s">
        <v>370</v>
      </c>
      <c r="D62" s="87">
        <f t="shared" si="15"/>
        <v>946</v>
      </c>
      <c r="E62" s="87">
        <f t="shared" si="16"/>
        <v>0</v>
      </c>
      <c r="F62" s="87">
        <v>0</v>
      </c>
      <c r="G62" s="87">
        <v>0</v>
      </c>
      <c r="H62" s="87">
        <f t="shared" si="17"/>
        <v>946</v>
      </c>
      <c r="I62" s="87">
        <v>257</v>
      </c>
      <c r="J62" s="87">
        <v>689</v>
      </c>
      <c r="K62" s="87">
        <f t="shared" si="18"/>
        <v>0</v>
      </c>
      <c r="L62" s="87">
        <v>0</v>
      </c>
      <c r="M62" s="87">
        <v>0</v>
      </c>
      <c r="N62" s="87">
        <f t="shared" si="19"/>
        <v>946</v>
      </c>
      <c r="O62" s="87">
        <f t="shared" si="20"/>
        <v>257</v>
      </c>
      <c r="P62" s="87">
        <v>257</v>
      </c>
      <c r="Q62" s="87">
        <v>0</v>
      </c>
      <c r="R62" s="87">
        <v>0</v>
      </c>
      <c r="S62" s="87">
        <v>0</v>
      </c>
      <c r="T62" s="87">
        <v>0</v>
      </c>
      <c r="U62" s="87">
        <v>0</v>
      </c>
      <c r="V62" s="87">
        <f t="shared" si="21"/>
        <v>689</v>
      </c>
      <c r="W62" s="87">
        <v>689</v>
      </c>
      <c r="X62" s="87">
        <v>0</v>
      </c>
      <c r="Y62" s="87">
        <v>0</v>
      </c>
      <c r="Z62" s="87">
        <v>0</v>
      </c>
      <c r="AA62" s="87">
        <v>0</v>
      </c>
      <c r="AB62" s="87">
        <v>0</v>
      </c>
      <c r="AC62" s="87">
        <f t="shared" si="22"/>
        <v>0</v>
      </c>
      <c r="AD62" s="87">
        <v>0</v>
      </c>
      <c r="AE62" s="87">
        <v>0</v>
      </c>
      <c r="AF62" s="87">
        <f t="shared" si="23"/>
        <v>46</v>
      </c>
      <c r="AG62" s="87">
        <v>46</v>
      </c>
      <c r="AH62" s="87">
        <v>0</v>
      </c>
      <c r="AI62" s="87">
        <v>0</v>
      </c>
      <c r="AJ62" s="87">
        <f t="shared" si="24"/>
        <v>46</v>
      </c>
      <c r="AK62" s="87">
        <v>0</v>
      </c>
      <c r="AL62" s="87">
        <v>0</v>
      </c>
      <c r="AM62" s="87">
        <v>0</v>
      </c>
      <c r="AN62" s="87">
        <v>0</v>
      </c>
      <c r="AO62" s="87">
        <v>0</v>
      </c>
      <c r="AP62" s="87">
        <v>0</v>
      </c>
      <c r="AQ62" s="87">
        <v>0</v>
      </c>
      <c r="AR62" s="87">
        <v>0</v>
      </c>
      <c r="AS62" s="87">
        <v>46</v>
      </c>
      <c r="AT62" s="87">
        <f t="shared" si="25"/>
        <v>0</v>
      </c>
      <c r="AU62" s="87">
        <v>0</v>
      </c>
      <c r="AV62" s="87">
        <v>0</v>
      </c>
      <c r="AW62" s="87">
        <v>0</v>
      </c>
      <c r="AX62" s="87">
        <v>0</v>
      </c>
      <c r="AY62" s="87">
        <v>0</v>
      </c>
      <c r="AZ62" s="87">
        <f t="shared" si="26"/>
        <v>0</v>
      </c>
      <c r="BA62" s="87">
        <v>0</v>
      </c>
      <c r="BB62" s="87">
        <v>0</v>
      </c>
      <c r="BC62" s="87">
        <v>0</v>
      </c>
    </row>
    <row r="63" spans="1:55" ht="13.5" customHeight="1" x14ac:dyDescent="0.15">
      <c r="A63" s="98" t="s">
        <v>34</v>
      </c>
      <c r="B63" s="96" t="s">
        <v>371</v>
      </c>
      <c r="C63" s="85" t="s">
        <v>372</v>
      </c>
      <c r="D63" s="87">
        <f t="shared" si="15"/>
        <v>654</v>
      </c>
      <c r="E63" s="87">
        <f t="shared" si="16"/>
        <v>0</v>
      </c>
      <c r="F63" s="87">
        <v>0</v>
      </c>
      <c r="G63" s="87">
        <v>0</v>
      </c>
      <c r="H63" s="87">
        <f t="shared" si="17"/>
        <v>654</v>
      </c>
      <c r="I63" s="87">
        <v>114</v>
      </c>
      <c r="J63" s="87">
        <v>540</v>
      </c>
      <c r="K63" s="87">
        <f t="shared" si="18"/>
        <v>0</v>
      </c>
      <c r="L63" s="87">
        <v>0</v>
      </c>
      <c r="M63" s="87">
        <v>0</v>
      </c>
      <c r="N63" s="87">
        <f t="shared" si="19"/>
        <v>672</v>
      </c>
      <c r="O63" s="87">
        <f t="shared" si="20"/>
        <v>114</v>
      </c>
      <c r="P63" s="87">
        <v>114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f t="shared" si="21"/>
        <v>540</v>
      </c>
      <c r="W63" s="87">
        <v>540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f t="shared" si="22"/>
        <v>18</v>
      </c>
      <c r="AD63" s="87">
        <v>3</v>
      </c>
      <c r="AE63" s="87">
        <v>15</v>
      </c>
      <c r="AF63" s="87">
        <f t="shared" si="23"/>
        <v>32</v>
      </c>
      <c r="AG63" s="87">
        <v>32</v>
      </c>
      <c r="AH63" s="87">
        <v>0</v>
      </c>
      <c r="AI63" s="87">
        <v>0</v>
      </c>
      <c r="AJ63" s="87">
        <f t="shared" si="24"/>
        <v>32</v>
      </c>
      <c r="AK63" s="87">
        <v>0</v>
      </c>
      <c r="AL63" s="87">
        <v>0</v>
      </c>
      <c r="AM63" s="87">
        <v>0</v>
      </c>
      <c r="AN63" s="87">
        <v>0</v>
      </c>
      <c r="AO63" s="87">
        <v>0</v>
      </c>
      <c r="AP63" s="87">
        <v>0</v>
      </c>
      <c r="AQ63" s="87">
        <v>0</v>
      </c>
      <c r="AR63" s="87">
        <v>0</v>
      </c>
      <c r="AS63" s="87">
        <v>32</v>
      </c>
      <c r="AT63" s="87">
        <f t="shared" si="25"/>
        <v>0</v>
      </c>
      <c r="AU63" s="87">
        <v>0</v>
      </c>
      <c r="AV63" s="87">
        <v>0</v>
      </c>
      <c r="AW63" s="87">
        <v>0</v>
      </c>
      <c r="AX63" s="87">
        <v>0</v>
      </c>
      <c r="AY63" s="87">
        <v>0</v>
      </c>
      <c r="AZ63" s="87">
        <f t="shared" si="26"/>
        <v>0</v>
      </c>
      <c r="BA63" s="87">
        <v>0</v>
      </c>
      <c r="BB63" s="87">
        <v>0</v>
      </c>
      <c r="BC63" s="87">
        <v>0</v>
      </c>
    </row>
    <row r="64" spans="1:55" ht="13.5" customHeight="1" x14ac:dyDescent="0.15">
      <c r="A64" s="98" t="s">
        <v>34</v>
      </c>
      <c r="B64" s="96" t="s">
        <v>373</v>
      </c>
      <c r="C64" s="85" t="s">
        <v>374</v>
      </c>
      <c r="D64" s="87">
        <f t="shared" si="15"/>
        <v>1566</v>
      </c>
      <c r="E64" s="87">
        <f t="shared" si="16"/>
        <v>0</v>
      </c>
      <c r="F64" s="87">
        <v>0</v>
      </c>
      <c r="G64" s="87">
        <v>0</v>
      </c>
      <c r="H64" s="87">
        <f t="shared" si="17"/>
        <v>1566</v>
      </c>
      <c r="I64" s="87">
        <v>282</v>
      </c>
      <c r="J64" s="87">
        <v>1284</v>
      </c>
      <c r="K64" s="87">
        <f t="shared" si="18"/>
        <v>0</v>
      </c>
      <c r="L64" s="87">
        <v>0</v>
      </c>
      <c r="M64" s="87">
        <v>0</v>
      </c>
      <c r="N64" s="87">
        <f t="shared" si="19"/>
        <v>1566</v>
      </c>
      <c r="O64" s="87">
        <f t="shared" si="20"/>
        <v>282</v>
      </c>
      <c r="P64" s="87">
        <v>282</v>
      </c>
      <c r="Q64" s="87">
        <v>0</v>
      </c>
      <c r="R64" s="87">
        <v>0</v>
      </c>
      <c r="S64" s="87">
        <v>0</v>
      </c>
      <c r="T64" s="87">
        <v>0</v>
      </c>
      <c r="U64" s="87">
        <v>0</v>
      </c>
      <c r="V64" s="87">
        <f t="shared" si="21"/>
        <v>1284</v>
      </c>
      <c r="W64" s="87">
        <v>1284</v>
      </c>
      <c r="X64" s="87">
        <v>0</v>
      </c>
      <c r="Y64" s="87">
        <v>0</v>
      </c>
      <c r="Z64" s="87">
        <v>0</v>
      </c>
      <c r="AA64" s="87">
        <v>0</v>
      </c>
      <c r="AB64" s="87">
        <v>0</v>
      </c>
      <c r="AC64" s="87">
        <f t="shared" si="22"/>
        <v>0</v>
      </c>
      <c r="AD64" s="87">
        <v>0</v>
      </c>
      <c r="AE64" s="87">
        <v>0</v>
      </c>
      <c r="AF64" s="87">
        <f t="shared" si="23"/>
        <v>76</v>
      </c>
      <c r="AG64" s="87">
        <v>76</v>
      </c>
      <c r="AH64" s="87">
        <v>0</v>
      </c>
      <c r="AI64" s="87">
        <v>0</v>
      </c>
      <c r="AJ64" s="87">
        <f t="shared" si="24"/>
        <v>76</v>
      </c>
      <c r="AK64" s="87">
        <v>0</v>
      </c>
      <c r="AL64" s="87">
        <v>0</v>
      </c>
      <c r="AM64" s="87">
        <v>0</v>
      </c>
      <c r="AN64" s="87">
        <v>0</v>
      </c>
      <c r="AO64" s="87">
        <v>0</v>
      </c>
      <c r="AP64" s="87">
        <v>0</v>
      </c>
      <c r="AQ64" s="87">
        <v>0</v>
      </c>
      <c r="AR64" s="87">
        <v>0</v>
      </c>
      <c r="AS64" s="87">
        <v>76</v>
      </c>
      <c r="AT64" s="87">
        <f t="shared" si="25"/>
        <v>0</v>
      </c>
      <c r="AU64" s="87">
        <v>0</v>
      </c>
      <c r="AV64" s="87">
        <v>0</v>
      </c>
      <c r="AW64" s="87">
        <v>0</v>
      </c>
      <c r="AX64" s="87">
        <v>0</v>
      </c>
      <c r="AY64" s="87">
        <v>0</v>
      </c>
      <c r="AZ64" s="87">
        <f t="shared" si="26"/>
        <v>0</v>
      </c>
      <c r="BA64" s="87">
        <v>0</v>
      </c>
      <c r="BB64" s="87">
        <v>0</v>
      </c>
      <c r="BC64" s="87">
        <v>0</v>
      </c>
    </row>
    <row r="65" spans="1:55" ht="13.5" customHeight="1" x14ac:dyDescent="0.15">
      <c r="A65" s="98" t="s">
        <v>34</v>
      </c>
      <c r="B65" s="96" t="s">
        <v>375</v>
      </c>
      <c r="C65" s="85" t="s">
        <v>376</v>
      </c>
      <c r="D65" s="87">
        <f t="shared" si="15"/>
        <v>4767</v>
      </c>
      <c r="E65" s="87">
        <f t="shared" si="16"/>
        <v>0</v>
      </c>
      <c r="F65" s="87">
        <v>0</v>
      </c>
      <c r="G65" s="87">
        <v>0</v>
      </c>
      <c r="H65" s="87">
        <f t="shared" si="17"/>
        <v>4767</v>
      </c>
      <c r="I65" s="87">
        <v>1444</v>
      </c>
      <c r="J65" s="87">
        <v>3323</v>
      </c>
      <c r="K65" s="87">
        <f t="shared" si="18"/>
        <v>0</v>
      </c>
      <c r="L65" s="87">
        <v>0</v>
      </c>
      <c r="M65" s="87">
        <v>0</v>
      </c>
      <c r="N65" s="87">
        <f t="shared" si="19"/>
        <v>4767</v>
      </c>
      <c r="O65" s="87">
        <f t="shared" si="20"/>
        <v>1444</v>
      </c>
      <c r="P65" s="87">
        <v>1444</v>
      </c>
      <c r="Q65" s="87">
        <v>0</v>
      </c>
      <c r="R65" s="87">
        <v>0</v>
      </c>
      <c r="S65" s="87">
        <v>0</v>
      </c>
      <c r="T65" s="87">
        <v>0</v>
      </c>
      <c r="U65" s="87">
        <v>0</v>
      </c>
      <c r="V65" s="87">
        <f t="shared" si="21"/>
        <v>3323</v>
      </c>
      <c r="W65" s="87">
        <v>3323</v>
      </c>
      <c r="X65" s="87">
        <v>0</v>
      </c>
      <c r="Y65" s="87">
        <v>0</v>
      </c>
      <c r="Z65" s="87">
        <v>0</v>
      </c>
      <c r="AA65" s="87">
        <v>0</v>
      </c>
      <c r="AB65" s="87">
        <v>0</v>
      </c>
      <c r="AC65" s="87">
        <f t="shared" si="22"/>
        <v>0</v>
      </c>
      <c r="AD65" s="87">
        <v>0</v>
      </c>
      <c r="AE65" s="87">
        <v>0</v>
      </c>
      <c r="AF65" s="87">
        <f t="shared" si="23"/>
        <v>231</v>
      </c>
      <c r="AG65" s="87">
        <v>231</v>
      </c>
      <c r="AH65" s="87">
        <v>0</v>
      </c>
      <c r="AI65" s="87">
        <v>0</v>
      </c>
      <c r="AJ65" s="87">
        <f t="shared" si="24"/>
        <v>231</v>
      </c>
      <c r="AK65" s="87">
        <v>0</v>
      </c>
      <c r="AL65" s="87">
        <v>0</v>
      </c>
      <c r="AM65" s="87">
        <v>0</v>
      </c>
      <c r="AN65" s="87">
        <v>0</v>
      </c>
      <c r="AO65" s="87">
        <v>0</v>
      </c>
      <c r="AP65" s="87">
        <v>0</v>
      </c>
      <c r="AQ65" s="87">
        <v>0</v>
      </c>
      <c r="AR65" s="87">
        <v>0</v>
      </c>
      <c r="AS65" s="87">
        <v>231</v>
      </c>
      <c r="AT65" s="87">
        <f t="shared" si="25"/>
        <v>0</v>
      </c>
      <c r="AU65" s="87">
        <v>0</v>
      </c>
      <c r="AV65" s="87">
        <v>0</v>
      </c>
      <c r="AW65" s="87">
        <v>0</v>
      </c>
      <c r="AX65" s="87">
        <v>0</v>
      </c>
      <c r="AY65" s="87">
        <v>0</v>
      </c>
      <c r="AZ65" s="87">
        <f t="shared" si="26"/>
        <v>0</v>
      </c>
      <c r="BA65" s="87">
        <v>0</v>
      </c>
      <c r="BB65" s="87">
        <v>0</v>
      </c>
      <c r="BC65" s="87">
        <v>0</v>
      </c>
    </row>
    <row r="66" spans="1:55" ht="13.5" customHeight="1" x14ac:dyDescent="0.15">
      <c r="A66" s="98" t="s">
        <v>34</v>
      </c>
      <c r="B66" s="96" t="s">
        <v>377</v>
      </c>
      <c r="C66" s="85" t="s">
        <v>378</v>
      </c>
      <c r="D66" s="87">
        <f t="shared" si="15"/>
        <v>443</v>
      </c>
      <c r="E66" s="87">
        <f t="shared" si="16"/>
        <v>443</v>
      </c>
      <c r="F66" s="87">
        <v>245</v>
      </c>
      <c r="G66" s="87">
        <v>198</v>
      </c>
      <c r="H66" s="87">
        <f t="shared" si="17"/>
        <v>0</v>
      </c>
      <c r="I66" s="87">
        <v>0</v>
      </c>
      <c r="J66" s="87">
        <v>0</v>
      </c>
      <c r="K66" s="87">
        <f t="shared" si="18"/>
        <v>0</v>
      </c>
      <c r="L66" s="87">
        <v>0</v>
      </c>
      <c r="M66" s="87">
        <v>0</v>
      </c>
      <c r="N66" s="87">
        <f t="shared" si="19"/>
        <v>443</v>
      </c>
      <c r="O66" s="87">
        <f t="shared" si="20"/>
        <v>245</v>
      </c>
      <c r="P66" s="87">
        <v>0</v>
      </c>
      <c r="Q66" s="87">
        <v>0</v>
      </c>
      <c r="R66" s="87">
        <v>0</v>
      </c>
      <c r="S66" s="87">
        <v>245</v>
      </c>
      <c r="T66" s="87">
        <v>0</v>
      </c>
      <c r="U66" s="87">
        <v>0</v>
      </c>
      <c r="V66" s="87">
        <f t="shared" si="21"/>
        <v>198</v>
      </c>
      <c r="W66" s="87">
        <v>0</v>
      </c>
      <c r="X66" s="87">
        <v>0</v>
      </c>
      <c r="Y66" s="87">
        <v>0</v>
      </c>
      <c r="Z66" s="87">
        <v>198</v>
      </c>
      <c r="AA66" s="87">
        <v>0</v>
      </c>
      <c r="AB66" s="87">
        <v>0</v>
      </c>
      <c r="AC66" s="87">
        <f t="shared" si="22"/>
        <v>0</v>
      </c>
      <c r="AD66" s="87">
        <v>0</v>
      </c>
      <c r="AE66" s="87">
        <v>0</v>
      </c>
      <c r="AF66" s="87">
        <f t="shared" si="23"/>
        <v>0</v>
      </c>
      <c r="AG66" s="87">
        <v>0</v>
      </c>
      <c r="AH66" s="87">
        <v>0</v>
      </c>
      <c r="AI66" s="87">
        <v>0</v>
      </c>
      <c r="AJ66" s="87">
        <f t="shared" si="24"/>
        <v>0</v>
      </c>
      <c r="AK66" s="87">
        <v>0</v>
      </c>
      <c r="AL66" s="87">
        <v>0</v>
      </c>
      <c r="AM66" s="87">
        <v>0</v>
      </c>
      <c r="AN66" s="87">
        <v>0</v>
      </c>
      <c r="AO66" s="87">
        <v>0</v>
      </c>
      <c r="AP66" s="87">
        <v>0</v>
      </c>
      <c r="AQ66" s="87">
        <v>0</v>
      </c>
      <c r="AR66" s="87">
        <v>0</v>
      </c>
      <c r="AS66" s="87">
        <v>0</v>
      </c>
      <c r="AT66" s="87">
        <f t="shared" si="25"/>
        <v>0</v>
      </c>
      <c r="AU66" s="87">
        <v>0</v>
      </c>
      <c r="AV66" s="87">
        <v>0</v>
      </c>
      <c r="AW66" s="87">
        <v>0</v>
      </c>
      <c r="AX66" s="87">
        <v>0</v>
      </c>
      <c r="AY66" s="87">
        <v>0</v>
      </c>
      <c r="AZ66" s="87">
        <f t="shared" si="26"/>
        <v>0</v>
      </c>
      <c r="BA66" s="87">
        <v>0</v>
      </c>
      <c r="BB66" s="87">
        <v>0</v>
      </c>
      <c r="BC66" s="87">
        <v>0</v>
      </c>
    </row>
    <row r="67" spans="1:55" ht="13.5" customHeight="1" x14ac:dyDescent="0.15">
      <c r="A67" s="98" t="s">
        <v>34</v>
      </c>
      <c r="B67" s="96" t="s">
        <v>379</v>
      </c>
      <c r="C67" s="85" t="s">
        <v>380</v>
      </c>
      <c r="D67" s="87">
        <f t="shared" si="15"/>
        <v>537</v>
      </c>
      <c r="E67" s="87">
        <f t="shared" si="16"/>
        <v>0</v>
      </c>
      <c r="F67" s="87">
        <v>0</v>
      </c>
      <c r="G67" s="87">
        <v>0</v>
      </c>
      <c r="H67" s="87">
        <f t="shared" si="17"/>
        <v>0</v>
      </c>
      <c r="I67" s="87">
        <v>0</v>
      </c>
      <c r="J67" s="87">
        <v>0</v>
      </c>
      <c r="K67" s="87">
        <f t="shared" si="18"/>
        <v>537</v>
      </c>
      <c r="L67" s="87">
        <v>131</v>
      </c>
      <c r="M67" s="87">
        <v>406</v>
      </c>
      <c r="N67" s="87">
        <f t="shared" si="19"/>
        <v>537</v>
      </c>
      <c r="O67" s="87">
        <f t="shared" si="20"/>
        <v>131</v>
      </c>
      <c r="P67" s="87">
        <v>131</v>
      </c>
      <c r="Q67" s="87">
        <v>0</v>
      </c>
      <c r="R67" s="87">
        <v>0</v>
      </c>
      <c r="S67" s="87">
        <v>0</v>
      </c>
      <c r="T67" s="87">
        <v>0</v>
      </c>
      <c r="U67" s="87">
        <v>0</v>
      </c>
      <c r="V67" s="87">
        <f t="shared" si="21"/>
        <v>406</v>
      </c>
      <c r="W67" s="87">
        <v>406</v>
      </c>
      <c r="X67" s="87">
        <v>0</v>
      </c>
      <c r="Y67" s="87">
        <v>0</v>
      </c>
      <c r="Z67" s="87">
        <v>0</v>
      </c>
      <c r="AA67" s="87">
        <v>0</v>
      </c>
      <c r="AB67" s="87">
        <v>0</v>
      </c>
      <c r="AC67" s="87">
        <f t="shared" si="22"/>
        <v>0</v>
      </c>
      <c r="AD67" s="87">
        <v>0</v>
      </c>
      <c r="AE67" s="87">
        <v>0</v>
      </c>
      <c r="AF67" s="87">
        <f t="shared" si="23"/>
        <v>27</v>
      </c>
      <c r="AG67" s="87">
        <v>27</v>
      </c>
      <c r="AH67" s="87">
        <v>0</v>
      </c>
      <c r="AI67" s="87">
        <v>0</v>
      </c>
      <c r="AJ67" s="87">
        <f t="shared" si="24"/>
        <v>27</v>
      </c>
      <c r="AK67" s="87">
        <v>0</v>
      </c>
      <c r="AL67" s="87">
        <v>0</v>
      </c>
      <c r="AM67" s="87">
        <v>27</v>
      </c>
      <c r="AN67" s="87">
        <v>0</v>
      </c>
      <c r="AO67" s="87">
        <v>0</v>
      </c>
      <c r="AP67" s="87">
        <v>0</v>
      </c>
      <c r="AQ67" s="87">
        <v>0</v>
      </c>
      <c r="AR67" s="87">
        <v>0</v>
      </c>
      <c r="AS67" s="87">
        <v>0</v>
      </c>
      <c r="AT67" s="87">
        <f t="shared" si="25"/>
        <v>2</v>
      </c>
      <c r="AU67" s="87">
        <v>0</v>
      </c>
      <c r="AV67" s="87">
        <v>0</v>
      </c>
      <c r="AW67" s="87">
        <v>2</v>
      </c>
      <c r="AX67" s="87">
        <v>0</v>
      </c>
      <c r="AY67" s="87">
        <v>0</v>
      </c>
      <c r="AZ67" s="87">
        <f t="shared" si="26"/>
        <v>0</v>
      </c>
      <c r="BA67" s="87">
        <v>0</v>
      </c>
      <c r="BB67" s="87">
        <v>0</v>
      </c>
      <c r="BC67" s="87">
        <v>0</v>
      </c>
    </row>
    <row r="68" spans="1:55" ht="13.5" customHeight="1" x14ac:dyDescent="0.15">
      <c r="A68" s="98" t="s">
        <v>34</v>
      </c>
      <c r="B68" s="96" t="s">
        <v>381</v>
      </c>
      <c r="C68" s="85" t="s">
        <v>382</v>
      </c>
      <c r="D68" s="87">
        <f t="shared" si="15"/>
        <v>371</v>
      </c>
      <c r="E68" s="87">
        <f t="shared" si="16"/>
        <v>0</v>
      </c>
      <c r="F68" s="87">
        <v>0</v>
      </c>
      <c r="G68" s="87">
        <v>0</v>
      </c>
      <c r="H68" s="87">
        <f t="shared" si="17"/>
        <v>0</v>
      </c>
      <c r="I68" s="87">
        <v>0</v>
      </c>
      <c r="J68" s="87">
        <v>0</v>
      </c>
      <c r="K68" s="87">
        <f t="shared" si="18"/>
        <v>371</v>
      </c>
      <c r="L68" s="87">
        <v>143</v>
      </c>
      <c r="M68" s="87">
        <v>228</v>
      </c>
      <c r="N68" s="87">
        <f t="shared" si="19"/>
        <v>371</v>
      </c>
      <c r="O68" s="87">
        <f t="shared" si="20"/>
        <v>143</v>
      </c>
      <c r="P68" s="87">
        <v>143</v>
      </c>
      <c r="Q68" s="87">
        <v>0</v>
      </c>
      <c r="R68" s="87">
        <v>0</v>
      </c>
      <c r="S68" s="87">
        <v>0</v>
      </c>
      <c r="T68" s="87">
        <v>0</v>
      </c>
      <c r="U68" s="87">
        <v>0</v>
      </c>
      <c r="V68" s="87">
        <f t="shared" si="21"/>
        <v>228</v>
      </c>
      <c r="W68" s="87">
        <v>228</v>
      </c>
      <c r="X68" s="87">
        <v>0</v>
      </c>
      <c r="Y68" s="87">
        <v>0</v>
      </c>
      <c r="Z68" s="87">
        <v>0</v>
      </c>
      <c r="AA68" s="87">
        <v>0</v>
      </c>
      <c r="AB68" s="87">
        <v>0</v>
      </c>
      <c r="AC68" s="87">
        <f t="shared" si="22"/>
        <v>0</v>
      </c>
      <c r="AD68" s="87">
        <v>0</v>
      </c>
      <c r="AE68" s="87">
        <v>0</v>
      </c>
      <c r="AF68" s="87">
        <f t="shared" si="23"/>
        <v>0</v>
      </c>
      <c r="AG68" s="87">
        <v>0</v>
      </c>
      <c r="AH68" s="87">
        <v>0</v>
      </c>
      <c r="AI68" s="87">
        <v>0</v>
      </c>
      <c r="AJ68" s="87">
        <f t="shared" si="24"/>
        <v>0</v>
      </c>
      <c r="AK68" s="87">
        <v>0</v>
      </c>
      <c r="AL68" s="87">
        <v>0</v>
      </c>
      <c r="AM68" s="87">
        <v>0</v>
      </c>
      <c r="AN68" s="87">
        <v>0</v>
      </c>
      <c r="AO68" s="87">
        <v>0</v>
      </c>
      <c r="AP68" s="87">
        <v>0</v>
      </c>
      <c r="AQ68" s="87">
        <v>0</v>
      </c>
      <c r="AR68" s="87">
        <v>0</v>
      </c>
      <c r="AS68" s="87">
        <v>0</v>
      </c>
      <c r="AT68" s="87">
        <f t="shared" si="25"/>
        <v>0</v>
      </c>
      <c r="AU68" s="87">
        <v>0</v>
      </c>
      <c r="AV68" s="87">
        <v>0</v>
      </c>
      <c r="AW68" s="87">
        <v>0</v>
      </c>
      <c r="AX68" s="87">
        <v>0</v>
      </c>
      <c r="AY68" s="87">
        <v>0</v>
      </c>
      <c r="AZ68" s="87">
        <f t="shared" si="26"/>
        <v>0</v>
      </c>
      <c r="BA68" s="87">
        <v>0</v>
      </c>
      <c r="BB68" s="87">
        <v>0</v>
      </c>
      <c r="BC68" s="87">
        <v>0</v>
      </c>
    </row>
    <row r="69" spans="1:55" ht="13.5" customHeight="1" x14ac:dyDescent="0.15">
      <c r="A69" s="98" t="s">
        <v>34</v>
      </c>
      <c r="B69" s="96" t="s">
        <v>383</v>
      </c>
      <c r="C69" s="85" t="s">
        <v>384</v>
      </c>
      <c r="D69" s="87">
        <f t="shared" si="15"/>
        <v>59</v>
      </c>
      <c r="E69" s="87">
        <f t="shared" si="16"/>
        <v>0</v>
      </c>
      <c r="F69" s="87">
        <v>0</v>
      </c>
      <c r="G69" s="87">
        <v>0</v>
      </c>
      <c r="H69" s="87">
        <f t="shared" si="17"/>
        <v>59</v>
      </c>
      <c r="I69" s="87">
        <v>44</v>
      </c>
      <c r="J69" s="87">
        <v>15</v>
      </c>
      <c r="K69" s="87">
        <f t="shared" si="18"/>
        <v>0</v>
      </c>
      <c r="L69" s="87">
        <v>0</v>
      </c>
      <c r="M69" s="87">
        <v>0</v>
      </c>
      <c r="N69" s="87">
        <f t="shared" si="19"/>
        <v>59</v>
      </c>
      <c r="O69" s="87">
        <f t="shared" si="20"/>
        <v>44</v>
      </c>
      <c r="P69" s="87">
        <v>44</v>
      </c>
      <c r="Q69" s="87">
        <v>0</v>
      </c>
      <c r="R69" s="87">
        <v>0</v>
      </c>
      <c r="S69" s="87">
        <v>0</v>
      </c>
      <c r="T69" s="87">
        <v>0</v>
      </c>
      <c r="U69" s="87">
        <v>0</v>
      </c>
      <c r="V69" s="87">
        <f t="shared" si="21"/>
        <v>15</v>
      </c>
      <c r="W69" s="87">
        <v>15</v>
      </c>
      <c r="X69" s="87">
        <v>0</v>
      </c>
      <c r="Y69" s="87">
        <v>0</v>
      </c>
      <c r="Z69" s="87">
        <v>0</v>
      </c>
      <c r="AA69" s="87">
        <v>0</v>
      </c>
      <c r="AB69" s="87">
        <v>0</v>
      </c>
      <c r="AC69" s="87">
        <f t="shared" si="22"/>
        <v>0</v>
      </c>
      <c r="AD69" s="87">
        <v>0</v>
      </c>
      <c r="AE69" s="87">
        <v>0</v>
      </c>
      <c r="AF69" s="87">
        <f t="shared" si="23"/>
        <v>0</v>
      </c>
      <c r="AG69" s="87">
        <v>0</v>
      </c>
      <c r="AH69" s="87">
        <v>0</v>
      </c>
      <c r="AI69" s="87">
        <v>0</v>
      </c>
      <c r="AJ69" s="87">
        <f t="shared" si="24"/>
        <v>0</v>
      </c>
      <c r="AK69" s="87">
        <v>0</v>
      </c>
      <c r="AL69" s="87">
        <v>0</v>
      </c>
      <c r="AM69" s="87">
        <v>0</v>
      </c>
      <c r="AN69" s="87">
        <v>0</v>
      </c>
      <c r="AO69" s="87">
        <v>0</v>
      </c>
      <c r="AP69" s="87">
        <v>0</v>
      </c>
      <c r="AQ69" s="87">
        <v>0</v>
      </c>
      <c r="AR69" s="87">
        <v>0</v>
      </c>
      <c r="AS69" s="87">
        <v>0</v>
      </c>
      <c r="AT69" s="87">
        <f t="shared" si="25"/>
        <v>0</v>
      </c>
      <c r="AU69" s="87">
        <v>0</v>
      </c>
      <c r="AV69" s="87">
        <v>0</v>
      </c>
      <c r="AW69" s="87">
        <v>0</v>
      </c>
      <c r="AX69" s="87">
        <v>0</v>
      </c>
      <c r="AY69" s="87">
        <v>0</v>
      </c>
      <c r="AZ69" s="87">
        <f t="shared" si="26"/>
        <v>0</v>
      </c>
      <c r="BA69" s="87">
        <v>0</v>
      </c>
      <c r="BB69" s="87">
        <v>0</v>
      </c>
      <c r="BC69" s="87">
        <v>0</v>
      </c>
    </row>
    <row r="70" spans="1:55" ht="13.5" customHeight="1" x14ac:dyDescent="0.15">
      <c r="A70" s="98" t="s">
        <v>34</v>
      </c>
      <c r="B70" s="96" t="s">
        <v>385</v>
      </c>
      <c r="C70" s="85" t="s">
        <v>386</v>
      </c>
      <c r="D70" s="87">
        <f t="shared" si="15"/>
        <v>1508</v>
      </c>
      <c r="E70" s="87">
        <f t="shared" si="16"/>
        <v>0</v>
      </c>
      <c r="F70" s="87">
        <v>0</v>
      </c>
      <c r="G70" s="87">
        <v>0</v>
      </c>
      <c r="H70" s="87">
        <f t="shared" si="17"/>
        <v>0</v>
      </c>
      <c r="I70" s="87">
        <v>0</v>
      </c>
      <c r="J70" s="87">
        <v>0</v>
      </c>
      <c r="K70" s="87">
        <f t="shared" si="18"/>
        <v>1508</v>
      </c>
      <c r="L70" s="87">
        <v>407</v>
      </c>
      <c r="M70" s="87">
        <v>1101</v>
      </c>
      <c r="N70" s="87">
        <f t="shared" si="19"/>
        <v>1508</v>
      </c>
      <c r="O70" s="87">
        <f t="shared" si="20"/>
        <v>407</v>
      </c>
      <c r="P70" s="87">
        <v>407</v>
      </c>
      <c r="Q70" s="87">
        <v>0</v>
      </c>
      <c r="R70" s="87">
        <v>0</v>
      </c>
      <c r="S70" s="87">
        <v>0</v>
      </c>
      <c r="T70" s="87">
        <v>0</v>
      </c>
      <c r="U70" s="87">
        <v>0</v>
      </c>
      <c r="V70" s="87">
        <f t="shared" si="21"/>
        <v>1101</v>
      </c>
      <c r="W70" s="87">
        <v>1101</v>
      </c>
      <c r="X70" s="87">
        <v>0</v>
      </c>
      <c r="Y70" s="87">
        <v>0</v>
      </c>
      <c r="Z70" s="87">
        <v>0</v>
      </c>
      <c r="AA70" s="87">
        <v>0</v>
      </c>
      <c r="AB70" s="87">
        <v>0</v>
      </c>
      <c r="AC70" s="87">
        <f t="shared" si="22"/>
        <v>0</v>
      </c>
      <c r="AD70" s="87">
        <v>0</v>
      </c>
      <c r="AE70" s="87">
        <v>0</v>
      </c>
      <c r="AF70" s="87">
        <f t="shared" si="23"/>
        <v>76</v>
      </c>
      <c r="AG70" s="87">
        <v>76</v>
      </c>
      <c r="AH70" s="87">
        <v>0</v>
      </c>
      <c r="AI70" s="87">
        <v>0</v>
      </c>
      <c r="AJ70" s="87">
        <f t="shared" si="24"/>
        <v>76</v>
      </c>
      <c r="AK70" s="87">
        <v>0</v>
      </c>
      <c r="AL70" s="87">
        <v>0</v>
      </c>
      <c r="AM70" s="87">
        <v>76</v>
      </c>
      <c r="AN70" s="87">
        <v>0</v>
      </c>
      <c r="AO70" s="87">
        <v>0</v>
      </c>
      <c r="AP70" s="87">
        <v>0</v>
      </c>
      <c r="AQ70" s="87">
        <v>0</v>
      </c>
      <c r="AR70" s="87">
        <v>0</v>
      </c>
      <c r="AS70" s="87">
        <v>0</v>
      </c>
      <c r="AT70" s="87">
        <f t="shared" si="25"/>
        <v>6</v>
      </c>
      <c r="AU70" s="87">
        <v>0</v>
      </c>
      <c r="AV70" s="87">
        <v>0</v>
      </c>
      <c r="AW70" s="87">
        <v>6</v>
      </c>
      <c r="AX70" s="87">
        <v>0</v>
      </c>
      <c r="AY70" s="87">
        <v>0</v>
      </c>
      <c r="AZ70" s="87">
        <f t="shared" si="26"/>
        <v>0</v>
      </c>
      <c r="BA70" s="87">
        <v>0</v>
      </c>
      <c r="BB70" s="87">
        <v>0</v>
      </c>
      <c r="BC70" s="87">
        <v>0</v>
      </c>
    </row>
    <row r="71" spans="1:55" ht="13.5" customHeight="1" x14ac:dyDescent="0.15">
      <c r="A71" s="98" t="s">
        <v>34</v>
      </c>
      <c r="B71" s="96" t="s">
        <v>387</v>
      </c>
      <c r="C71" s="85" t="s">
        <v>388</v>
      </c>
      <c r="D71" s="87">
        <f t="shared" ref="D71:D102" si="27">SUM(E71,+H71,+K71)</f>
        <v>597</v>
      </c>
      <c r="E71" s="87">
        <f t="shared" ref="E71:E102" si="28">SUM(F71:G71)</f>
        <v>0</v>
      </c>
      <c r="F71" s="87">
        <v>0</v>
      </c>
      <c r="G71" s="87">
        <v>0</v>
      </c>
      <c r="H71" s="87">
        <f t="shared" ref="H71:H102" si="29">SUM(I71:J71)</f>
        <v>0</v>
      </c>
      <c r="I71" s="87">
        <v>0</v>
      </c>
      <c r="J71" s="87">
        <v>0</v>
      </c>
      <c r="K71" s="87">
        <f t="shared" ref="K71:K102" si="30">SUM(L71:M71)</f>
        <v>597</v>
      </c>
      <c r="L71" s="87">
        <v>384</v>
      </c>
      <c r="M71" s="87">
        <v>213</v>
      </c>
      <c r="N71" s="87">
        <f t="shared" ref="N71:N102" si="31">SUM(O71,+V71,+AC71)</f>
        <v>597</v>
      </c>
      <c r="O71" s="87">
        <f t="shared" ref="O71:O102" si="32">SUM(P71:U71)</f>
        <v>384</v>
      </c>
      <c r="P71" s="87">
        <v>384</v>
      </c>
      <c r="Q71" s="87">
        <v>0</v>
      </c>
      <c r="R71" s="87">
        <v>0</v>
      </c>
      <c r="S71" s="87">
        <v>0</v>
      </c>
      <c r="T71" s="87">
        <v>0</v>
      </c>
      <c r="U71" s="87">
        <v>0</v>
      </c>
      <c r="V71" s="87">
        <f t="shared" ref="V71:V102" si="33">SUM(W71:AB71)</f>
        <v>213</v>
      </c>
      <c r="W71" s="87">
        <v>213</v>
      </c>
      <c r="X71" s="87">
        <v>0</v>
      </c>
      <c r="Y71" s="87">
        <v>0</v>
      </c>
      <c r="Z71" s="87">
        <v>0</v>
      </c>
      <c r="AA71" s="87">
        <v>0</v>
      </c>
      <c r="AB71" s="87">
        <v>0</v>
      </c>
      <c r="AC71" s="87">
        <f t="shared" ref="AC71:AC102" si="34">SUM(AD71:AE71)</f>
        <v>0</v>
      </c>
      <c r="AD71" s="87">
        <v>0</v>
      </c>
      <c r="AE71" s="87">
        <v>0</v>
      </c>
      <c r="AF71" s="87">
        <f t="shared" ref="AF71:AF102" si="35">SUM(AG71:AI71)</f>
        <v>2</v>
      </c>
      <c r="AG71" s="87">
        <v>2</v>
      </c>
      <c r="AH71" s="87">
        <v>0</v>
      </c>
      <c r="AI71" s="87">
        <v>0</v>
      </c>
      <c r="AJ71" s="87">
        <f t="shared" ref="AJ71:AJ102" si="36">SUM(AK71:AS71)</f>
        <v>30</v>
      </c>
      <c r="AK71" s="87">
        <v>30</v>
      </c>
      <c r="AL71" s="87">
        <v>0</v>
      </c>
      <c r="AM71" s="87">
        <v>0</v>
      </c>
      <c r="AN71" s="87">
        <v>0</v>
      </c>
      <c r="AO71" s="87">
        <v>0</v>
      </c>
      <c r="AP71" s="87">
        <v>0</v>
      </c>
      <c r="AQ71" s="87">
        <v>0</v>
      </c>
      <c r="AR71" s="87">
        <v>0</v>
      </c>
      <c r="AS71" s="87">
        <v>0</v>
      </c>
      <c r="AT71" s="87">
        <f t="shared" ref="AT71:AT102" si="37">SUM(AU71:AY71)</f>
        <v>2</v>
      </c>
      <c r="AU71" s="87">
        <v>2</v>
      </c>
      <c r="AV71" s="87">
        <v>0</v>
      </c>
      <c r="AW71" s="87">
        <v>0</v>
      </c>
      <c r="AX71" s="87">
        <v>0</v>
      </c>
      <c r="AY71" s="87">
        <v>0</v>
      </c>
      <c r="AZ71" s="87">
        <f t="shared" ref="AZ71:AZ102" si="38">SUM(BA71:BC71)</f>
        <v>0</v>
      </c>
      <c r="BA71" s="87">
        <v>0</v>
      </c>
      <c r="BB71" s="87">
        <v>0</v>
      </c>
      <c r="BC71" s="87">
        <v>0</v>
      </c>
    </row>
    <row r="72" spans="1:55" ht="13.5" customHeight="1" x14ac:dyDescent="0.15">
      <c r="A72" s="98" t="s">
        <v>34</v>
      </c>
      <c r="B72" s="96" t="s">
        <v>389</v>
      </c>
      <c r="C72" s="85" t="s">
        <v>390</v>
      </c>
      <c r="D72" s="87">
        <f t="shared" si="27"/>
        <v>511</v>
      </c>
      <c r="E72" s="87">
        <f t="shared" si="28"/>
        <v>0</v>
      </c>
      <c r="F72" s="87">
        <v>0</v>
      </c>
      <c r="G72" s="87">
        <v>0</v>
      </c>
      <c r="H72" s="87">
        <f t="shared" si="29"/>
        <v>0</v>
      </c>
      <c r="I72" s="87">
        <v>0</v>
      </c>
      <c r="J72" s="87">
        <v>0</v>
      </c>
      <c r="K72" s="87">
        <f t="shared" si="30"/>
        <v>511</v>
      </c>
      <c r="L72" s="87">
        <v>354</v>
      </c>
      <c r="M72" s="87">
        <v>157</v>
      </c>
      <c r="N72" s="87">
        <f t="shared" si="31"/>
        <v>511</v>
      </c>
      <c r="O72" s="87">
        <f t="shared" si="32"/>
        <v>354</v>
      </c>
      <c r="P72" s="87">
        <v>354</v>
      </c>
      <c r="Q72" s="87">
        <v>0</v>
      </c>
      <c r="R72" s="87">
        <v>0</v>
      </c>
      <c r="S72" s="87">
        <v>0</v>
      </c>
      <c r="T72" s="87">
        <v>0</v>
      </c>
      <c r="U72" s="87">
        <v>0</v>
      </c>
      <c r="V72" s="87">
        <f t="shared" si="33"/>
        <v>157</v>
      </c>
      <c r="W72" s="87">
        <v>157</v>
      </c>
      <c r="X72" s="87">
        <v>0</v>
      </c>
      <c r="Y72" s="87">
        <v>0</v>
      </c>
      <c r="Z72" s="87">
        <v>0</v>
      </c>
      <c r="AA72" s="87">
        <v>0</v>
      </c>
      <c r="AB72" s="87">
        <v>0</v>
      </c>
      <c r="AC72" s="87">
        <f t="shared" si="34"/>
        <v>0</v>
      </c>
      <c r="AD72" s="87">
        <v>0</v>
      </c>
      <c r="AE72" s="87">
        <v>0</v>
      </c>
      <c r="AF72" s="87">
        <f t="shared" si="35"/>
        <v>26</v>
      </c>
      <c r="AG72" s="87">
        <v>26</v>
      </c>
      <c r="AH72" s="87">
        <v>0</v>
      </c>
      <c r="AI72" s="87">
        <v>0</v>
      </c>
      <c r="AJ72" s="87">
        <f t="shared" si="36"/>
        <v>511</v>
      </c>
      <c r="AK72" s="87">
        <v>511</v>
      </c>
      <c r="AL72" s="87">
        <v>0</v>
      </c>
      <c r="AM72" s="87">
        <v>0</v>
      </c>
      <c r="AN72" s="87">
        <v>0</v>
      </c>
      <c r="AO72" s="87">
        <v>0</v>
      </c>
      <c r="AP72" s="87">
        <v>0</v>
      </c>
      <c r="AQ72" s="87">
        <v>0</v>
      </c>
      <c r="AR72" s="87">
        <v>0</v>
      </c>
      <c r="AS72" s="87">
        <v>0</v>
      </c>
      <c r="AT72" s="87">
        <f t="shared" si="37"/>
        <v>26</v>
      </c>
      <c r="AU72" s="87">
        <v>26</v>
      </c>
      <c r="AV72" s="87">
        <v>0</v>
      </c>
      <c r="AW72" s="87">
        <v>0</v>
      </c>
      <c r="AX72" s="87">
        <v>0</v>
      </c>
      <c r="AY72" s="87">
        <v>0</v>
      </c>
      <c r="AZ72" s="87">
        <f t="shared" si="38"/>
        <v>0</v>
      </c>
      <c r="BA72" s="87">
        <v>0</v>
      </c>
      <c r="BB72" s="87">
        <v>0</v>
      </c>
      <c r="BC72" s="87">
        <v>0</v>
      </c>
    </row>
    <row r="73" spans="1:55" ht="13.5" customHeight="1" x14ac:dyDescent="0.15">
      <c r="A73" s="98" t="s">
        <v>34</v>
      </c>
      <c r="B73" s="96" t="s">
        <v>391</v>
      </c>
      <c r="C73" s="85" t="s">
        <v>392</v>
      </c>
      <c r="D73" s="87">
        <f t="shared" si="27"/>
        <v>3010</v>
      </c>
      <c r="E73" s="87">
        <f t="shared" si="28"/>
        <v>0</v>
      </c>
      <c r="F73" s="87">
        <v>0</v>
      </c>
      <c r="G73" s="87">
        <v>0</v>
      </c>
      <c r="H73" s="87">
        <f t="shared" si="29"/>
        <v>1074</v>
      </c>
      <c r="I73" s="87">
        <v>1074</v>
      </c>
      <c r="J73" s="87">
        <v>0</v>
      </c>
      <c r="K73" s="87">
        <f t="shared" si="30"/>
        <v>1936</v>
      </c>
      <c r="L73" s="87">
        <v>0</v>
      </c>
      <c r="M73" s="87">
        <v>1936</v>
      </c>
      <c r="N73" s="87">
        <f t="shared" si="31"/>
        <v>3010</v>
      </c>
      <c r="O73" s="87">
        <f t="shared" si="32"/>
        <v>1074</v>
      </c>
      <c r="P73" s="87">
        <v>1074</v>
      </c>
      <c r="Q73" s="87">
        <v>0</v>
      </c>
      <c r="R73" s="87">
        <v>0</v>
      </c>
      <c r="S73" s="87">
        <v>0</v>
      </c>
      <c r="T73" s="87">
        <v>0</v>
      </c>
      <c r="U73" s="87">
        <v>0</v>
      </c>
      <c r="V73" s="87">
        <f t="shared" si="33"/>
        <v>1936</v>
      </c>
      <c r="W73" s="87">
        <v>1936</v>
      </c>
      <c r="X73" s="87">
        <v>0</v>
      </c>
      <c r="Y73" s="87">
        <v>0</v>
      </c>
      <c r="Z73" s="87">
        <v>0</v>
      </c>
      <c r="AA73" s="87">
        <v>0</v>
      </c>
      <c r="AB73" s="87">
        <v>0</v>
      </c>
      <c r="AC73" s="87">
        <f t="shared" si="34"/>
        <v>0</v>
      </c>
      <c r="AD73" s="87">
        <v>0</v>
      </c>
      <c r="AE73" s="87">
        <v>0</v>
      </c>
      <c r="AF73" s="87">
        <f t="shared" si="35"/>
        <v>115</v>
      </c>
      <c r="AG73" s="87">
        <v>115</v>
      </c>
      <c r="AH73" s="87">
        <v>0</v>
      </c>
      <c r="AI73" s="87">
        <v>0</v>
      </c>
      <c r="AJ73" s="87">
        <f t="shared" si="36"/>
        <v>115</v>
      </c>
      <c r="AK73" s="87">
        <v>0</v>
      </c>
      <c r="AL73" s="87">
        <v>0</v>
      </c>
      <c r="AM73" s="87">
        <v>19</v>
      </c>
      <c r="AN73" s="87">
        <v>0</v>
      </c>
      <c r="AO73" s="87">
        <v>0</v>
      </c>
      <c r="AP73" s="87">
        <v>0</v>
      </c>
      <c r="AQ73" s="87">
        <v>96</v>
      </c>
      <c r="AR73" s="87">
        <v>0</v>
      </c>
      <c r="AS73" s="87">
        <v>0</v>
      </c>
      <c r="AT73" s="87">
        <f t="shared" si="37"/>
        <v>0</v>
      </c>
      <c r="AU73" s="87">
        <v>0</v>
      </c>
      <c r="AV73" s="87">
        <v>0</v>
      </c>
      <c r="AW73" s="87">
        <v>0</v>
      </c>
      <c r="AX73" s="87">
        <v>0</v>
      </c>
      <c r="AY73" s="87">
        <v>0</v>
      </c>
      <c r="AZ73" s="87">
        <f t="shared" si="38"/>
        <v>96</v>
      </c>
      <c r="BA73" s="87">
        <v>96</v>
      </c>
      <c r="BB73" s="87">
        <v>0</v>
      </c>
      <c r="BC73" s="87">
        <v>0</v>
      </c>
    </row>
    <row r="74" spans="1:55" ht="13.5" customHeight="1" x14ac:dyDescent="0.15">
      <c r="A74" s="98" t="s">
        <v>34</v>
      </c>
      <c r="B74" s="96" t="s">
        <v>393</v>
      </c>
      <c r="C74" s="85" t="s">
        <v>394</v>
      </c>
      <c r="D74" s="87">
        <f t="shared" si="27"/>
        <v>1762</v>
      </c>
      <c r="E74" s="87">
        <f t="shared" si="28"/>
        <v>0</v>
      </c>
      <c r="F74" s="87">
        <v>0</v>
      </c>
      <c r="G74" s="87">
        <v>0</v>
      </c>
      <c r="H74" s="87">
        <f t="shared" si="29"/>
        <v>645</v>
      </c>
      <c r="I74" s="87">
        <v>645</v>
      </c>
      <c r="J74" s="87">
        <v>0</v>
      </c>
      <c r="K74" s="87">
        <f t="shared" si="30"/>
        <v>1117</v>
      </c>
      <c r="L74" s="87">
        <v>0</v>
      </c>
      <c r="M74" s="87">
        <v>1117</v>
      </c>
      <c r="N74" s="87">
        <f t="shared" si="31"/>
        <v>1765</v>
      </c>
      <c r="O74" s="87">
        <f t="shared" si="32"/>
        <v>645</v>
      </c>
      <c r="P74" s="87">
        <v>645</v>
      </c>
      <c r="Q74" s="87">
        <v>0</v>
      </c>
      <c r="R74" s="87">
        <v>0</v>
      </c>
      <c r="S74" s="87">
        <v>0</v>
      </c>
      <c r="T74" s="87">
        <v>0</v>
      </c>
      <c r="U74" s="87">
        <v>0</v>
      </c>
      <c r="V74" s="87">
        <f t="shared" si="33"/>
        <v>1117</v>
      </c>
      <c r="W74" s="87">
        <v>1117</v>
      </c>
      <c r="X74" s="87">
        <v>0</v>
      </c>
      <c r="Y74" s="87">
        <v>0</v>
      </c>
      <c r="Z74" s="87">
        <v>0</v>
      </c>
      <c r="AA74" s="87">
        <v>0</v>
      </c>
      <c r="AB74" s="87">
        <v>0</v>
      </c>
      <c r="AC74" s="87">
        <f t="shared" si="34"/>
        <v>3</v>
      </c>
      <c r="AD74" s="87">
        <v>3</v>
      </c>
      <c r="AE74" s="87">
        <v>0</v>
      </c>
      <c r="AF74" s="87">
        <f t="shared" si="35"/>
        <v>67</v>
      </c>
      <c r="AG74" s="87">
        <v>67</v>
      </c>
      <c r="AH74" s="87">
        <v>0</v>
      </c>
      <c r="AI74" s="87">
        <v>0</v>
      </c>
      <c r="AJ74" s="87">
        <f t="shared" si="36"/>
        <v>67</v>
      </c>
      <c r="AK74" s="87">
        <v>0</v>
      </c>
      <c r="AL74" s="87">
        <v>0</v>
      </c>
      <c r="AM74" s="87">
        <v>11</v>
      </c>
      <c r="AN74" s="87">
        <v>0</v>
      </c>
      <c r="AO74" s="87">
        <v>0</v>
      </c>
      <c r="AP74" s="87">
        <v>0</v>
      </c>
      <c r="AQ74" s="87">
        <v>56</v>
      </c>
      <c r="AR74" s="87">
        <v>0</v>
      </c>
      <c r="AS74" s="87">
        <v>0</v>
      </c>
      <c r="AT74" s="87">
        <f t="shared" si="37"/>
        <v>0</v>
      </c>
      <c r="AU74" s="87">
        <v>0</v>
      </c>
      <c r="AV74" s="87">
        <v>0</v>
      </c>
      <c r="AW74" s="87">
        <v>0</v>
      </c>
      <c r="AX74" s="87">
        <v>0</v>
      </c>
      <c r="AY74" s="87">
        <v>0</v>
      </c>
      <c r="AZ74" s="87">
        <f t="shared" si="38"/>
        <v>56</v>
      </c>
      <c r="BA74" s="87">
        <v>56</v>
      </c>
      <c r="BB74" s="87">
        <v>0</v>
      </c>
      <c r="BC74" s="87">
        <v>0</v>
      </c>
    </row>
    <row r="75" spans="1:55" ht="13.5" customHeight="1" x14ac:dyDescent="0.15">
      <c r="A75" s="98" t="s">
        <v>34</v>
      </c>
      <c r="B75" s="96" t="s">
        <v>395</v>
      </c>
      <c r="C75" s="85" t="s">
        <v>396</v>
      </c>
      <c r="D75" s="87">
        <f t="shared" si="27"/>
        <v>3374</v>
      </c>
      <c r="E75" s="87">
        <f t="shared" si="28"/>
        <v>0</v>
      </c>
      <c r="F75" s="87">
        <v>0</v>
      </c>
      <c r="G75" s="87">
        <v>0</v>
      </c>
      <c r="H75" s="87">
        <f t="shared" si="29"/>
        <v>0</v>
      </c>
      <c r="I75" s="87">
        <v>0</v>
      </c>
      <c r="J75" s="87">
        <v>0</v>
      </c>
      <c r="K75" s="87">
        <f t="shared" si="30"/>
        <v>3374</v>
      </c>
      <c r="L75" s="87">
        <v>2617</v>
      </c>
      <c r="M75" s="87">
        <v>757</v>
      </c>
      <c r="N75" s="87">
        <f t="shared" si="31"/>
        <v>3374</v>
      </c>
      <c r="O75" s="87">
        <f t="shared" si="32"/>
        <v>2617</v>
      </c>
      <c r="P75" s="87">
        <v>2617</v>
      </c>
      <c r="Q75" s="87">
        <v>0</v>
      </c>
      <c r="R75" s="87">
        <v>0</v>
      </c>
      <c r="S75" s="87">
        <v>0</v>
      </c>
      <c r="T75" s="87">
        <v>0</v>
      </c>
      <c r="U75" s="87">
        <v>0</v>
      </c>
      <c r="V75" s="87">
        <f t="shared" si="33"/>
        <v>757</v>
      </c>
      <c r="W75" s="87">
        <v>757</v>
      </c>
      <c r="X75" s="87">
        <v>0</v>
      </c>
      <c r="Y75" s="87">
        <v>0</v>
      </c>
      <c r="Z75" s="87">
        <v>0</v>
      </c>
      <c r="AA75" s="87">
        <v>0</v>
      </c>
      <c r="AB75" s="87">
        <v>0</v>
      </c>
      <c r="AC75" s="87">
        <f t="shared" si="34"/>
        <v>0</v>
      </c>
      <c r="AD75" s="87">
        <v>0</v>
      </c>
      <c r="AE75" s="87">
        <v>0</v>
      </c>
      <c r="AF75" s="87">
        <f t="shared" si="35"/>
        <v>3</v>
      </c>
      <c r="AG75" s="87">
        <v>3</v>
      </c>
      <c r="AH75" s="87">
        <v>0</v>
      </c>
      <c r="AI75" s="87">
        <v>0</v>
      </c>
      <c r="AJ75" s="87">
        <f t="shared" si="36"/>
        <v>23</v>
      </c>
      <c r="AK75" s="87">
        <v>0</v>
      </c>
      <c r="AL75" s="87">
        <v>20</v>
      </c>
      <c r="AM75" s="87">
        <v>3</v>
      </c>
      <c r="AN75" s="87">
        <v>0</v>
      </c>
      <c r="AO75" s="87">
        <v>0</v>
      </c>
      <c r="AP75" s="87">
        <v>0</v>
      </c>
      <c r="AQ75" s="87">
        <v>0</v>
      </c>
      <c r="AR75" s="87">
        <v>0</v>
      </c>
      <c r="AS75" s="87">
        <v>0</v>
      </c>
      <c r="AT75" s="87">
        <f t="shared" si="37"/>
        <v>0</v>
      </c>
      <c r="AU75" s="87">
        <v>0</v>
      </c>
      <c r="AV75" s="87">
        <v>0</v>
      </c>
      <c r="AW75" s="87">
        <v>0</v>
      </c>
      <c r="AX75" s="87">
        <v>0</v>
      </c>
      <c r="AY75" s="87">
        <v>0</v>
      </c>
      <c r="AZ75" s="87">
        <f t="shared" si="38"/>
        <v>0</v>
      </c>
      <c r="BA75" s="87">
        <v>0</v>
      </c>
      <c r="BB75" s="87">
        <v>0</v>
      </c>
      <c r="BC75" s="87">
        <v>0</v>
      </c>
    </row>
    <row r="76" spans="1:55" ht="13.5" customHeight="1" x14ac:dyDescent="0.15">
      <c r="A76" s="98" t="s">
        <v>34</v>
      </c>
      <c r="B76" s="96" t="s">
        <v>397</v>
      </c>
      <c r="C76" s="85" t="s">
        <v>398</v>
      </c>
      <c r="D76" s="87">
        <f t="shared" si="27"/>
        <v>432</v>
      </c>
      <c r="E76" s="87">
        <f t="shared" si="28"/>
        <v>0</v>
      </c>
      <c r="F76" s="87">
        <v>0</v>
      </c>
      <c r="G76" s="87">
        <v>0</v>
      </c>
      <c r="H76" s="87">
        <f t="shared" si="29"/>
        <v>0</v>
      </c>
      <c r="I76" s="87">
        <v>0</v>
      </c>
      <c r="J76" s="87">
        <v>0</v>
      </c>
      <c r="K76" s="87">
        <f t="shared" si="30"/>
        <v>432</v>
      </c>
      <c r="L76" s="87">
        <v>369</v>
      </c>
      <c r="M76" s="87">
        <v>63</v>
      </c>
      <c r="N76" s="87">
        <f t="shared" si="31"/>
        <v>432</v>
      </c>
      <c r="O76" s="87">
        <f t="shared" si="32"/>
        <v>369</v>
      </c>
      <c r="P76" s="87">
        <v>0</v>
      </c>
      <c r="Q76" s="87">
        <v>0</v>
      </c>
      <c r="R76" s="87">
        <v>0</v>
      </c>
      <c r="S76" s="87">
        <v>369</v>
      </c>
      <c r="T76" s="87">
        <v>0</v>
      </c>
      <c r="U76" s="87">
        <v>0</v>
      </c>
      <c r="V76" s="87">
        <f t="shared" si="33"/>
        <v>63</v>
      </c>
      <c r="W76" s="87">
        <v>0</v>
      </c>
      <c r="X76" s="87">
        <v>0</v>
      </c>
      <c r="Y76" s="87">
        <v>0</v>
      </c>
      <c r="Z76" s="87">
        <v>63</v>
      </c>
      <c r="AA76" s="87">
        <v>0</v>
      </c>
      <c r="AB76" s="87">
        <v>0</v>
      </c>
      <c r="AC76" s="87">
        <f t="shared" si="34"/>
        <v>0</v>
      </c>
      <c r="AD76" s="87">
        <v>0</v>
      </c>
      <c r="AE76" s="87">
        <v>0</v>
      </c>
      <c r="AF76" s="87">
        <f t="shared" si="35"/>
        <v>0</v>
      </c>
      <c r="AG76" s="87">
        <v>0</v>
      </c>
      <c r="AH76" s="87">
        <v>0</v>
      </c>
      <c r="AI76" s="87">
        <v>0</v>
      </c>
      <c r="AJ76" s="87">
        <f t="shared" si="36"/>
        <v>0</v>
      </c>
      <c r="AK76" s="87">
        <v>0</v>
      </c>
      <c r="AL76" s="87">
        <v>0</v>
      </c>
      <c r="AM76" s="87">
        <v>0</v>
      </c>
      <c r="AN76" s="87">
        <v>0</v>
      </c>
      <c r="AO76" s="87">
        <v>0</v>
      </c>
      <c r="AP76" s="87">
        <v>0</v>
      </c>
      <c r="AQ76" s="87">
        <v>0</v>
      </c>
      <c r="AR76" s="87">
        <v>0</v>
      </c>
      <c r="AS76" s="87">
        <v>0</v>
      </c>
      <c r="AT76" s="87">
        <f t="shared" si="37"/>
        <v>0</v>
      </c>
      <c r="AU76" s="87">
        <v>0</v>
      </c>
      <c r="AV76" s="87">
        <v>0</v>
      </c>
      <c r="AW76" s="87">
        <v>0</v>
      </c>
      <c r="AX76" s="87">
        <v>0</v>
      </c>
      <c r="AY76" s="87">
        <v>0</v>
      </c>
      <c r="AZ76" s="87">
        <f t="shared" si="38"/>
        <v>0</v>
      </c>
      <c r="BA76" s="87">
        <v>0</v>
      </c>
      <c r="BB76" s="87">
        <v>0</v>
      </c>
      <c r="BC76" s="87">
        <v>0</v>
      </c>
    </row>
    <row r="77" spans="1:55" ht="13.5" customHeight="1" x14ac:dyDescent="0.15">
      <c r="A77" s="98" t="s">
        <v>34</v>
      </c>
      <c r="B77" s="96" t="s">
        <v>399</v>
      </c>
      <c r="C77" s="85" t="s">
        <v>400</v>
      </c>
      <c r="D77" s="87">
        <f t="shared" si="27"/>
        <v>506</v>
      </c>
      <c r="E77" s="87">
        <f t="shared" si="28"/>
        <v>0</v>
      </c>
      <c r="F77" s="87">
        <v>0</v>
      </c>
      <c r="G77" s="87">
        <v>0</v>
      </c>
      <c r="H77" s="87">
        <f t="shared" si="29"/>
        <v>506</v>
      </c>
      <c r="I77" s="87">
        <v>370</v>
      </c>
      <c r="J77" s="87">
        <v>136</v>
      </c>
      <c r="K77" s="87">
        <f t="shared" si="30"/>
        <v>0</v>
      </c>
      <c r="L77" s="87">
        <v>0</v>
      </c>
      <c r="M77" s="87">
        <v>0</v>
      </c>
      <c r="N77" s="87">
        <f t="shared" si="31"/>
        <v>506</v>
      </c>
      <c r="O77" s="87">
        <f t="shared" si="32"/>
        <v>370</v>
      </c>
      <c r="P77" s="87">
        <v>0</v>
      </c>
      <c r="Q77" s="87">
        <v>0</v>
      </c>
      <c r="R77" s="87">
        <v>0</v>
      </c>
      <c r="S77" s="87">
        <v>370</v>
      </c>
      <c r="T77" s="87">
        <v>0</v>
      </c>
      <c r="U77" s="87">
        <v>0</v>
      </c>
      <c r="V77" s="87">
        <f t="shared" si="33"/>
        <v>136</v>
      </c>
      <c r="W77" s="87">
        <v>0</v>
      </c>
      <c r="X77" s="87">
        <v>0</v>
      </c>
      <c r="Y77" s="87">
        <v>0</v>
      </c>
      <c r="Z77" s="87">
        <v>136</v>
      </c>
      <c r="AA77" s="87">
        <v>0</v>
      </c>
      <c r="AB77" s="87">
        <v>0</v>
      </c>
      <c r="AC77" s="87">
        <f t="shared" si="34"/>
        <v>0</v>
      </c>
      <c r="AD77" s="87">
        <v>0</v>
      </c>
      <c r="AE77" s="87">
        <v>0</v>
      </c>
      <c r="AF77" s="87">
        <f t="shared" si="35"/>
        <v>0</v>
      </c>
      <c r="AG77" s="87">
        <v>0</v>
      </c>
      <c r="AH77" s="87">
        <v>0</v>
      </c>
      <c r="AI77" s="87">
        <v>0</v>
      </c>
      <c r="AJ77" s="87">
        <f t="shared" si="36"/>
        <v>0</v>
      </c>
      <c r="AK77" s="87">
        <v>0</v>
      </c>
      <c r="AL77" s="87">
        <v>0</v>
      </c>
      <c r="AM77" s="87">
        <v>0</v>
      </c>
      <c r="AN77" s="87">
        <v>0</v>
      </c>
      <c r="AO77" s="87">
        <v>0</v>
      </c>
      <c r="AP77" s="87">
        <v>0</v>
      </c>
      <c r="AQ77" s="87">
        <v>0</v>
      </c>
      <c r="AR77" s="87">
        <v>0</v>
      </c>
      <c r="AS77" s="87">
        <v>0</v>
      </c>
      <c r="AT77" s="87">
        <f t="shared" si="37"/>
        <v>0</v>
      </c>
      <c r="AU77" s="87">
        <v>0</v>
      </c>
      <c r="AV77" s="87">
        <v>0</v>
      </c>
      <c r="AW77" s="87">
        <v>0</v>
      </c>
      <c r="AX77" s="87">
        <v>0</v>
      </c>
      <c r="AY77" s="87">
        <v>0</v>
      </c>
      <c r="AZ77" s="87">
        <f t="shared" si="38"/>
        <v>0</v>
      </c>
      <c r="BA77" s="87">
        <v>0</v>
      </c>
      <c r="BB77" s="87">
        <v>0</v>
      </c>
      <c r="BC77" s="87">
        <v>0</v>
      </c>
    </row>
    <row r="78" spans="1:55" ht="13.5" customHeight="1" x14ac:dyDescent="0.15">
      <c r="A78" s="98" t="s">
        <v>34</v>
      </c>
      <c r="B78" s="96" t="s">
        <v>401</v>
      </c>
      <c r="C78" s="85" t="s">
        <v>402</v>
      </c>
      <c r="D78" s="87">
        <f t="shared" si="27"/>
        <v>2343</v>
      </c>
      <c r="E78" s="87">
        <f t="shared" si="28"/>
        <v>0</v>
      </c>
      <c r="F78" s="87">
        <v>0</v>
      </c>
      <c r="G78" s="87">
        <v>0</v>
      </c>
      <c r="H78" s="87">
        <f t="shared" si="29"/>
        <v>0</v>
      </c>
      <c r="I78" s="87">
        <v>0</v>
      </c>
      <c r="J78" s="87">
        <v>0</v>
      </c>
      <c r="K78" s="87">
        <f t="shared" si="30"/>
        <v>2343</v>
      </c>
      <c r="L78" s="87">
        <v>1028</v>
      </c>
      <c r="M78" s="87">
        <v>1315</v>
      </c>
      <c r="N78" s="87">
        <f t="shared" si="31"/>
        <v>2343</v>
      </c>
      <c r="O78" s="87">
        <f t="shared" si="32"/>
        <v>1028</v>
      </c>
      <c r="P78" s="87">
        <v>0</v>
      </c>
      <c r="Q78" s="87">
        <v>0</v>
      </c>
      <c r="R78" s="87">
        <v>0</v>
      </c>
      <c r="S78" s="87">
        <v>1028</v>
      </c>
      <c r="T78" s="87">
        <v>0</v>
      </c>
      <c r="U78" s="87">
        <v>0</v>
      </c>
      <c r="V78" s="87">
        <f t="shared" si="33"/>
        <v>1315</v>
      </c>
      <c r="W78" s="87">
        <v>0</v>
      </c>
      <c r="X78" s="87">
        <v>0</v>
      </c>
      <c r="Y78" s="87">
        <v>0</v>
      </c>
      <c r="Z78" s="87">
        <v>1315</v>
      </c>
      <c r="AA78" s="87">
        <v>0</v>
      </c>
      <c r="AB78" s="87">
        <v>0</v>
      </c>
      <c r="AC78" s="87">
        <f t="shared" si="34"/>
        <v>0</v>
      </c>
      <c r="AD78" s="87">
        <v>0</v>
      </c>
      <c r="AE78" s="87">
        <v>0</v>
      </c>
      <c r="AF78" s="87">
        <f t="shared" si="35"/>
        <v>0</v>
      </c>
      <c r="AG78" s="87">
        <v>0</v>
      </c>
      <c r="AH78" s="87">
        <v>0</v>
      </c>
      <c r="AI78" s="87">
        <v>0</v>
      </c>
      <c r="AJ78" s="87">
        <f t="shared" si="36"/>
        <v>0</v>
      </c>
      <c r="AK78" s="87">
        <v>0</v>
      </c>
      <c r="AL78" s="87">
        <v>0</v>
      </c>
      <c r="AM78" s="87">
        <v>0</v>
      </c>
      <c r="AN78" s="87">
        <v>0</v>
      </c>
      <c r="AO78" s="87">
        <v>0</v>
      </c>
      <c r="AP78" s="87">
        <v>0</v>
      </c>
      <c r="AQ78" s="87">
        <v>0</v>
      </c>
      <c r="AR78" s="87">
        <v>0</v>
      </c>
      <c r="AS78" s="87">
        <v>0</v>
      </c>
      <c r="AT78" s="87">
        <f t="shared" si="37"/>
        <v>0</v>
      </c>
      <c r="AU78" s="87">
        <v>0</v>
      </c>
      <c r="AV78" s="87">
        <v>0</v>
      </c>
      <c r="AW78" s="87">
        <v>0</v>
      </c>
      <c r="AX78" s="87">
        <v>0</v>
      </c>
      <c r="AY78" s="87">
        <v>0</v>
      </c>
      <c r="AZ78" s="87">
        <f t="shared" si="38"/>
        <v>0</v>
      </c>
      <c r="BA78" s="87">
        <v>0</v>
      </c>
      <c r="BB78" s="87">
        <v>0</v>
      </c>
      <c r="BC78" s="87">
        <v>0</v>
      </c>
    </row>
    <row r="79" spans="1:55" ht="13.5" customHeight="1" x14ac:dyDescent="0.15">
      <c r="A79" s="98" t="s">
        <v>34</v>
      </c>
      <c r="B79" s="96" t="s">
        <v>403</v>
      </c>
      <c r="C79" s="85" t="s">
        <v>404</v>
      </c>
      <c r="D79" s="87">
        <f t="shared" si="27"/>
        <v>325</v>
      </c>
      <c r="E79" s="87">
        <f t="shared" si="28"/>
        <v>0</v>
      </c>
      <c r="F79" s="87">
        <v>0</v>
      </c>
      <c r="G79" s="87">
        <v>0</v>
      </c>
      <c r="H79" s="87">
        <f t="shared" si="29"/>
        <v>0</v>
      </c>
      <c r="I79" s="87">
        <v>0</v>
      </c>
      <c r="J79" s="87">
        <v>0</v>
      </c>
      <c r="K79" s="87">
        <f t="shared" si="30"/>
        <v>325</v>
      </c>
      <c r="L79" s="87">
        <v>249</v>
      </c>
      <c r="M79" s="87">
        <v>76</v>
      </c>
      <c r="N79" s="87">
        <f t="shared" si="31"/>
        <v>325</v>
      </c>
      <c r="O79" s="87">
        <f t="shared" si="32"/>
        <v>249</v>
      </c>
      <c r="P79" s="87">
        <v>249</v>
      </c>
      <c r="Q79" s="87">
        <v>0</v>
      </c>
      <c r="R79" s="87">
        <v>0</v>
      </c>
      <c r="S79" s="87">
        <v>0</v>
      </c>
      <c r="T79" s="87">
        <v>0</v>
      </c>
      <c r="U79" s="87">
        <v>0</v>
      </c>
      <c r="V79" s="87">
        <f t="shared" si="33"/>
        <v>76</v>
      </c>
      <c r="W79" s="87">
        <v>76</v>
      </c>
      <c r="X79" s="87">
        <v>0</v>
      </c>
      <c r="Y79" s="87">
        <v>0</v>
      </c>
      <c r="Z79" s="87">
        <v>0</v>
      </c>
      <c r="AA79" s="87">
        <v>0</v>
      </c>
      <c r="AB79" s="87">
        <v>0</v>
      </c>
      <c r="AC79" s="87">
        <f t="shared" si="34"/>
        <v>0</v>
      </c>
      <c r="AD79" s="87">
        <v>0</v>
      </c>
      <c r="AE79" s="87">
        <v>0</v>
      </c>
      <c r="AF79" s="87">
        <f t="shared" si="35"/>
        <v>0</v>
      </c>
      <c r="AG79" s="87">
        <v>0</v>
      </c>
      <c r="AH79" s="87">
        <v>0</v>
      </c>
      <c r="AI79" s="87">
        <v>0</v>
      </c>
      <c r="AJ79" s="87">
        <f t="shared" si="36"/>
        <v>0</v>
      </c>
      <c r="AK79" s="87">
        <v>0</v>
      </c>
      <c r="AL79" s="87">
        <v>0</v>
      </c>
      <c r="AM79" s="87">
        <v>0</v>
      </c>
      <c r="AN79" s="87">
        <v>0</v>
      </c>
      <c r="AO79" s="87">
        <v>0</v>
      </c>
      <c r="AP79" s="87">
        <v>0</v>
      </c>
      <c r="AQ79" s="87">
        <v>0</v>
      </c>
      <c r="AR79" s="87">
        <v>0</v>
      </c>
      <c r="AS79" s="87">
        <v>0</v>
      </c>
      <c r="AT79" s="87">
        <f t="shared" si="37"/>
        <v>0</v>
      </c>
      <c r="AU79" s="87">
        <v>0</v>
      </c>
      <c r="AV79" s="87">
        <v>0</v>
      </c>
      <c r="AW79" s="87">
        <v>0</v>
      </c>
      <c r="AX79" s="87">
        <v>0</v>
      </c>
      <c r="AY79" s="87">
        <v>0</v>
      </c>
      <c r="AZ79" s="87">
        <f t="shared" si="38"/>
        <v>0</v>
      </c>
      <c r="BA79" s="87">
        <v>0</v>
      </c>
      <c r="BB79" s="87">
        <v>0</v>
      </c>
      <c r="BC79" s="87">
        <v>0</v>
      </c>
    </row>
    <row r="80" spans="1:55" ht="13.5" customHeight="1" x14ac:dyDescent="0.15">
      <c r="A80" s="98" t="s">
        <v>34</v>
      </c>
      <c r="B80" s="96" t="s">
        <v>405</v>
      </c>
      <c r="C80" s="85" t="s">
        <v>406</v>
      </c>
      <c r="D80" s="87">
        <f t="shared" si="27"/>
        <v>139</v>
      </c>
      <c r="E80" s="87">
        <f t="shared" si="28"/>
        <v>99</v>
      </c>
      <c r="F80" s="87">
        <v>0</v>
      </c>
      <c r="G80" s="87">
        <v>99</v>
      </c>
      <c r="H80" s="87">
        <f t="shared" si="29"/>
        <v>40</v>
      </c>
      <c r="I80" s="87">
        <v>40</v>
      </c>
      <c r="J80" s="87">
        <v>0</v>
      </c>
      <c r="K80" s="87">
        <f t="shared" si="30"/>
        <v>0</v>
      </c>
      <c r="L80" s="87">
        <v>0</v>
      </c>
      <c r="M80" s="87">
        <v>0</v>
      </c>
      <c r="N80" s="87">
        <f t="shared" si="31"/>
        <v>139</v>
      </c>
      <c r="O80" s="87">
        <f t="shared" si="32"/>
        <v>40</v>
      </c>
      <c r="P80" s="87">
        <v>40</v>
      </c>
      <c r="Q80" s="87">
        <v>0</v>
      </c>
      <c r="R80" s="87">
        <v>0</v>
      </c>
      <c r="S80" s="87">
        <v>0</v>
      </c>
      <c r="T80" s="87">
        <v>0</v>
      </c>
      <c r="U80" s="87">
        <v>0</v>
      </c>
      <c r="V80" s="87">
        <f t="shared" si="33"/>
        <v>99</v>
      </c>
      <c r="W80" s="87">
        <v>0</v>
      </c>
      <c r="X80" s="87">
        <v>0</v>
      </c>
      <c r="Y80" s="87">
        <v>0</v>
      </c>
      <c r="Z80" s="87">
        <v>99</v>
      </c>
      <c r="AA80" s="87">
        <v>0</v>
      </c>
      <c r="AB80" s="87">
        <v>0</v>
      </c>
      <c r="AC80" s="87">
        <f t="shared" si="34"/>
        <v>0</v>
      </c>
      <c r="AD80" s="87">
        <v>0</v>
      </c>
      <c r="AE80" s="87">
        <v>0</v>
      </c>
      <c r="AF80" s="87">
        <f t="shared" si="35"/>
        <v>0</v>
      </c>
      <c r="AG80" s="87">
        <v>0</v>
      </c>
      <c r="AH80" s="87">
        <v>0</v>
      </c>
      <c r="AI80" s="87">
        <v>0</v>
      </c>
      <c r="AJ80" s="87">
        <f t="shared" si="36"/>
        <v>0</v>
      </c>
      <c r="AK80" s="87">
        <v>0</v>
      </c>
      <c r="AL80" s="87">
        <v>0</v>
      </c>
      <c r="AM80" s="87">
        <v>0</v>
      </c>
      <c r="AN80" s="87">
        <v>0</v>
      </c>
      <c r="AO80" s="87">
        <v>0</v>
      </c>
      <c r="AP80" s="87">
        <v>0</v>
      </c>
      <c r="AQ80" s="87">
        <v>0</v>
      </c>
      <c r="AR80" s="87">
        <v>0</v>
      </c>
      <c r="AS80" s="87">
        <v>0</v>
      </c>
      <c r="AT80" s="87">
        <f t="shared" si="37"/>
        <v>0</v>
      </c>
      <c r="AU80" s="87">
        <v>0</v>
      </c>
      <c r="AV80" s="87">
        <v>0</v>
      </c>
      <c r="AW80" s="87">
        <v>0</v>
      </c>
      <c r="AX80" s="87">
        <v>0</v>
      </c>
      <c r="AY80" s="87">
        <v>0</v>
      </c>
      <c r="AZ80" s="87">
        <f t="shared" si="38"/>
        <v>0</v>
      </c>
      <c r="BA80" s="87">
        <v>0</v>
      </c>
      <c r="BB80" s="87">
        <v>0</v>
      </c>
      <c r="BC80" s="87">
        <v>0</v>
      </c>
    </row>
    <row r="81" spans="1:55" ht="13.5" customHeight="1" x14ac:dyDescent="0.15">
      <c r="A81" s="98" t="s">
        <v>34</v>
      </c>
      <c r="B81" s="96" t="s">
        <v>407</v>
      </c>
      <c r="C81" s="85" t="s">
        <v>408</v>
      </c>
      <c r="D81" s="87">
        <f t="shared" si="27"/>
        <v>3224</v>
      </c>
      <c r="E81" s="87">
        <f t="shared" si="28"/>
        <v>3224</v>
      </c>
      <c r="F81" s="87">
        <v>1956</v>
      </c>
      <c r="G81" s="87">
        <v>1268</v>
      </c>
      <c r="H81" s="87">
        <f t="shared" si="29"/>
        <v>0</v>
      </c>
      <c r="I81" s="87">
        <v>0</v>
      </c>
      <c r="J81" s="87">
        <v>0</v>
      </c>
      <c r="K81" s="87">
        <f t="shared" si="30"/>
        <v>0</v>
      </c>
      <c r="L81" s="87">
        <v>0</v>
      </c>
      <c r="M81" s="87">
        <v>0</v>
      </c>
      <c r="N81" s="87">
        <f t="shared" si="31"/>
        <v>3224</v>
      </c>
      <c r="O81" s="87">
        <f t="shared" si="32"/>
        <v>1956</v>
      </c>
      <c r="P81" s="87">
        <v>1956</v>
      </c>
      <c r="Q81" s="87">
        <v>0</v>
      </c>
      <c r="R81" s="87">
        <v>0</v>
      </c>
      <c r="S81" s="87">
        <v>0</v>
      </c>
      <c r="T81" s="87">
        <v>0</v>
      </c>
      <c r="U81" s="87">
        <v>0</v>
      </c>
      <c r="V81" s="87">
        <f t="shared" si="33"/>
        <v>1268</v>
      </c>
      <c r="W81" s="87">
        <v>1268</v>
      </c>
      <c r="X81" s="87">
        <v>0</v>
      </c>
      <c r="Y81" s="87">
        <v>0</v>
      </c>
      <c r="Z81" s="87">
        <v>0</v>
      </c>
      <c r="AA81" s="87">
        <v>0</v>
      </c>
      <c r="AB81" s="87">
        <v>0</v>
      </c>
      <c r="AC81" s="87">
        <f t="shared" si="34"/>
        <v>0</v>
      </c>
      <c r="AD81" s="87">
        <v>0</v>
      </c>
      <c r="AE81" s="87">
        <v>0</v>
      </c>
      <c r="AF81" s="87">
        <f t="shared" si="35"/>
        <v>99</v>
      </c>
      <c r="AG81" s="87">
        <v>99</v>
      </c>
      <c r="AH81" s="87">
        <v>0</v>
      </c>
      <c r="AI81" s="87">
        <v>0</v>
      </c>
      <c r="AJ81" s="87">
        <f t="shared" si="36"/>
        <v>99</v>
      </c>
      <c r="AK81" s="87">
        <v>0</v>
      </c>
      <c r="AL81" s="87">
        <v>0</v>
      </c>
      <c r="AM81" s="87">
        <v>99</v>
      </c>
      <c r="AN81" s="87">
        <v>0</v>
      </c>
      <c r="AO81" s="87">
        <v>0</v>
      </c>
      <c r="AP81" s="87">
        <v>0</v>
      </c>
      <c r="AQ81" s="87">
        <v>0</v>
      </c>
      <c r="AR81" s="87">
        <v>0</v>
      </c>
      <c r="AS81" s="87">
        <v>0</v>
      </c>
      <c r="AT81" s="87">
        <f t="shared" si="37"/>
        <v>0</v>
      </c>
      <c r="AU81" s="87">
        <v>0</v>
      </c>
      <c r="AV81" s="87">
        <v>0</v>
      </c>
      <c r="AW81" s="87">
        <v>0</v>
      </c>
      <c r="AX81" s="87">
        <v>0</v>
      </c>
      <c r="AY81" s="87">
        <v>0</v>
      </c>
      <c r="AZ81" s="87">
        <f t="shared" si="38"/>
        <v>0</v>
      </c>
      <c r="BA81" s="87">
        <v>0</v>
      </c>
      <c r="BB81" s="87">
        <v>0</v>
      </c>
      <c r="BC81" s="87">
        <v>0</v>
      </c>
    </row>
    <row r="82" spans="1:55" ht="13.5" customHeight="1" x14ac:dyDescent="0.15">
      <c r="A82" s="98" t="s">
        <v>34</v>
      </c>
      <c r="B82" s="96" t="s">
        <v>409</v>
      </c>
      <c r="C82" s="85" t="s">
        <v>410</v>
      </c>
      <c r="D82" s="87">
        <f t="shared" si="27"/>
        <v>405</v>
      </c>
      <c r="E82" s="87">
        <f t="shared" si="28"/>
        <v>0</v>
      </c>
      <c r="F82" s="87">
        <v>0</v>
      </c>
      <c r="G82" s="87">
        <v>0</v>
      </c>
      <c r="H82" s="87">
        <f t="shared" si="29"/>
        <v>0</v>
      </c>
      <c r="I82" s="87">
        <v>0</v>
      </c>
      <c r="J82" s="87">
        <v>0</v>
      </c>
      <c r="K82" s="87">
        <f t="shared" si="30"/>
        <v>405</v>
      </c>
      <c r="L82" s="87">
        <v>265</v>
      </c>
      <c r="M82" s="87">
        <v>140</v>
      </c>
      <c r="N82" s="87">
        <f t="shared" si="31"/>
        <v>405</v>
      </c>
      <c r="O82" s="87">
        <f t="shared" si="32"/>
        <v>265</v>
      </c>
      <c r="P82" s="87">
        <v>265</v>
      </c>
      <c r="Q82" s="87">
        <v>0</v>
      </c>
      <c r="R82" s="87">
        <v>0</v>
      </c>
      <c r="S82" s="87">
        <v>0</v>
      </c>
      <c r="T82" s="87">
        <v>0</v>
      </c>
      <c r="U82" s="87">
        <v>0</v>
      </c>
      <c r="V82" s="87">
        <f t="shared" si="33"/>
        <v>140</v>
      </c>
      <c r="W82" s="87">
        <v>140</v>
      </c>
      <c r="X82" s="87">
        <v>0</v>
      </c>
      <c r="Y82" s="87">
        <v>0</v>
      </c>
      <c r="Z82" s="87">
        <v>0</v>
      </c>
      <c r="AA82" s="87">
        <v>0</v>
      </c>
      <c r="AB82" s="87">
        <v>0</v>
      </c>
      <c r="AC82" s="87">
        <f t="shared" si="34"/>
        <v>0</v>
      </c>
      <c r="AD82" s="87">
        <v>0</v>
      </c>
      <c r="AE82" s="87">
        <v>0</v>
      </c>
      <c r="AF82" s="87">
        <f t="shared" si="35"/>
        <v>0</v>
      </c>
      <c r="AG82" s="87">
        <v>0</v>
      </c>
      <c r="AH82" s="87">
        <v>0</v>
      </c>
      <c r="AI82" s="87">
        <v>0</v>
      </c>
      <c r="AJ82" s="87">
        <f t="shared" si="36"/>
        <v>0</v>
      </c>
      <c r="AK82" s="87">
        <v>0</v>
      </c>
      <c r="AL82" s="87">
        <v>0</v>
      </c>
      <c r="AM82" s="87">
        <v>0</v>
      </c>
      <c r="AN82" s="87">
        <v>0</v>
      </c>
      <c r="AO82" s="87">
        <v>0</v>
      </c>
      <c r="AP82" s="87">
        <v>0</v>
      </c>
      <c r="AQ82" s="87">
        <v>0</v>
      </c>
      <c r="AR82" s="87">
        <v>0</v>
      </c>
      <c r="AS82" s="87">
        <v>0</v>
      </c>
      <c r="AT82" s="87">
        <f t="shared" si="37"/>
        <v>0</v>
      </c>
      <c r="AU82" s="87">
        <v>0</v>
      </c>
      <c r="AV82" s="87">
        <v>0</v>
      </c>
      <c r="AW82" s="87">
        <v>0</v>
      </c>
      <c r="AX82" s="87">
        <v>0</v>
      </c>
      <c r="AY82" s="87">
        <v>0</v>
      </c>
      <c r="AZ82" s="87">
        <f t="shared" si="38"/>
        <v>0</v>
      </c>
      <c r="BA82" s="87">
        <v>0</v>
      </c>
      <c r="BB82" s="87">
        <v>0</v>
      </c>
      <c r="BC82" s="87">
        <v>0</v>
      </c>
    </row>
    <row r="83" spans="1:55" ht="13.5" customHeight="1" x14ac:dyDescent="0.15">
      <c r="A83" s="98" t="s">
        <v>34</v>
      </c>
      <c r="B83" s="96" t="s">
        <v>411</v>
      </c>
      <c r="C83" s="85" t="s">
        <v>412</v>
      </c>
      <c r="D83" s="87">
        <f t="shared" si="27"/>
        <v>1409</v>
      </c>
      <c r="E83" s="87">
        <f t="shared" si="28"/>
        <v>0</v>
      </c>
      <c r="F83" s="87">
        <v>0</v>
      </c>
      <c r="G83" s="87">
        <v>0</v>
      </c>
      <c r="H83" s="87">
        <f t="shared" si="29"/>
        <v>0</v>
      </c>
      <c r="I83" s="87">
        <v>0</v>
      </c>
      <c r="J83" s="87">
        <v>0</v>
      </c>
      <c r="K83" s="87">
        <f t="shared" si="30"/>
        <v>1409</v>
      </c>
      <c r="L83" s="87">
        <v>787</v>
      </c>
      <c r="M83" s="87">
        <v>622</v>
      </c>
      <c r="N83" s="87">
        <f t="shared" si="31"/>
        <v>1409</v>
      </c>
      <c r="O83" s="87">
        <f t="shared" si="32"/>
        <v>787</v>
      </c>
      <c r="P83" s="87">
        <v>787</v>
      </c>
      <c r="Q83" s="87">
        <v>0</v>
      </c>
      <c r="R83" s="87">
        <v>0</v>
      </c>
      <c r="S83" s="87">
        <v>0</v>
      </c>
      <c r="T83" s="87">
        <v>0</v>
      </c>
      <c r="U83" s="87">
        <v>0</v>
      </c>
      <c r="V83" s="87">
        <f t="shared" si="33"/>
        <v>622</v>
      </c>
      <c r="W83" s="87">
        <v>622</v>
      </c>
      <c r="X83" s="87">
        <v>0</v>
      </c>
      <c r="Y83" s="87">
        <v>0</v>
      </c>
      <c r="Z83" s="87">
        <v>0</v>
      </c>
      <c r="AA83" s="87">
        <v>0</v>
      </c>
      <c r="AB83" s="87">
        <v>0</v>
      </c>
      <c r="AC83" s="87">
        <f t="shared" si="34"/>
        <v>0</v>
      </c>
      <c r="AD83" s="87">
        <v>0</v>
      </c>
      <c r="AE83" s="87">
        <v>0</v>
      </c>
      <c r="AF83" s="87">
        <f t="shared" si="35"/>
        <v>44</v>
      </c>
      <c r="AG83" s="87">
        <v>44</v>
      </c>
      <c r="AH83" s="87">
        <v>0</v>
      </c>
      <c r="AI83" s="87">
        <v>0</v>
      </c>
      <c r="AJ83" s="87">
        <f t="shared" si="36"/>
        <v>44</v>
      </c>
      <c r="AK83" s="87">
        <v>0</v>
      </c>
      <c r="AL83" s="87">
        <v>0</v>
      </c>
      <c r="AM83" s="87">
        <v>1</v>
      </c>
      <c r="AN83" s="87">
        <v>43</v>
      </c>
      <c r="AO83" s="87">
        <v>0</v>
      </c>
      <c r="AP83" s="87">
        <v>0</v>
      </c>
      <c r="AQ83" s="87">
        <v>0</v>
      </c>
      <c r="AR83" s="87">
        <v>0</v>
      </c>
      <c r="AS83" s="87">
        <v>0</v>
      </c>
      <c r="AT83" s="87">
        <f t="shared" si="37"/>
        <v>0</v>
      </c>
      <c r="AU83" s="87">
        <v>0</v>
      </c>
      <c r="AV83" s="87">
        <v>0</v>
      </c>
      <c r="AW83" s="87">
        <v>0</v>
      </c>
      <c r="AX83" s="87">
        <v>0</v>
      </c>
      <c r="AY83" s="87">
        <v>0</v>
      </c>
      <c r="AZ83" s="87">
        <f t="shared" si="38"/>
        <v>0</v>
      </c>
      <c r="BA83" s="87">
        <v>0</v>
      </c>
      <c r="BB83" s="87">
        <v>0</v>
      </c>
      <c r="BC83" s="87">
        <v>0</v>
      </c>
    </row>
    <row r="84" spans="1:55" ht="13.5" customHeight="1" x14ac:dyDescent="0.15">
      <c r="A84" s="98" t="s">
        <v>34</v>
      </c>
      <c r="B84" s="96" t="s">
        <v>413</v>
      </c>
      <c r="C84" s="85" t="s">
        <v>414</v>
      </c>
      <c r="D84" s="87">
        <f t="shared" si="27"/>
        <v>1156</v>
      </c>
      <c r="E84" s="87">
        <f t="shared" si="28"/>
        <v>0</v>
      </c>
      <c r="F84" s="87">
        <v>0</v>
      </c>
      <c r="G84" s="87">
        <v>0</v>
      </c>
      <c r="H84" s="87">
        <f t="shared" si="29"/>
        <v>282</v>
      </c>
      <c r="I84" s="87">
        <v>282</v>
      </c>
      <c r="J84" s="87">
        <v>0</v>
      </c>
      <c r="K84" s="87">
        <f t="shared" si="30"/>
        <v>874</v>
      </c>
      <c r="L84" s="87">
        <v>0</v>
      </c>
      <c r="M84" s="87">
        <v>874</v>
      </c>
      <c r="N84" s="87">
        <f t="shared" si="31"/>
        <v>1156</v>
      </c>
      <c r="O84" s="87">
        <f t="shared" si="32"/>
        <v>282</v>
      </c>
      <c r="P84" s="87">
        <v>282</v>
      </c>
      <c r="Q84" s="87">
        <v>0</v>
      </c>
      <c r="R84" s="87">
        <v>0</v>
      </c>
      <c r="S84" s="87">
        <v>0</v>
      </c>
      <c r="T84" s="87">
        <v>0</v>
      </c>
      <c r="U84" s="87">
        <v>0</v>
      </c>
      <c r="V84" s="87">
        <f t="shared" si="33"/>
        <v>874</v>
      </c>
      <c r="W84" s="87">
        <v>874</v>
      </c>
      <c r="X84" s="87">
        <v>0</v>
      </c>
      <c r="Y84" s="87">
        <v>0</v>
      </c>
      <c r="Z84" s="87">
        <v>0</v>
      </c>
      <c r="AA84" s="87">
        <v>0</v>
      </c>
      <c r="AB84" s="87">
        <v>0</v>
      </c>
      <c r="AC84" s="87">
        <f t="shared" si="34"/>
        <v>0</v>
      </c>
      <c r="AD84" s="87">
        <v>0</v>
      </c>
      <c r="AE84" s="87">
        <v>0</v>
      </c>
      <c r="AF84" s="87">
        <f t="shared" si="35"/>
        <v>1</v>
      </c>
      <c r="AG84" s="87">
        <v>1</v>
      </c>
      <c r="AH84" s="87">
        <v>0</v>
      </c>
      <c r="AI84" s="87">
        <v>0</v>
      </c>
      <c r="AJ84" s="87">
        <f t="shared" si="36"/>
        <v>1</v>
      </c>
      <c r="AK84" s="87">
        <v>0</v>
      </c>
      <c r="AL84" s="87">
        <v>0</v>
      </c>
      <c r="AM84" s="87">
        <v>1</v>
      </c>
      <c r="AN84" s="87">
        <v>0</v>
      </c>
      <c r="AO84" s="87">
        <v>0</v>
      </c>
      <c r="AP84" s="87">
        <v>0</v>
      </c>
      <c r="AQ84" s="87">
        <v>0</v>
      </c>
      <c r="AR84" s="87">
        <v>0</v>
      </c>
      <c r="AS84" s="87">
        <v>0</v>
      </c>
      <c r="AT84" s="87">
        <f t="shared" si="37"/>
        <v>0</v>
      </c>
      <c r="AU84" s="87">
        <v>0</v>
      </c>
      <c r="AV84" s="87">
        <v>0</v>
      </c>
      <c r="AW84" s="87">
        <v>0</v>
      </c>
      <c r="AX84" s="87">
        <v>0</v>
      </c>
      <c r="AY84" s="87">
        <v>0</v>
      </c>
      <c r="AZ84" s="87">
        <f t="shared" si="38"/>
        <v>0</v>
      </c>
      <c r="BA84" s="87">
        <v>0</v>
      </c>
      <c r="BB84" s="87">
        <v>0</v>
      </c>
      <c r="BC84" s="87">
        <v>0</v>
      </c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84">
    <sortCondition ref="A8:A84"/>
    <sortCondition ref="B8:B84"/>
    <sortCondition ref="C8:C84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83" man="1"/>
    <brk id="31" min="1" max="83" man="1"/>
    <brk id="45" min="1" max="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20000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20201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20202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20203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20204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20205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20206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20207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20208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20209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20210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20211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20212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20213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20214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20215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20217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20218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20219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20220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20303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20304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20305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20306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20307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20309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20321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20323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20324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20349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20350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20361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20362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20363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20382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20383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20384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20385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20386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20388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20402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20403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 t="str">
        <f>+水洗化人口等!B49</f>
        <v>20404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 t="str">
        <f>+水洗化人口等!B50</f>
        <v>20407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 t="str">
        <f>+水洗化人口等!B51</f>
        <v>20409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 t="str">
        <f>+水洗化人口等!B52</f>
        <v>20410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 t="str">
        <f>+水洗化人口等!B53</f>
        <v>20411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 t="str">
        <f>+水洗化人口等!B54</f>
        <v>20412</v>
      </c>
      <c r="AG54" s="2">
        <v>54</v>
      </c>
    </row>
    <row r="55" spans="27:36" x14ac:dyDescent="0.15">
      <c r="AD55" s="2"/>
      <c r="AF55" s="2" t="str">
        <f>+水洗化人口等!B55</f>
        <v>20413</v>
      </c>
      <c r="AG55" s="2">
        <v>55</v>
      </c>
    </row>
    <row r="56" spans="27:36" x14ac:dyDescent="0.15">
      <c r="AF56" s="2" t="str">
        <f>+水洗化人口等!B56</f>
        <v>20414</v>
      </c>
      <c r="AG56" s="2">
        <v>56</v>
      </c>
    </row>
    <row r="57" spans="27:36" x14ac:dyDescent="0.15">
      <c r="AF57" s="2" t="str">
        <f>+水洗化人口等!B57</f>
        <v>20415</v>
      </c>
      <c r="AG57" s="2">
        <v>57</v>
      </c>
    </row>
    <row r="58" spans="27:36" x14ac:dyDescent="0.15">
      <c r="AF58" s="2" t="str">
        <f>+水洗化人口等!B58</f>
        <v>20416</v>
      </c>
      <c r="AG58" s="2">
        <v>58</v>
      </c>
    </row>
    <row r="59" spans="27:36" x14ac:dyDescent="0.15">
      <c r="AF59" s="2" t="str">
        <f>+水洗化人口等!B59</f>
        <v>20417</v>
      </c>
      <c r="AG59" s="2">
        <v>59</v>
      </c>
    </row>
    <row r="60" spans="27:36" x14ac:dyDescent="0.15">
      <c r="AF60" s="2" t="str">
        <f>+水洗化人口等!B60</f>
        <v>20422</v>
      </c>
      <c r="AG60" s="2">
        <v>60</v>
      </c>
    </row>
    <row r="61" spans="27:36" x14ac:dyDescent="0.15">
      <c r="AF61" s="2" t="str">
        <f>+水洗化人口等!B61</f>
        <v>20423</v>
      </c>
      <c r="AG61" s="2">
        <v>61</v>
      </c>
    </row>
    <row r="62" spans="27:36" x14ac:dyDescent="0.15">
      <c r="AF62" s="2" t="str">
        <f>+水洗化人口等!B62</f>
        <v>20425</v>
      </c>
      <c r="AG62" s="2">
        <v>62</v>
      </c>
    </row>
    <row r="63" spans="27:36" x14ac:dyDescent="0.15">
      <c r="AF63" s="2" t="str">
        <f>+水洗化人口等!B63</f>
        <v>20429</v>
      </c>
      <c r="AG63" s="2">
        <v>63</v>
      </c>
    </row>
    <row r="64" spans="27:36" x14ac:dyDescent="0.15">
      <c r="AF64" s="2" t="str">
        <f>+水洗化人口等!B64</f>
        <v>20430</v>
      </c>
      <c r="AG64" s="2">
        <v>64</v>
      </c>
    </row>
    <row r="65" spans="32:33" x14ac:dyDescent="0.15">
      <c r="AF65" s="2" t="str">
        <f>+水洗化人口等!B65</f>
        <v>20432</v>
      </c>
      <c r="AG65" s="2">
        <v>65</v>
      </c>
    </row>
    <row r="66" spans="32:33" x14ac:dyDescent="0.15">
      <c r="AF66" s="2" t="str">
        <f>+水洗化人口等!B66</f>
        <v>20446</v>
      </c>
      <c r="AG66" s="2">
        <v>66</v>
      </c>
    </row>
    <row r="67" spans="32:33" x14ac:dyDescent="0.15">
      <c r="AF67" s="2" t="str">
        <f>+水洗化人口等!B67</f>
        <v>20448</v>
      </c>
      <c r="AG67" s="2">
        <v>67</v>
      </c>
    </row>
    <row r="68" spans="32:33" x14ac:dyDescent="0.15">
      <c r="AF68" s="2" t="str">
        <f>+水洗化人口等!B68</f>
        <v>20450</v>
      </c>
      <c r="AG68" s="2">
        <v>68</v>
      </c>
    </row>
    <row r="69" spans="32:33" x14ac:dyDescent="0.15">
      <c r="AF69" s="2" t="str">
        <f>+水洗化人口等!B69</f>
        <v>20451</v>
      </c>
      <c r="AG69" s="2">
        <v>69</v>
      </c>
    </row>
    <row r="70" spans="32:33" x14ac:dyDescent="0.15">
      <c r="AF70" s="2" t="str">
        <f>+水洗化人口等!B70</f>
        <v>20452</v>
      </c>
      <c r="AG70" s="2">
        <v>70</v>
      </c>
    </row>
    <row r="71" spans="32:33" x14ac:dyDescent="0.15">
      <c r="AF71" s="2" t="str">
        <f>+水洗化人口等!B71</f>
        <v>20481</v>
      </c>
      <c r="AG71" s="2">
        <v>71</v>
      </c>
    </row>
    <row r="72" spans="32:33" x14ac:dyDescent="0.15">
      <c r="AF72" s="2" t="str">
        <f>+水洗化人口等!B72</f>
        <v>20482</v>
      </c>
      <c r="AG72" s="2">
        <v>72</v>
      </c>
    </row>
    <row r="73" spans="32:33" x14ac:dyDescent="0.15">
      <c r="AF73" s="2" t="str">
        <f>+水洗化人口等!B73</f>
        <v>20485</v>
      </c>
      <c r="AG73" s="2">
        <v>73</v>
      </c>
    </row>
    <row r="74" spans="32:33" x14ac:dyDescent="0.15">
      <c r="AF74" s="2" t="str">
        <f>+水洗化人口等!B74</f>
        <v>20486</v>
      </c>
      <c r="AG74" s="2">
        <v>74</v>
      </c>
    </row>
    <row r="75" spans="32:33" x14ac:dyDescent="0.15">
      <c r="AF75" s="2" t="str">
        <f>+水洗化人口等!B75</f>
        <v>20521</v>
      </c>
      <c r="AG75" s="2">
        <v>75</v>
      </c>
    </row>
    <row r="76" spans="32:33" x14ac:dyDescent="0.15">
      <c r="AF76" s="2" t="str">
        <f>+水洗化人口等!B76</f>
        <v>20541</v>
      </c>
      <c r="AG76" s="2">
        <v>76</v>
      </c>
    </row>
    <row r="77" spans="32:33" x14ac:dyDescent="0.15">
      <c r="AF77" s="2" t="str">
        <f>+水洗化人口等!B77</f>
        <v>20543</v>
      </c>
      <c r="AG77" s="2">
        <v>77</v>
      </c>
    </row>
    <row r="78" spans="32:33" x14ac:dyDescent="0.15">
      <c r="AF78" s="2" t="str">
        <f>+水洗化人口等!B78</f>
        <v>20561</v>
      </c>
      <c r="AG78" s="2">
        <v>78</v>
      </c>
    </row>
    <row r="79" spans="32:33" x14ac:dyDescent="0.15">
      <c r="AF79" s="2" t="str">
        <f>+水洗化人口等!B79</f>
        <v>20562</v>
      </c>
      <c r="AG79" s="2">
        <v>79</v>
      </c>
    </row>
    <row r="80" spans="32:33" x14ac:dyDescent="0.15">
      <c r="AF80" s="2" t="str">
        <f>+水洗化人口等!B80</f>
        <v>20563</v>
      </c>
      <c r="AG80" s="2">
        <v>80</v>
      </c>
    </row>
    <row r="81" spans="32:33" x14ac:dyDescent="0.15">
      <c r="AF81" s="2" t="str">
        <f>+水洗化人口等!B81</f>
        <v>20583</v>
      </c>
      <c r="AG81" s="2">
        <v>81</v>
      </c>
    </row>
    <row r="82" spans="32:33" x14ac:dyDescent="0.15">
      <c r="AF82" s="2" t="str">
        <f>+水洗化人口等!B82</f>
        <v>20588</v>
      </c>
      <c r="AG82" s="2">
        <v>82</v>
      </c>
    </row>
    <row r="83" spans="32:33" x14ac:dyDescent="0.15">
      <c r="AF83" s="2" t="str">
        <f>+水洗化人口等!B83</f>
        <v>20590</v>
      </c>
      <c r="AG83" s="2">
        <v>83</v>
      </c>
    </row>
    <row r="84" spans="32:33" x14ac:dyDescent="0.15">
      <c r="AF84" s="2" t="str">
        <f>+水洗化人口等!B84</f>
        <v>20602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2025-01-10T06:09:49Z</dcterms:modified>
</cp:coreProperties>
</file>