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13東京都\環境省廃棄物実態調査集約結果（13東京都）\"/>
    </mc:Choice>
  </mc:AlternateContent>
  <xr:revisionPtr revIDLastSave="0" documentId="13_ncr:1_{DB25EE83-2E0F-4D0E-A862-C76E03FEF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水洗化人口等!$A$6:$AD$69</definedName>
    <definedName name="_xlnm.Print_Area" localSheetId="2">し尿集計結果!$A$1:$M$37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N9" i="2" s="1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N37" i="2" s="1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N54" i="2" s="1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N69" i="2" s="1"/>
  <c r="AC70" i="2"/>
  <c r="V8" i="2"/>
  <c r="N8" i="2" s="1"/>
  <c r="V9" i="2"/>
  <c r="V10" i="2"/>
  <c r="N10" i="2" s="1"/>
  <c r="V11" i="2"/>
  <c r="V12" i="2"/>
  <c r="V13" i="2"/>
  <c r="N13" i="2" s="1"/>
  <c r="V14" i="2"/>
  <c r="N14" i="2" s="1"/>
  <c r="V15" i="2"/>
  <c r="N15" i="2" s="1"/>
  <c r="V16" i="2"/>
  <c r="V17" i="2"/>
  <c r="V18" i="2"/>
  <c r="N18" i="2" s="1"/>
  <c r="V19" i="2"/>
  <c r="V20" i="2"/>
  <c r="V21" i="2"/>
  <c r="V22" i="2"/>
  <c r="V23" i="2"/>
  <c r="V24" i="2"/>
  <c r="V25" i="2"/>
  <c r="V26" i="2"/>
  <c r="N26" i="2" s="1"/>
  <c r="V27" i="2"/>
  <c r="V28" i="2"/>
  <c r="V29" i="2"/>
  <c r="V30" i="2"/>
  <c r="N30" i="2" s="1"/>
  <c r="V31" i="2"/>
  <c r="N31" i="2" s="1"/>
  <c r="V32" i="2"/>
  <c r="V33" i="2"/>
  <c r="V34" i="2"/>
  <c r="N34" i="2" s="1"/>
  <c r="V35" i="2"/>
  <c r="V36" i="2"/>
  <c r="V37" i="2"/>
  <c r="V38" i="2"/>
  <c r="N38" i="2" s="1"/>
  <c r="V39" i="2"/>
  <c r="N39" i="2" s="1"/>
  <c r="V40" i="2"/>
  <c r="N40" i="2" s="1"/>
  <c r="V41" i="2"/>
  <c r="V42" i="2"/>
  <c r="N42" i="2" s="1"/>
  <c r="V43" i="2"/>
  <c r="V44" i="2"/>
  <c r="V45" i="2"/>
  <c r="N45" i="2" s="1"/>
  <c r="V46" i="2"/>
  <c r="N46" i="2" s="1"/>
  <c r="V47" i="2"/>
  <c r="N47" i="2" s="1"/>
  <c r="V48" i="2"/>
  <c r="V49" i="2"/>
  <c r="V50" i="2"/>
  <c r="N50" i="2" s="1"/>
  <c r="V51" i="2"/>
  <c r="V52" i="2"/>
  <c r="V53" i="2"/>
  <c r="V54" i="2"/>
  <c r="V55" i="2"/>
  <c r="V56" i="2"/>
  <c r="V57" i="2"/>
  <c r="V58" i="2"/>
  <c r="N58" i="2" s="1"/>
  <c r="V59" i="2"/>
  <c r="V60" i="2"/>
  <c r="V61" i="2"/>
  <c r="V62" i="2"/>
  <c r="N62" i="2" s="1"/>
  <c r="V63" i="2"/>
  <c r="N63" i="2" s="1"/>
  <c r="V64" i="2"/>
  <c r="V65" i="2"/>
  <c r="V66" i="2"/>
  <c r="N66" i="2" s="1"/>
  <c r="V67" i="2"/>
  <c r="V68" i="2"/>
  <c r="V69" i="2"/>
  <c r="V70" i="2"/>
  <c r="N70" i="2" s="1"/>
  <c r="O8" i="2"/>
  <c r="O9" i="2"/>
  <c r="O10" i="2"/>
  <c r="O11" i="2"/>
  <c r="O12" i="2"/>
  <c r="O13" i="2"/>
  <c r="O14" i="2"/>
  <c r="O15" i="2"/>
  <c r="O16" i="2"/>
  <c r="N16" i="2" s="1"/>
  <c r="O17" i="2"/>
  <c r="O18" i="2"/>
  <c r="O19" i="2"/>
  <c r="O20" i="2"/>
  <c r="N20" i="2" s="1"/>
  <c r="O21" i="2"/>
  <c r="O22" i="2"/>
  <c r="O23" i="2"/>
  <c r="O24" i="2"/>
  <c r="O25" i="2"/>
  <c r="O26" i="2"/>
  <c r="O27" i="2"/>
  <c r="O28" i="2"/>
  <c r="O29" i="2"/>
  <c r="O30" i="2"/>
  <c r="O31" i="2"/>
  <c r="O32" i="2"/>
  <c r="N32" i="2" s="1"/>
  <c r="O33" i="2"/>
  <c r="O34" i="2"/>
  <c r="O35" i="2"/>
  <c r="O36" i="2"/>
  <c r="N36" i="2" s="1"/>
  <c r="O37" i="2"/>
  <c r="O38" i="2"/>
  <c r="O39" i="2"/>
  <c r="O40" i="2"/>
  <c r="O41" i="2"/>
  <c r="O42" i="2"/>
  <c r="O43" i="2"/>
  <c r="O44" i="2"/>
  <c r="O45" i="2"/>
  <c r="O46" i="2"/>
  <c r="O47" i="2"/>
  <c r="O48" i="2"/>
  <c r="N48" i="2" s="1"/>
  <c r="O49" i="2"/>
  <c r="O50" i="2"/>
  <c r="O51" i="2"/>
  <c r="O52" i="2"/>
  <c r="N52" i="2" s="1"/>
  <c r="O53" i="2"/>
  <c r="O54" i="2"/>
  <c r="O55" i="2"/>
  <c r="O56" i="2"/>
  <c r="O57" i="2"/>
  <c r="O58" i="2"/>
  <c r="O59" i="2"/>
  <c r="O60" i="2"/>
  <c r="O61" i="2"/>
  <c r="O62" i="2"/>
  <c r="O63" i="2"/>
  <c r="O64" i="2"/>
  <c r="N64" i="2" s="1"/>
  <c r="O65" i="2"/>
  <c r="O66" i="2"/>
  <c r="O67" i="2"/>
  <c r="O68" i="2"/>
  <c r="N68" i="2" s="1"/>
  <c r="O69" i="2"/>
  <c r="O70" i="2"/>
  <c r="N21" i="2"/>
  <c r="N23" i="2"/>
  <c r="N24" i="2"/>
  <c r="N29" i="2"/>
  <c r="N53" i="2"/>
  <c r="N55" i="2"/>
  <c r="N56" i="2"/>
  <c r="N61" i="2"/>
  <c r="K8" i="2"/>
  <c r="K9" i="2"/>
  <c r="D9" i="2" s="1"/>
  <c r="K10" i="2"/>
  <c r="K11" i="2"/>
  <c r="K12" i="2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D29" i="2" s="1"/>
  <c r="K30" i="2"/>
  <c r="K31" i="2"/>
  <c r="K32" i="2"/>
  <c r="K33" i="2"/>
  <c r="D33" i="2" s="1"/>
  <c r="K34" i="2"/>
  <c r="K35" i="2"/>
  <c r="K36" i="2"/>
  <c r="K37" i="2"/>
  <c r="K38" i="2"/>
  <c r="K39" i="2"/>
  <c r="K40" i="2"/>
  <c r="K41" i="2"/>
  <c r="D41" i="2" s="1"/>
  <c r="K42" i="2"/>
  <c r="K43" i="2"/>
  <c r="K44" i="2"/>
  <c r="K45" i="2"/>
  <c r="D45" i="2" s="1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D61" i="2" s="1"/>
  <c r="K62" i="2"/>
  <c r="K63" i="2"/>
  <c r="K64" i="2"/>
  <c r="K65" i="2"/>
  <c r="K66" i="2"/>
  <c r="K67" i="2"/>
  <c r="K68" i="2"/>
  <c r="K69" i="2"/>
  <c r="K70" i="2"/>
  <c r="H8" i="2"/>
  <c r="H9" i="2"/>
  <c r="H10" i="2"/>
  <c r="D10" i="2" s="1"/>
  <c r="H11" i="2"/>
  <c r="D11" i="2" s="1"/>
  <c r="H12" i="2"/>
  <c r="D12" i="2" s="1"/>
  <c r="H13" i="2"/>
  <c r="H14" i="2"/>
  <c r="D14" i="2" s="1"/>
  <c r="H15" i="2"/>
  <c r="H16" i="2"/>
  <c r="H17" i="2"/>
  <c r="D17" i="2" s="1"/>
  <c r="H18" i="2"/>
  <c r="D18" i="2" s="1"/>
  <c r="H19" i="2"/>
  <c r="D19" i="2" s="1"/>
  <c r="H20" i="2"/>
  <c r="H21" i="2"/>
  <c r="H22" i="2"/>
  <c r="H23" i="2"/>
  <c r="H24" i="2"/>
  <c r="H25" i="2"/>
  <c r="H26" i="2"/>
  <c r="H27" i="2"/>
  <c r="D27" i="2" s="1"/>
  <c r="H28" i="2"/>
  <c r="H29" i="2"/>
  <c r="H30" i="2"/>
  <c r="D30" i="2" s="1"/>
  <c r="H31" i="2"/>
  <c r="H32" i="2"/>
  <c r="H33" i="2"/>
  <c r="H34" i="2"/>
  <c r="D34" i="2" s="1"/>
  <c r="H35" i="2"/>
  <c r="D35" i="2" s="1"/>
  <c r="H36" i="2"/>
  <c r="H37" i="2"/>
  <c r="H38" i="2"/>
  <c r="H39" i="2"/>
  <c r="H40" i="2"/>
  <c r="H41" i="2"/>
  <c r="H42" i="2"/>
  <c r="D42" i="2" s="1"/>
  <c r="H43" i="2"/>
  <c r="D43" i="2" s="1"/>
  <c r="H44" i="2"/>
  <c r="D44" i="2" s="1"/>
  <c r="H45" i="2"/>
  <c r="H46" i="2"/>
  <c r="D46" i="2" s="1"/>
  <c r="H47" i="2"/>
  <c r="H48" i="2"/>
  <c r="H49" i="2"/>
  <c r="D49" i="2" s="1"/>
  <c r="H50" i="2"/>
  <c r="D50" i="2" s="1"/>
  <c r="H51" i="2"/>
  <c r="D51" i="2" s="1"/>
  <c r="H52" i="2"/>
  <c r="H53" i="2"/>
  <c r="H54" i="2"/>
  <c r="H55" i="2"/>
  <c r="H56" i="2"/>
  <c r="H57" i="2"/>
  <c r="H58" i="2"/>
  <c r="H59" i="2"/>
  <c r="D59" i="2" s="1"/>
  <c r="H60" i="2"/>
  <c r="H61" i="2"/>
  <c r="H62" i="2"/>
  <c r="D62" i="2" s="1"/>
  <c r="H63" i="2"/>
  <c r="H64" i="2"/>
  <c r="H65" i="2"/>
  <c r="H66" i="2"/>
  <c r="H67" i="2"/>
  <c r="D67" i="2" s="1"/>
  <c r="H68" i="2"/>
  <c r="H69" i="2"/>
  <c r="H70" i="2"/>
  <c r="E8" i="2"/>
  <c r="D8" i="2" s="1"/>
  <c r="E9" i="2"/>
  <c r="E10" i="2"/>
  <c r="E11" i="2"/>
  <c r="E12" i="2"/>
  <c r="E13" i="2"/>
  <c r="E14" i="2"/>
  <c r="E15" i="2"/>
  <c r="E16" i="2"/>
  <c r="E17" i="2"/>
  <c r="E18" i="2"/>
  <c r="E19" i="2"/>
  <c r="E20" i="2"/>
  <c r="D20" i="2" s="1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E33" i="2"/>
  <c r="E34" i="2"/>
  <c r="E35" i="2"/>
  <c r="E36" i="2"/>
  <c r="D36" i="2" s="1"/>
  <c r="E37" i="2"/>
  <c r="E38" i="2"/>
  <c r="E39" i="2"/>
  <c r="E40" i="2"/>
  <c r="D40" i="2" s="1"/>
  <c r="E41" i="2"/>
  <c r="E42" i="2"/>
  <c r="E43" i="2"/>
  <c r="E44" i="2"/>
  <c r="E45" i="2"/>
  <c r="E46" i="2"/>
  <c r="E47" i="2"/>
  <c r="E48" i="2"/>
  <c r="E49" i="2"/>
  <c r="E50" i="2"/>
  <c r="E51" i="2"/>
  <c r="E52" i="2"/>
  <c r="D52" i="2" s="1"/>
  <c r="E53" i="2"/>
  <c r="E54" i="2"/>
  <c r="E55" i="2"/>
  <c r="E56" i="2"/>
  <c r="D56" i="2" s="1"/>
  <c r="E57" i="2"/>
  <c r="E58" i="2"/>
  <c r="E59" i="2"/>
  <c r="E60" i="2"/>
  <c r="E61" i="2"/>
  <c r="E62" i="2"/>
  <c r="E63" i="2"/>
  <c r="E64" i="2"/>
  <c r="E65" i="2"/>
  <c r="E66" i="2"/>
  <c r="E67" i="2"/>
  <c r="E68" i="2"/>
  <c r="D68" i="2" s="1"/>
  <c r="E69" i="2"/>
  <c r="E70" i="2"/>
  <c r="D25" i="2"/>
  <c r="D26" i="2"/>
  <c r="D28" i="2"/>
  <c r="D57" i="2"/>
  <c r="D58" i="2"/>
  <c r="D60" i="2"/>
  <c r="D65" i="2"/>
  <c r="D66" i="2"/>
  <c r="P8" i="1"/>
  <c r="P9" i="1"/>
  <c r="P10" i="1"/>
  <c r="I10" i="1" s="1"/>
  <c r="P11" i="1"/>
  <c r="I11" i="1" s="1"/>
  <c r="P12" i="1"/>
  <c r="I12" i="1" s="1"/>
  <c r="D12" i="1" s="1"/>
  <c r="P13" i="1"/>
  <c r="I13" i="1" s="1"/>
  <c r="D13" i="1" s="1"/>
  <c r="P14" i="1"/>
  <c r="I14" i="1" s="1"/>
  <c r="D14" i="1" s="1"/>
  <c r="P15" i="1"/>
  <c r="I15" i="1" s="1"/>
  <c r="D15" i="1" s="1"/>
  <c r="P16" i="1"/>
  <c r="I16" i="1" s="1"/>
  <c r="P17" i="1"/>
  <c r="P18" i="1"/>
  <c r="I18" i="1" s="1"/>
  <c r="P19" i="1"/>
  <c r="I19" i="1" s="1"/>
  <c r="D19" i="1" s="1"/>
  <c r="P20" i="1"/>
  <c r="I20" i="1" s="1"/>
  <c r="D20" i="1" s="1"/>
  <c r="P21" i="1"/>
  <c r="I21" i="1" s="1"/>
  <c r="D21" i="1" s="1"/>
  <c r="P22" i="1"/>
  <c r="P23" i="1"/>
  <c r="P24" i="1"/>
  <c r="P25" i="1"/>
  <c r="P26" i="1"/>
  <c r="I26" i="1" s="1"/>
  <c r="P27" i="1"/>
  <c r="I27" i="1" s="1"/>
  <c r="P28" i="1"/>
  <c r="P29" i="1"/>
  <c r="I29" i="1" s="1"/>
  <c r="D29" i="1" s="1"/>
  <c r="P30" i="1"/>
  <c r="I30" i="1" s="1"/>
  <c r="D30" i="1" s="1"/>
  <c r="P31" i="1"/>
  <c r="I31" i="1" s="1"/>
  <c r="D31" i="1" s="1"/>
  <c r="P32" i="1"/>
  <c r="I32" i="1" s="1"/>
  <c r="P33" i="1"/>
  <c r="I33" i="1" s="1"/>
  <c r="P34" i="1"/>
  <c r="I34" i="1" s="1"/>
  <c r="P35" i="1"/>
  <c r="I35" i="1" s="1"/>
  <c r="D35" i="1" s="1"/>
  <c r="P36" i="1"/>
  <c r="I36" i="1" s="1"/>
  <c r="D36" i="1" s="1"/>
  <c r="P37" i="1"/>
  <c r="I37" i="1" s="1"/>
  <c r="D37" i="1" s="1"/>
  <c r="P38" i="1"/>
  <c r="P39" i="1"/>
  <c r="P40" i="1"/>
  <c r="P41" i="1"/>
  <c r="P42" i="1"/>
  <c r="I42" i="1" s="1"/>
  <c r="P43" i="1"/>
  <c r="I43" i="1" s="1"/>
  <c r="P44" i="1"/>
  <c r="P45" i="1"/>
  <c r="P46" i="1"/>
  <c r="P47" i="1"/>
  <c r="P48" i="1"/>
  <c r="P49" i="1"/>
  <c r="I49" i="1" s="1"/>
  <c r="P50" i="1"/>
  <c r="I50" i="1" s="1"/>
  <c r="P51" i="1"/>
  <c r="I51" i="1" s="1"/>
  <c r="D51" i="1" s="1"/>
  <c r="P52" i="1"/>
  <c r="I52" i="1" s="1"/>
  <c r="D52" i="1" s="1"/>
  <c r="P53" i="1"/>
  <c r="I53" i="1" s="1"/>
  <c r="D53" i="1" s="1"/>
  <c r="P54" i="1"/>
  <c r="P55" i="1"/>
  <c r="P56" i="1"/>
  <c r="I56" i="1" s="1"/>
  <c r="P57" i="1"/>
  <c r="P58" i="1"/>
  <c r="I58" i="1" s="1"/>
  <c r="P59" i="1"/>
  <c r="I59" i="1" s="1"/>
  <c r="P60" i="1"/>
  <c r="P61" i="1"/>
  <c r="P62" i="1"/>
  <c r="I62" i="1" s="1"/>
  <c r="D62" i="1" s="1"/>
  <c r="P63" i="1"/>
  <c r="P64" i="1"/>
  <c r="I64" i="1" s="1"/>
  <c r="P65" i="1"/>
  <c r="I65" i="1" s="1"/>
  <c r="P66" i="1"/>
  <c r="I66" i="1" s="1"/>
  <c r="P67" i="1"/>
  <c r="I67" i="1" s="1"/>
  <c r="D67" i="1" s="1"/>
  <c r="P68" i="1"/>
  <c r="I68" i="1" s="1"/>
  <c r="D68" i="1" s="1"/>
  <c r="P69" i="1"/>
  <c r="I69" i="1" s="1"/>
  <c r="D69" i="1" s="1"/>
  <c r="P70" i="1"/>
  <c r="J45" i="1"/>
  <c r="I8" i="1"/>
  <c r="I9" i="1"/>
  <c r="I17" i="1"/>
  <c r="I22" i="1"/>
  <c r="I23" i="1"/>
  <c r="I24" i="1"/>
  <c r="I25" i="1"/>
  <c r="I28" i="1"/>
  <c r="D28" i="1" s="1"/>
  <c r="I38" i="1"/>
  <c r="I39" i="1"/>
  <c r="I40" i="1"/>
  <c r="I41" i="1"/>
  <c r="I44" i="1"/>
  <c r="D44" i="1" s="1"/>
  <c r="I45" i="1"/>
  <c r="I46" i="1"/>
  <c r="D46" i="1" s="1"/>
  <c r="I47" i="1"/>
  <c r="D47" i="1" s="1"/>
  <c r="I48" i="1"/>
  <c r="I54" i="1"/>
  <c r="I55" i="1"/>
  <c r="I57" i="1"/>
  <c r="I60" i="1"/>
  <c r="I61" i="1"/>
  <c r="D61" i="1" s="1"/>
  <c r="I63" i="1"/>
  <c r="D63" i="1" s="1"/>
  <c r="I70" i="1"/>
  <c r="D70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D45" i="1"/>
  <c r="T45" i="1" s="1"/>
  <c r="D60" i="1"/>
  <c r="T60" i="1" s="1"/>
  <c r="T68" i="1" l="1"/>
  <c r="L68" i="1"/>
  <c r="N68" i="1"/>
  <c r="T28" i="1"/>
  <c r="N28" i="1"/>
  <c r="L28" i="1"/>
  <c r="T69" i="1"/>
  <c r="J69" i="1"/>
  <c r="L69" i="1"/>
  <c r="T44" i="1"/>
  <c r="L44" i="1"/>
  <c r="N44" i="1"/>
  <c r="T13" i="1"/>
  <c r="L13" i="1"/>
  <c r="J13" i="1"/>
  <c r="T21" i="1"/>
  <c r="J21" i="1"/>
  <c r="L21" i="1"/>
  <c r="T61" i="1"/>
  <c r="L61" i="1"/>
  <c r="J61" i="1"/>
  <c r="T37" i="1"/>
  <c r="L37" i="1"/>
  <c r="J37" i="1"/>
  <c r="T36" i="1"/>
  <c r="L36" i="1"/>
  <c r="N36" i="1"/>
  <c r="T12" i="1"/>
  <c r="N12" i="1"/>
  <c r="L12" i="1"/>
  <c r="T20" i="1"/>
  <c r="N20" i="1"/>
  <c r="L20" i="1"/>
  <c r="T29" i="1"/>
  <c r="L29" i="1"/>
  <c r="J29" i="1"/>
  <c r="T53" i="1"/>
  <c r="J53" i="1"/>
  <c r="L53" i="1"/>
  <c r="T52" i="1"/>
  <c r="L52" i="1"/>
  <c r="N52" i="1"/>
  <c r="D23" i="1"/>
  <c r="D66" i="1"/>
  <c r="D50" i="1"/>
  <c r="D34" i="1"/>
  <c r="D18" i="1"/>
  <c r="T18" i="1" s="1"/>
  <c r="D22" i="1"/>
  <c r="N22" i="1" s="1"/>
  <c r="D64" i="2"/>
  <c r="D48" i="2"/>
  <c r="D32" i="2"/>
  <c r="D16" i="2"/>
  <c r="D63" i="2"/>
  <c r="D47" i="2"/>
  <c r="D31" i="2"/>
  <c r="D15" i="2"/>
  <c r="N60" i="2"/>
  <c r="N44" i="2"/>
  <c r="N28" i="2"/>
  <c r="N12" i="2"/>
  <c r="N59" i="2"/>
  <c r="N43" i="2"/>
  <c r="N27" i="2"/>
  <c r="N11" i="2"/>
  <c r="N57" i="2"/>
  <c r="N41" i="2"/>
  <c r="N25" i="2"/>
  <c r="D65" i="1"/>
  <c r="J65" i="1" s="1"/>
  <c r="D49" i="1"/>
  <c r="L49" i="1" s="1"/>
  <c r="D33" i="1"/>
  <c r="L33" i="1" s="1"/>
  <c r="D17" i="1"/>
  <c r="J17" i="1" s="1"/>
  <c r="D39" i="1"/>
  <c r="T39" i="1" s="1"/>
  <c r="L60" i="1"/>
  <c r="D59" i="1"/>
  <c r="D43" i="1"/>
  <c r="D27" i="1"/>
  <c r="D11" i="1"/>
  <c r="D48" i="1"/>
  <c r="D38" i="1"/>
  <c r="J38" i="1" s="1"/>
  <c r="D55" i="1"/>
  <c r="J55" i="1" s="1"/>
  <c r="D58" i="1"/>
  <c r="D42" i="1"/>
  <c r="D26" i="1"/>
  <c r="T26" i="1" s="1"/>
  <c r="D10" i="1"/>
  <c r="F10" i="1" s="1"/>
  <c r="D16" i="1"/>
  <c r="J16" i="1" s="1"/>
  <c r="N60" i="1"/>
  <c r="D54" i="1"/>
  <c r="N54" i="1" s="1"/>
  <c r="D55" i="2"/>
  <c r="D39" i="2"/>
  <c r="D23" i="2"/>
  <c r="N67" i="2"/>
  <c r="N51" i="2"/>
  <c r="N35" i="2"/>
  <c r="N19" i="2"/>
  <c r="L45" i="1"/>
  <c r="D70" i="2"/>
  <c r="D54" i="2"/>
  <c r="D38" i="2"/>
  <c r="D22" i="2"/>
  <c r="D69" i="2"/>
  <c r="D53" i="2"/>
  <c r="D37" i="2"/>
  <c r="D21" i="2"/>
  <c r="N65" i="2"/>
  <c r="N49" i="2"/>
  <c r="N33" i="2"/>
  <c r="N17" i="2"/>
  <c r="D64" i="1"/>
  <c r="D25" i="1"/>
  <c r="F25" i="1" s="1"/>
  <c r="D32" i="1"/>
  <c r="D57" i="1"/>
  <c r="T57" i="1" s="1"/>
  <c r="D41" i="1"/>
  <c r="J41" i="1" s="1"/>
  <c r="D9" i="1"/>
  <c r="N9" i="1" s="1"/>
  <c r="D56" i="1"/>
  <c r="D40" i="1"/>
  <c r="F40" i="1" s="1"/>
  <c r="D24" i="1"/>
  <c r="F24" i="1" s="1"/>
  <c r="D8" i="1"/>
  <c r="L8" i="1" s="1"/>
  <c r="L55" i="1"/>
  <c r="N55" i="1"/>
  <c r="F55" i="1"/>
  <c r="T55" i="1"/>
  <c r="L23" i="1"/>
  <c r="N23" i="1"/>
  <c r="T23" i="1"/>
  <c r="J23" i="1"/>
  <c r="F23" i="1"/>
  <c r="F66" i="1"/>
  <c r="T66" i="1"/>
  <c r="J66" i="1"/>
  <c r="L66" i="1"/>
  <c r="N66" i="1"/>
  <c r="F58" i="1"/>
  <c r="J58" i="1"/>
  <c r="L58" i="1"/>
  <c r="N58" i="1"/>
  <c r="T58" i="1"/>
  <c r="F50" i="1"/>
  <c r="J50" i="1"/>
  <c r="L50" i="1"/>
  <c r="N50" i="1"/>
  <c r="T50" i="1"/>
  <c r="F42" i="1"/>
  <c r="J42" i="1"/>
  <c r="T42" i="1"/>
  <c r="L42" i="1"/>
  <c r="N42" i="1"/>
  <c r="F34" i="1"/>
  <c r="T34" i="1"/>
  <c r="J34" i="1"/>
  <c r="L34" i="1"/>
  <c r="N34" i="1"/>
  <c r="F26" i="1"/>
  <c r="F18" i="1"/>
  <c r="J18" i="1"/>
  <c r="L18" i="1"/>
  <c r="N18" i="1"/>
  <c r="J10" i="1"/>
  <c r="L10" i="1"/>
  <c r="N10" i="1"/>
  <c r="T10" i="1"/>
  <c r="L31" i="1"/>
  <c r="N31" i="1"/>
  <c r="T31" i="1"/>
  <c r="F31" i="1"/>
  <c r="J31" i="1"/>
  <c r="F22" i="1"/>
  <c r="L22" i="1"/>
  <c r="F65" i="1"/>
  <c r="T65" i="1"/>
  <c r="J49" i="1"/>
  <c r="T49" i="1"/>
  <c r="T41" i="1"/>
  <c r="T25" i="1"/>
  <c r="J25" i="1"/>
  <c r="L25" i="1"/>
  <c r="N25" i="1"/>
  <c r="L9" i="1"/>
  <c r="F9" i="1"/>
  <c r="T9" i="1"/>
  <c r="N62" i="1"/>
  <c r="T62" i="1"/>
  <c r="F62" i="1"/>
  <c r="J62" i="1"/>
  <c r="L62" i="1"/>
  <c r="N30" i="1"/>
  <c r="T30" i="1"/>
  <c r="F30" i="1"/>
  <c r="J30" i="1"/>
  <c r="L30" i="1"/>
  <c r="L63" i="1"/>
  <c r="N63" i="1"/>
  <c r="T63" i="1"/>
  <c r="J63" i="1"/>
  <c r="F63" i="1"/>
  <c r="J56" i="1"/>
  <c r="L56" i="1"/>
  <c r="N56" i="1"/>
  <c r="T56" i="1"/>
  <c r="F56" i="1"/>
  <c r="J40" i="1"/>
  <c r="T16" i="1"/>
  <c r="F16" i="1"/>
  <c r="J8" i="1"/>
  <c r="J57" i="1"/>
  <c r="L57" i="1"/>
  <c r="N57" i="1"/>
  <c r="F57" i="1"/>
  <c r="J64" i="1"/>
  <c r="L64" i="1"/>
  <c r="N64" i="1"/>
  <c r="F64" i="1"/>
  <c r="T64" i="1"/>
  <c r="J32" i="1"/>
  <c r="L32" i="1"/>
  <c r="F32" i="1"/>
  <c r="N32" i="1"/>
  <c r="T32" i="1"/>
  <c r="N70" i="1"/>
  <c r="T70" i="1"/>
  <c r="J70" i="1"/>
  <c r="F70" i="1"/>
  <c r="L70" i="1"/>
  <c r="N38" i="1"/>
  <c r="T38" i="1"/>
  <c r="F38" i="1"/>
  <c r="L38" i="1"/>
  <c r="J48" i="1"/>
  <c r="L48" i="1"/>
  <c r="N48" i="1"/>
  <c r="T48" i="1"/>
  <c r="F48" i="1"/>
  <c r="L47" i="1"/>
  <c r="F47" i="1"/>
  <c r="N47" i="1"/>
  <c r="T47" i="1"/>
  <c r="J47" i="1"/>
  <c r="L15" i="1"/>
  <c r="N15" i="1"/>
  <c r="F15" i="1"/>
  <c r="T15" i="1"/>
  <c r="J15" i="1"/>
  <c r="N46" i="1"/>
  <c r="J46" i="1"/>
  <c r="T46" i="1"/>
  <c r="F46" i="1"/>
  <c r="L46" i="1"/>
  <c r="N14" i="1"/>
  <c r="T14" i="1"/>
  <c r="F14" i="1"/>
  <c r="L14" i="1"/>
  <c r="J14" i="1"/>
  <c r="F67" i="1"/>
  <c r="J67" i="1"/>
  <c r="L67" i="1"/>
  <c r="N67" i="1"/>
  <c r="T67" i="1"/>
  <c r="F59" i="1"/>
  <c r="N59" i="1"/>
  <c r="J59" i="1"/>
  <c r="L59" i="1"/>
  <c r="T59" i="1"/>
  <c r="F51" i="1"/>
  <c r="J51" i="1"/>
  <c r="L51" i="1"/>
  <c r="T51" i="1"/>
  <c r="N51" i="1"/>
  <c r="F43" i="1"/>
  <c r="N43" i="1"/>
  <c r="J43" i="1"/>
  <c r="L43" i="1"/>
  <c r="T43" i="1"/>
  <c r="N35" i="1"/>
  <c r="F35" i="1"/>
  <c r="J35" i="1"/>
  <c r="L35" i="1"/>
  <c r="T35" i="1"/>
  <c r="F27" i="1"/>
  <c r="J27" i="1"/>
  <c r="L27" i="1"/>
  <c r="N27" i="1"/>
  <c r="T27" i="1"/>
  <c r="F19" i="1"/>
  <c r="J19" i="1"/>
  <c r="L19" i="1"/>
  <c r="T19" i="1"/>
  <c r="N19" i="1"/>
  <c r="F11" i="1"/>
  <c r="J11" i="1"/>
  <c r="L11" i="1"/>
  <c r="N11" i="1"/>
  <c r="T11" i="1"/>
  <c r="N69" i="1"/>
  <c r="N61" i="1"/>
  <c r="N53" i="1"/>
  <c r="N45" i="1"/>
  <c r="N37" i="1"/>
  <c r="N29" i="1"/>
  <c r="N21" i="1"/>
  <c r="N13" i="1"/>
  <c r="J68" i="1"/>
  <c r="J60" i="1"/>
  <c r="J52" i="1"/>
  <c r="J44" i="1"/>
  <c r="J36" i="1"/>
  <c r="J28" i="1"/>
  <c r="J20" i="1"/>
  <c r="J12" i="1"/>
  <c r="F69" i="1"/>
  <c r="F61" i="1"/>
  <c r="F53" i="1"/>
  <c r="F45" i="1"/>
  <c r="F37" i="1"/>
  <c r="F29" i="1"/>
  <c r="F21" i="1"/>
  <c r="F13" i="1"/>
  <c r="F68" i="1"/>
  <c r="F60" i="1"/>
  <c r="F52" i="1"/>
  <c r="F44" i="1"/>
  <c r="F36" i="1"/>
  <c r="F28" i="1"/>
  <c r="F20" i="1"/>
  <c r="F12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65" i="1" l="1"/>
  <c r="J54" i="1"/>
  <c r="T24" i="1"/>
  <c r="J33" i="1"/>
  <c r="N24" i="1"/>
  <c r="F39" i="1"/>
  <c r="L24" i="1"/>
  <c r="F17" i="1"/>
  <c r="F41" i="1"/>
  <c r="T22" i="1"/>
  <c r="N39" i="1"/>
  <c r="J24" i="1"/>
  <c r="T17" i="1"/>
  <c r="N41" i="1"/>
  <c r="J22" i="1"/>
  <c r="F54" i="1"/>
  <c r="L39" i="1"/>
  <c r="T40" i="1"/>
  <c r="N17" i="1"/>
  <c r="L41" i="1"/>
  <c r="N26" i="1"/>
  <c r="L54" i="1"/>
  <c r="J39" i="1"/>
  <c r="T8" i="1"/>
  <c r="N40" i="1"/>
  <c r="L17" i="1"/>
  <c r="L26" i="1"/>
  <c r="F33" i="1"/>
  <c r="J9" i="1"/>
  <c r="F8" i="1"/>
  <c r="L40" i="1"/>
  <c r="F49" i="1"/>
  <c r="J26" i="1"/>
  <c r="N8" i="1"/>
  <c r="N49" i="1"/>
  <c r="N16" i="1"/>
  <c r="L16" i="1"/>
  <c r="N33" i="1"/>
  <c r="T54" i="1"/>
  <c r="T33" i="1"/>
  <c r="L65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<sst xmlns="http://schemas.openxmlformats.org/spreadsheetml/2006/main" count="1059" uniqueCount="388">
  <si>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</si>
  <si>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</si>
  <si>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</si>
  <si>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</si>
  <si>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</si>
  <si>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</si>
  <si>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</si>
  <si>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</si>
  <si>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</si>
  <si>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</si>
  <si>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</si>
  <si>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</si>
  <si>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</si>
  <si>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</si>
  <si>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</si>
  <si>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</si>
  <si>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</si>
  <si>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</si>
  <si>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</si>
  <si>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</si>
  <si>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</si>
  <si>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</si>
  <si>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</si>
  <si>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</si>
  <si>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</si>
  <si>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</si>
  <si>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</si>
  <si>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</si>
  <si>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</si>
  <si>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</si>
  <si>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</si>
  <si>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</si>
  <si>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</si>
  <si>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</si>
  <si>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</si>
  <si>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</si>
  <si>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</si>
  <si>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</si>
  <si>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</si>
  <si>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</si>
  <si>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</si>
  <si>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</si>
  <si>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</si>
  <si>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</si>
  <si>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</si>
  <si>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</si>
  <si>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</si>
  <si>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</si>
  <si>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</si>
  <si>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</si>
  <si>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</si>
  <si>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</si>
  <si>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</si>
  <si>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</si>
  <si>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</si>
  <si>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</si>
  <si>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</si>
  <si>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</si>
  <si>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</si>
  <si>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</si>
  <si>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</si>
  <si>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</si>
  <si>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</si>
  <si>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</si>
  <si>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</si>
  <si>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</si>
  <si>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</si>
  <si>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</si>
  <si>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</si>
  <si>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</si>
  <si>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</si>
  <si>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</si>
  <si>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</si>
  <si>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</si>
  <si>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</si>
  <si>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</si>
  <si>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</si>
  <si>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</si>
  <si>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</si>
  <si>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</si>
  <si>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</si>
  <si>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</si>
  <si>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</si>
  <si>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</si>
  <si>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</si>
  <si>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</si>
  <si>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</si>
  <si>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</si>
  <si>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</si>
  <si>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</si>
  <si>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</si>
  <si>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</si>
  <si>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</si>
  <si>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</si>
  <si>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</si>
  <si>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</si>
  <si>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</si>
  <si>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</si>
  <si>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</si>
  <si>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</si>
  <si>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</si>
  <si>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</si>
  <si>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</si>
  <si>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</si>
  <si>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</si>
  <si>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</si>
  <si>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</si>
  <si>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</si>
  <si>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</si>
  <si>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</si>
  <si>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</si>
  <si>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</si>
  <si>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</si>
  <si>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</si>
  <si>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</si>
  <si>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</si>
  <si>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</si>
  <si>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</si>
  <si>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</si>
  <si>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</si>
  <si>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</si>
  <si>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</si>
  <si>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</si>
  <si>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</si>
  <si>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</si>
  <si>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</si>
  <si>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</si>
  <si>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</si>
  <si>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</si>
  <si>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</si>
  <si>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</si>
  <si>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</si>
  <si>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</si>
  <si>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</si>
  <si>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</si>
  <si>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</si>
  <si>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</si>
  <si>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</si>
  <si>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</si>
  <si>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</si>
  <si>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</si>
  <si>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</si>
  <si>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</si>
  <si>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</si>
  <si>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</si>
  <si>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</si>
  <si>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</si>
  <si>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</si>
  <si>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</si>
  <si>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</si>
  <si>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</si>
  <si>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</si>
  <si>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</si>
  <si>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</si>
  <si>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</si>
  <si>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</si>
  <si>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</si>
  <si>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</si>
  <si>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</si>
  <si>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</si>
  <si>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</si>
  <si>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</si>
  <si>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</si>
  <si>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</si>
  <si>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</si>
  <si>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</si>
  <si>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</si>
  <si>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</si>
  <si>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</si>
  <si>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</si>
  <si>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</si>
  <si>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</si>
  <si>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</si>
  <si>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</si>
  <si>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</si>
  <si>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</si>
  <si>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</si>
  <si>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</si>
  <si>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</si>
  <si>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</si>
  <si>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</si>
  <si>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</si>
  <si>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</si>
  <si>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</si>
  <si>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</si>
  <si>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</si>
  <si>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</si>
  <si>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</si>
  <si>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</si>
  <si>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</si>
  <si>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</si>
  <si>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</si>
  <si>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</si>
  <si>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</si>
  <si>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</si>
  <si>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</si>
  <si>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</si>
  <si>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</si>
  <si>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</si>
  <si>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</si>
  <si>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</si>
  <si>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</si>
  <si>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</si>
  <si>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</si>
  <si>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</si>
  <si>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</si>
  <si>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</si>
  <si>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</si>
  <si>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</si>
  <si>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</si>
  <si>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</si>
  <si>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</si>
  <si>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</si>
  <si>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</si>
  <si>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</si>
  <si>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</si>
  <si>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</si>
  <si>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</si>
  <si>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</si>
  <si>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</si>
  <si>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</si>
  <si>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</si>
  <si>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</si>
  <si>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</si>
  <si>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</si>
  <si>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</si>
  <si>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</si>
  <si>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</si>
  <si>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</si>
  <si>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</si>
  <si>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</si>
  <si>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</si>
  <si>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</si>
  <si>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</si>
  <si>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</si>
  <si>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</si>
  <si>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</si>
  <si>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</si>
  <si>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</si>
  <si>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</si>
  <si>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</si>
  <si>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</si>
  <si>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</si>
  <si>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</si>
  <si>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</si>
  <si>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</si>
  <si>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</si>
  <si>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</si>
  <si>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</si>
  <si>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</si>
  <si>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</si>
  <si>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</si>
  <si>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</si>
  <si>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</si>
  <si>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</si>
  <si>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</si>
  <si>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13000</t>
  </si>
  <si>
    <t>水洗化人口等（令和5年度実績）</t>
    <phoneticPr fontId="3"/>
  </si>
  <si>
    <t>し尿処理の状況（令和5年度実績）</t>
    <phoneticPr fontId="3"/>
  </si>
  <si>
    <t>13100</t>
  </si>
  <si>
    <t>東京都23区</t>
  </si>
  <si>
    <t/>
  </si>
  <si>
    <t>13101</t>
  </si>
  <si>
    <t>千代田区</t>
  </si>
  <si>
    <t>○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</si>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</sst>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387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41</v>
      </c>
      <c r="B7" s="108" t="s">
        <v>256</v>
      </c>
      <c r="C7" s="92" t="s">
        <v>198</v>
      </c>
      <c r="D7" s="93">
        <f t="shared" ref="D7:D38" si="0">+SUM(E7,+I7)</f>
        <v>13903919</v>
      </c>
      <c r="E7" s="93">
        <f t="shared" ref="E7:E38" si="1">+SUM(G7+H7)</f>
        <v>12603</v>
      </c>
      <c r="F7" s="94">
        <f t="shared" ref="F7:F38" si="2">IF(D7&gt;0,E7/D7*100,"-")</f>
        <v>9.064350849569823E-2</v>
      </c>
      <c r="G7" s="93">
        <f>SUM(G$8:G$207)</f>
        <v>12529</v>
      </c>
      <c r="H7" s="93">
        <f>SUM(H$8:H$207)</f>
        <v>74</v>
      </c>
      <c r="I7" s="93">
        <f t="shared" ref="I7:I38" si="3">+SUM(K7,+M7,O7+P7)</f>
        <v>13891316</v>
      </c>
      <c r="J7" s="94">
        <f t="shared" ref="J7:J38" si="4">IF(D7&gt;0,I7/D7*100,"-")</f>
        <v>99.909356491504298</v>
      </c>
      <c r="K7" s="93">
        <f>SUM(K$8:K$207)</f>
        <v>13831196</v>
      </c>
      <c r="L7" s="94">
        <f t="shared" ref="L7:L38" si="5">IF(D7&gt;0,K7/D7*100,"-")</f>
        <v>99.476960416699782</v>
      </c>
      <c r="M7" s="93">
        <f>SUM(M$8:M$207)</f>
        <v>2367</v>
      </c>
      <c r="N7" s="94">
        <f t="shared" ref="N7:N38" si="6">IF(D7&gt;0,M7/D7*100,"-")</f>
        <v>1.7023977196645064E-2</v>
      </c>
      <c r="O7" s="91">
        <f>SUM(O$8:O$207)</f>
        <v>1965</v>
      </c>
      <c r="P7" s="93">
        <f t="shared" ref="P7:P38" si="7">SUM(Q7:S7)</f>
        <v>55788</v>
      </c>
      <c r="Q7" s="93">
        <f>SUM(Q$8:Q$207)</f>
        <v>27520</v>
      </c>
      <c r="R7" s="93">
        <f>SUM(R$8:R$207)</f>
        <v>25366</v>
      </c>
      <c r="S7" s="93">
        <f>SUM(S$8:S$207)</f>
        <v>2902</v>
      </c>
      <c r="T7" s="94">
        <f t="shared" ref="T7:T38" si="8">IF(D7&gt;0,P7/D7*100,"-")</f>
        <v>0.40123939157010335</v>
      </c>
      <c r="U7" s="93">
        <f>SUM(U$8:U$207)</f>
        <v>626743</v>
      </c>
      <c r="V7" s="95">
        <f t="shared" ref="V7:AC7" si="9">COUNTIF(V$8:V$207,"○")</f>
        <v>29</v>
      </c>
      <c r="W7" s="95">
        <f t="shared" si="9"/>
        <v>7</v>
      </c>
      <c r="X7" s="95">
        <f t="shared" si="9"/>
        <v>17</v>
      </c>
      <c r="Y7" s="95">
        <f t="shared" si="9"/>
        <v>9</v>
      </c>
      <c r="Z7" s="95">
        <f t="shared" si="9"/>
        <v>24</v>
      </c>
      <c r="AA7" s="95">
        <f t="shared" si="9"/>
        <v>3</v>
      </c>
      <c r="AB7" s="95">
        <f t="shared" si="9"/>
        <v>1</v>
      </c>
      <c r="AC7" s="95">
        <f t="shared" si="9"/>
        <v>34</v>
      </c>
    </row>
    <row r="8" spans="1:31" ht="13.5" customHeight="1" x14ac:dyDescent="0.15">
      <c r="A8" s="85" t="s">
        <v>41</v>
      </c>
      <c r="B8" s="86" t="s">
        <v>259</v>
      </c>
      <c r="C8" s="85" t="s">
        <v>260</v>
      </c>
      <c r="D8" s="87">
        <f t="shared" si="0"/>
        <v>0</v>
      </c>
      <c r="E8" s="87">
        <f t="shared" si="1"/>
        <v>0</v>
      </c>
      <c r="F8" s="106" t="str">
        <f t="shared" si="2"/>
        <v>-</v>
      </c>
      <c r="G8" s="87">
        <v>0</v>
      </c>
      <c r="H8" s="87">
        <v>0</v>
      </c>
      <c r="I8" s="87">
        <f t="shared" si="3"/>
        <v>0</v>
      </c>
      <c r="J8" s="88" t="str">
        <f t="shared" si="4"/>
        <v>-</v>
      </c>
      <c r="K8" s="87">
        <v>0</v>
      </c>
      <c r="L8" s="88" t="str">
        <f t="shared" si="5"/>
        <v>-</v>
      </c>
      <c r="M8" s="87">
        <v>0</v>
      </c>
      <c r="N8" s="88" t="str">
        <f t="shared" si="6"/>
        <v>-</v>
      </c>
      <c r="O8" s="87">
        <v>0</v>
      </c>
      <c r="P8" s="87">
        <f t="shared" si="7"/>
        <v>0</v>
      </c>
      <c r="Q8" s="87">
        <v>0</v>
      </c>
      <c r="R8" s="87">
        <v>0</v>
      </c>
      <c r="S8" s="87">
        <v>0</v>
      </c>
      <c r="T8" s="88" t="str">
        <f t="shared" si="8"/>
        <v>-</v>
      </c>
      <c r="U8" s="87">
        <v>0</v>
      </c>
      <c r="V8" s="85"/>
      <c r="W8" s="85"/>
      <c r="X8" s="85"/>
      <c r="Y8" s="85"/>
      <c r="Z8" s="85"/>
      <c r="AA8" s="85"/>
      <c r="AB8" s="85"/>
      <c r="AC8" s="85"/>
      <c r="AD8" s="115" t="s">
        <v>261</v>
      </c>
    </row>
    <row r="9" spans="1:31" ht="13.5" customHeight="1" x14ac:dyDescent="0.15">
      <c r="A9" s="85" t="s">
        <v>41</v>
      </c>
      <c r="B9" s="86" t="s">
        <v>262</v>
      </c>
      <c r="C9" s="85" t="s">
        <v>263</v>
      </c>
      <c r="D9" s="87">
        <f t="shared" si="0"/>
        <v>68296</v>
      </c>
      <c r="E9" s="87">
        <f t="shared" si="1"/>
        <v>0</v>
      </c>
      <c r="F9" s="106">
        <f t="shared" si="2"/>
        <v>0</v>
      </c>
      <c r="G9" s="87">
        <v>0</v>
      </c>
      <c r="H9" s="87">
        <v>0</v>
      </c>
      <c r="I9" s="87">
        <f t="shared" si="3"/>
        <v>68296</v>
      </c>
      <c r="J9" s="88">
        <f t="shared" si="4"/>
        <v>100</v>
      </c>
      <c r="K9" s="87">
        <v>68296</v>
      </c>
      <c r="L9" s="88">
        <f t="shared" si="5"/>
        <v>100</v>
      </c>
      <c r="M9" s="87">
        <v>0</v>
      </c>
      <c r="N9" s="88">
        <f t="shared" si="6"/>
        <v>0</v>
      </c>
      <c r="O9" s="87">
        <v>0</v>
      </c>
      <c r="P9" s="87">
        <f t="shared" si="7"/>
        <v>0</v>
      </c>
      <c r="Q9" s="87">
        <v>0</v>
      </c>
      <c r="R9" s="87">
        <v>0</v>
      </c>
      <c r="S9" s="87">
        <v>0</v>
      </c>
      <c r="T9" s="88">
        <f t="shared" si="8"/>
        <v>0</v>
      </c>
      <c r="U9" s="87">
        <v>3447</v>
      </c>
      <c r="V9" s="85"/>
      <c r="W9" s="85"/>
      <c r="X9" s="85"/>
      <c r="Y9" s="85" t="s">
        <v>264</v>
      </c>
      <c r="Z9" s="85"/>
      <c r="AA9" s="85"/>
      <c r="AB9" s="85"/>
      <c r="AC9" s="85" t="s">
        <v>264</v>
      </c>
      <c r="AD9" s="115" t="s">
        <v>261</v>
      </c>
    </row>
    <row r="10" spans="1:31" ht="13.5" customHeight="1" x14ac:dyDescent="0.15">
      <c r="A10" s="85" t="s">
        <v>41</v>
      </c>
      <c r="B10" s="86" t="s">
        <v>265</v>
      </c>
      <c r="C10" s="85" t="s">
        <v>266</v>
      </c>
      <c r="D10" s="87">
        <f t="shared" si="0"/>
        <v>175982</v>
      </c>
      <c r="E10" s="87">
        <f t="shared" si="1"/>
        <v>0</v>
      </c>
      <c r="F10" s="106">
        <f t="shared" si="2"/>
        <v>0</v>
      </c>
      <c r="G10" s="87">
        <v>0</v>
      </c>
      <c r="H10" s="87">
        <v>0</v>
      </c>
      <c r="I10" s="87">
        <f t="shared" si="3"/>
        <v>175982</v>
      </c>
      <c r="J10" s="88">
        <f t="shared" si="4"/>
        <v>100</v>
      </c>
      <c r="K10" s="87">
        <v>175982</v>
      </c>
      <c r="L10" s="88">
        <f t="shared" si="5"/>
        <v>100</v>
      </c>
      <c r="M10" s="87">
        <v>0</v>
      </c>
      <c r="N10" s="88">
        <f t="shared" si="6"/>
        <v>0</v>
      </c>
      <c r="O10" s="87">
        <v>0</v>
      </c>
      <c r="P10" s="87">
        <f t="shared" si="7"/>
        <v>0</v>
      </c>
      <c r="Q10" s="87">
        <v>0</v>
      </c>
      <c r="R10" s="87">
        <v>0</v>
      </c>
      <c r="S10" s="87">
        <v>0</v>
      </c>
      <c r="T10" s="88">
        <f t="shared" si="8"/>
        <v>0</v>
      </c>
      <c r="U10" s="87">
        <v>10156</v>
      </c>
      <c r="V10" s="85"/>
      <c r="W10" s="85"/>
      <c r="X10" s="85"/>
      <c r="Y10" s="85" t="s">
        <v>264</v>
      </c>
      <c r="Z10" s="85"/>
      <c r="AA10" s="85"/>
      <c r="AB10" s="85"/>
      <c r="AC10" s="85" t="s">
        <v>264</v>
      </c>
      <c r="AD10" s="115" t="s">
        <v>261</v>
      </c>
    </row>
    <row r="11" spans="1:31" ht="13.5" customHeight="1" x14ac:dyDescent="0.15">
      <c r="A11" s="85" t="s">
        <v>41</v>
      </c>
      <c r="B11" s="86" t="s">
        <v>267</v>
      </c>
      <c r="C11" s="85" t="s">
        <v>268</v>
      </c>
      <c r="D11" s="87">
        <f t="shared" si="0"/>
        <v>265982</v>
      </c>
      <c r="E11" s="87">
        <f t="shared" si="1"/>
        <v>0</v>
      </c>
      <c r="F11" s="106">
        <f t="shared" si="2"/>
        <v>0</v>
      </c>
      <c r="G11" s="87">
        <v>0</v>
      </c>
      <c r="H11" s="87">
        <v>0</v>
      </c>
      <c r="I11" s="87">
        <f t="shared" si="3"/>
        <v>265982</v>
      </c>
      <c r="J11" s="88">
        <f t="shared" si="4"/>
        <v>100</v>
      </c>
      <c r="K11" s="87">
        <v>265982</v>
      </c>
      <c r="L11" s="88">
        <f t="shared" si="5"/>
        <v>100</v>
      </c>
      <c r="M11" s="87">
        <v>0</v>
      </c>
      <c r="N11" s="88">
        <f t="shared" si="6"/>
        <v>0</v>
      </c>
      <c r="O11" s="87">
        <v>0</v>
      </c>
      <c r="P11" s="87">
        <f t="shared" si="7"/>
        <v>0</v>
      </c>
      <c r="Q11" s="87">
        <v>0</v>
      </c>
      <c r="R11" s="87">
        <v>0</v>
      </c>
      <c r="S11" s="87">
        <v>0</v>
      </c>
      <c r="T11" s="88">
        <f t="shared" si="8"/>
        <v>0</v>
      </c>
      <c r="U11" s="87">
        <v>21080</v>
      </c>
      <c r="V11" s="85"/>
      <c r="W11" s="85"/>
      <c r="X11" s="85"/>
      <c r="Y11" s="85" t="s">
        <v>264</v>
      </c>
      <c r="Z11" s="85"/>
      <c r="AA11" s="85"/>
      <c r="AB11" s="85"/>
      <c r="AC11" s="85" t="s">
        <v>264</v>
      </c>
      <c r="AD11" s="115" t="s">
        <v>261</v>
      </c>
    </row>
    <row r="12" spans="1:31" ht="13.5" customHeight="1" x14ac:dyDescent="0.15">
      <c r="A12" s="85" t="s">
        <v>41</v>
      </c>
      <c r="B12" s="86" t="s">
        <v>269</v>
      </c>
      <c r="C12" s="85" t="s">
        <v>270</v>
      </c>
      <c r="D12" s="87">
        <f t="shared" si="0"/>
        <v>346279</v>
      </c>
      <c r="E12" s="87">
        <f t="shared" si="1"/>
        <v>0</v>
      </c>
      <c r="F12" s="106">
        <f t="shared" si="2"/>
        <v>0</v>
      </c>
      <c r="G12" s="87">
        <v>0</v>
      </c>
      <c r="H12" s="87">
        <v>0</v>
      </c>
      <c r="I12" s="87">
        <f t="shared" si="3"/>
        <v>346279</v>
      </c>
      <c r="J12" s="88">
        <f t="shared" si="4"/>
        <v>100</v>
      </c>
      <c r="K12" s="87">
        <v>346279</v>
      </c>
      <c r="L12" s="88">
        <f t="shared" si="5"/>
        <v>100</v>
      </c>
      <c r="M12" s="87">
        <v>0</v>
      </c>
      <c r="N12" s="88">
        <f t="shared" si="6"/>
        <v>0</v>
      </c>
      <c r="O12" s="87">
        <v>0</v>
      </c>
      <c r="P12" s="87">
        <f t="shared" si="7"/>
        <v>0</v>
      </c>
      <c r="Q12" s="87">
        <v>0</v>
      </c>
      <c r="R12" s="87">
        <v>0</v>
      </c>
      <c r="S12" s="87">
        <v>0</v>
      </c>
      <c r="T12" s="88">
        <f t="shared" si="8"/>
        <v>0</v>
      </c>
      <c r="U12" s="87">
        <v>40279</v>
      </c>
      <c r="V12" s="85"/>
      <c r="W12" s="85"/>
      <c r="X12" s="85"/>
      <c r="Y12" s="85" t="s">
        <v>264</v>
      </c>
      <c r="Z12" s="85"/>
      <c r="AA12" s="85"/>
      <c r="AB12" s="85"/>
      <c r="AC12" s="85" t="s">
        <v>264</v>
      </c>
      <c r="AD12" s="115" t="s">
        <v>261</v>
      </c>
    </row>
    <row r="13" spans="1:31" ht="13.5" customHeight="1" x14ac:dyDescent="0.15">
      <c r="A13" s="85" t="s">
        <v>41</v>
      </c>
      <c r="B13" s="86" t="s">
        <v>271</v>
      </c>
      <c r="C13" s="85" t="s">
        <v>272</v>
      </c>
      <c r="D13" s="87">
        <f t="shared" si="0"/>
        <v>231685</v>
      </c>
      <c r="E13" s="87">
        <f t="shared" si="1"/>
        <v>0</v>
      </c>
      <c r="F13" s="106">
        <f t="shared" si="2"/>
        <v>0</v>
      </c>
      <c r="G13" s="87">
        <v>0</v>
      </c>
      <c r="H13" s="87">
        <v>0</v>
      </c>
      <c r="I13" s="87">
        <f t="shared" si="3"/>
        <v>231685</v>
      </c>
      <c r="J13" s="88">
        <f t="shared" si="4"/>
        <v>100</v>
      </c>
      <c r="K13" s="87">
        <v>231685</v>
      </c>
      <c r="L13" s="88">
        <f t="shared" si="5"/>
        <v>100</v>
      </c>
      <c r="M13" s="87">
        <v>0</v>
      </c>
      <c r="N13" s="88">
        <f t="shared" si="6"/>
        <v>0</v>
      </c>
      <c r="O13" s="87">
        <v>0</v>
      </c>
      <c r="P13" s="87">
        <f t="shared" si="7"/>
        <v>0</v>
      </c>
      <c r="Q13" s="87">
        <v>0</v>
      </c>
      <c r="R13" s="87">
        <v>0</v>
      </c>
      <c r="S13" s="87">
        <v>0</v>
      </c>
      <c r="T13" s="88">
        <f t="shared" si="8"/>
        <v>0</v>
      </c>
      <c r="U13" s="87">
        <v>13515</v>
      </c>
      <c r="V13" s="85"/>
      <c r="W13" s="85"/>
      <c r="X13" s="85"/>
      <c r="Y13" s="85" t="s">
        <v>264</v>
      </c>
      <c r="Z13" s="85"/>
      <c r="AA13" s="85"/>
      <c r="AB13" s="85"/>
      <c r="AC13" s="85" t="s">
        <v>264</v>
      </c>
      <c r="AD13" s="115" t="s">
        <v>261</v>
      </c>
    </row>
    <row r="14" spans="1:31" ht="13.5" customHeight="1" x14ac:dyDescent="0.15">
      <c r="A14" s="85" t="s">
        <v>41</v>
      </c>
      <c r="B14" s="86" t="s">
        <v>273</v>
      </c>
      <c r="C14" s="85" t="s">
        <v>274</v>
      </c>
      <c r="D14" s="87">
        <f t="shared" si="0"/>
        <v>211483</v>
      </c>
      <c r="E14" s="87">
        <f t="shared" si="1"/>
        <v>0</v>
      </c>
      <c r="F14" s="106">
        <f t="shared" si="2"/>
        <v>0</v>
      </c>
      <c r="G14" s="87">
        <v>0</v>
      </c>
      <c r="H14" s="87">
        <v>0</v>
      </c>
      <c r="I14" s="87">
        <f t="shared" si="3"/>
        <v>211483</v>
      </c>
      <c r="J14" s="88">
        <f t="shared" si="4"/>
        <v>100</v>
      </c>
      <c r="K14" s="87">
        <v>211483</v>
      </c>
      <c r="L14" s="88">
        <f t="shared" si="5"/>
        <v>100</v>
      </c>
      <c r="M14" s="87">
        <v>0</v>
      </c>
      <c r="N14" s="88">
        <f t="shared" si="6"/>
        <v>0</v>
      </c>
      <c r="O14" s="87">
        <v>0</v>
      </c>
      <c r="P14" s="87">
        <f t="shared" si="7"/>
        <v>0</v>
      </c>
      <c r="Q14" s="87">
        <v>0</v>
      </c>
      <c r="R14" s="87">
        <v>0</v>
      </c>
      <c r="S14" s="87">
        <v>0</v>
      </c>
      <c r="T14" s="88">
        <f t="shared" si="8"/>
        <v>0</v>
      </c>
      <c r="U14" s="87">
        <v>17821</v>
      </c>
      <c r="V14" s="85"/>
      <c r="W14" s="85"/>
      <c r="X14" s="85" t="s">
        <v>264</v>
      </c>
      <c r="Y14" s="85"/>
      <c r="Z14" s="85" t="s">
        <v>264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41</v>
      </c>
      <c r="B15" s="86" t="s">
        <v>275</v>
      </c>
      <c r="C15" s="85" t="s">
        <v>276</v>
      </c>
      <c r="D15" s="87">
        <f t="shared" si="0"/>
        <v>283931</v>
      </c>
      <c r="E15" s="87">
        <f t="shared" si="1"/>
        <v>2</v>
      </c>
      <c r="F15" s="106">
        <f t="shared" si="2"/>
        <v>7.043964906966833E-4</v>
      </c>
      <c r="G15" s="87">
        <v>2</v>
      </c>
      <c r="H15" s="87">
        <v>0</v>
      </c>
      <c r="I15" s="87">
        <f t="shared" si="3"/>
        <v>283929</v>
      </c>
      <c r="J15" s="88">
        <f t="shared" si="4"/>
        <v>99.99929560350931</v>
      </c>
      <c r="K15" s="87">
        <v>283929</v>
      </c>
      <c r="L15" s="88">
        <f t="shared" si="5"/>
        <v>99.99929560350931</v>
      </c>
      <c r="M15" s="87">
        <v>0</v>
      </c>
      <c r="N15" s="88">
        <f t="shared" si="6"/>
        <v>0</v>
      </c>
      <c r="O15" s="87">
        <v>0</v>
      </c>
      <c r="P15" s="87">
        <f t="shared" si="7"/>
        <v>0</v>
      </c>
      <c r="Q15" s="87">
        <v>0</v>
      </c>
      <c r="R15" s="87">
        <v>0</v>
      </c>
      <c r="S15" s="87">
        <v>0</v>
      </c>
      <c r="T15" s="88">
        <f t="shared" si="8"/>
        <v>0</v>
      </c>
      <c r="U15" s="87">
        <v>15230</v>
      </c>
      <c r="V15" s="85"/>
      <c r="W15" s="85"/>
      <c r="X15" s="85" t="s">
        <v>264</v>
      </c>
      <c r="Y15" s="85"/>
      <c r="Z15" s="85"/>
      <c r="AA15" s="85"/>
      <c r="AB15" s="85"/>
      <c r="AC15" s="85" t="s">
        <v>264</v>
      </c>
      <c r="AD15" s="115" t="s">
        <v>261</v>
      </c>
    </row>
    <row r="16" spans="1:31" ht="13.5" customHeight="1" x14ac:dyDescent="0.15">
      <c r="A16" s="85" t="s">
        <v>41</v>
      </c>
      <c r="B16" s="86" t="s">
        <v>277</v>
      </c>
      <c r="C16" s="85" t="s">
        <v>278</v>
      </c>
      <c r="D16" s="87">
        <f t="shared" si="0"/>
        <v>538571</v>
      </c>
      <c r="E16" s="87">
        <f t="shared" si="1"/>
        <v>6</v>
      </c>
      <c r="F16" s="106">
        <f t="shared" si="2"/>
        <v>1.1140592419569563E-3</v>
      </c>
      <c r="G16" s="87">
        <v>6</v>
      </c>
      <c r="H16" s="87">
        <v>0</v>
      </c>
      <c r="I16" s="87">
        <f t="shared" si="3"/>
        <v>538565</v>
      </c>
      <c r="J16" s="88">
        <f t="shared" si="4"/>
        <v>99.998885940758043</v>
      </c>
      <c r="K16" s="87">
        <v>538565</v>
      </c>
      <c r="L16" s="88">
        <f t="shared" si="5"/>
        <v>99.998885940758043</v>
      </c>
      <c r="M16" s="87">
        <v>0</v>
      </c>
      <c r="N16" s="88">
        <f t="shared" si="6"/>
        <v>0</v>
      </c>
      <c r="O16" s="87">
        <v>0</v>
      </c>
      <c r="P16" s="87">
        <f t="shared" si="7"/>
        <v>0</v>
      </c>
      <c r="Q16" s="87">
        <v>0</v>
      </c>
      <c r="R16" s="87">
        <v>0</v>
      </c>
      <c r="S16" s="87">
        <v>0</v>
      </c>
      <c r="T16" s="88">
        <f t="shared" si="8"/>
        <v>0</v>
      </c>
      <c r="U16" s="87">
        <v>36196</v>
      </c>
      <c r="V16" s="85"/>
      <c r="W16" s="85"/>
      <c r="X16" s="85" t="s">
        <v>264</v>
      </c>
      <c r="Y16" s="85"/>
      <c r="Z16" s="85"/>
      <c r="AA16" s="85"/>
      <c r="AB16" s="85"/>
      <c r="AC16" s="85" t="s">
        <v>264</v>
      </c>
      <c r="AD16" s="115" t="s">
        <v>261</v>
      </c>
    </row>
    <row r="17" spans="1:30" ht="13.5" customHeight="1" x14ac:dyDescent="0.15">
      <c r="A17" s="85" t="s">
        <v>41</v>
      </c>
      <c r="B17" s="86" t="s">
        <v>279</v>
      </c>
      <c r="C17" s="85" t="s">
        <v>280</v>
      </c>
      <c r="D17" s="87">
        <f t="shared" si="0"/>
        <v>407538</v>
      </c>
      <c r="E17" s="87">
        <f t="shared" si="1"/>
        <v>5</v>
      </c>
      <c r="F17" s="106">
        <f t="shared" si="2"/>
        <v>1.2268794566396262E-3</v>
      </c>
      <c r="G17" s="87">
        <v>5</v>
      </c>
      <c r="H17" s="87">
        <v>0</v>
      </c>
      <c r="I17" s="87">
        <f t="shared" si="3"/>
        <v>407533</v>
      </c>
      <c r="J17" s="88">
        <f t="shared" si="4"/>
        <v>99.998773120543362</v>
      </c>
      <c r="K17" s="87">
        <v>407532</v>
      </c>
      <c r="L17" s="88">
        <f t="shared" si="5"/>
        <v>99.998527744652037</v>
      </c>
      <c r="M17" s="87">
        <v>0</v>
      </c>
      <c r="N17" s="88">
        <f t="shared" si="6"/>
        <v>0</v>
      </c>
      <c r="O17" s="87">
        <v>0</v>
      </c>
      <c r="P17" s="87">
        <f t="shared" si="7"/>
        <v>1</v>
      </c>
      <c r="Q17" s="87">
        <v>1</v>
      </c>
      <c r="R17" s="87">
        <v>0</v>
      </c>
      <c r="S17" s="87">
        <v>0</v>
      </c>
      <c r="T17" s="88">
        <f t="shared" si="8"/>
        <v>2.4537589132792525E-4</v>
      </c>
      <c r="U17" s="87">
        <v>15086</v>
      </c>
      <c r="V17" s="85"/>
      <c r="W17" s="85"/>
      <c r="X17" s="85" t="s">
        <v>264</v>
      </c>
      <c r="Y17" s="85"/>
      <c r="Z17" s="85"/>
      <c r="AA17" s="85"/>
      <c r="AB17" s="85"/>
      <c r="AC17" s="85" t="s">
        <v>264</v>
      </c>
      <c r="AD17" s="115" t="s">
        <v>261</v>
      </c>
    </row>
    <row r="18" spans="1:30" ht="13.5" customHeight="1" x14ac:dyDescent="0.15">
      <c r="A18" s="85" t="s">
        <v>41</v>
      </c>
      <c r="B18" s="86" t="s">
        <v>281</v>
      </c>
      <c r="C18" s="85" t="s">
        <v>282</v>
      </c>
      <c r="D18" s="87">
        <f t="shared" si="0"/>
        <v>279797</v>
      </c>
      <c r="E18" s="87">
        <f t="shared" si="1"/>
        <v>4</v>
      </c>
      <c r="F18" s="106">
        <f t="shared" si="2"/>
        <v>1.4296078942947921E-3</v>
      </c>
      <c r="G18" s="87">
        <v>4</v>
      </c>
      <c r="H18" s="87">
        <v>0</v>
      </c>
      <c r="I18" s="87">
        <f t="shared" si="3"/>
        <v>279793</v>
      </c>
      <c r="J18" s="88">
        <f t="shared" si="4"/>
        <v>99.998570392105705</v>
      </c>
      <c r="K18" s="87">
        <v>279793</v>
      </c>
      <c r="L18" s="88">
        <f t="shared" si="5"/>
        <v>99.998570392105705</v>
      </c>
      <c r="M18" s="87">
        <v>0</v>
      </c>
      <c r="N18" s="88">
        <f t="shared" si="6"/>
        <v>0</v>
      </c>
      <c r="O18" s="87">
        <v>0</v>
      </c>
      <c r="P18" s="87">
        <f t="shared" si="7"/>
        <v>0</v>
      </c>
      <c r="Q18" s="87">
        <v>0</v>
      </c>
      <c r="R18" s="87">
        <v>0</v>
      </c>
      <c r="S18" s="87">
        <v>0</v>
      </c>
      <c r="T18" s="88">
        <f t="shared" si="8"/>
        <v>0</v>
      </c>
      <c r="U18" s="87">
        <v>10393</v>
      </c>
      <c r="V18" s="85"/>
      <c r="W18" s="85"/>
      <c r="X18" s="85" t="s">
        <v>264</v>
      </c>
      <c r="Y18" s="85"/>
      <c r="Z18" s="85"/>
      <c r="AA18" s="85"/>
      <c r="AB18" s="85"/>
      <c r="AC18" s="85" t="s">
        <v>264</v>
      </c>
      <c r="AD18" s="115" t="s">
        <v>261</v>
      </c>
    </row>
    <row r="19" spans="1:30" ht="13.5" customHeight="1" x14ac:dyDescent="0.15">
      <c r="A19" s="85" t="s">
        <v>41</v>
      </c>
      <c r="B19" s="86" t="s">
        <v>283</v>
      </c>
      <c r="C19" s="85" t="s">
        <v>284</v>
      </c>
      <c r="D19" s="87">
        <f t="shared" si="0"/>
        <v>734114</v>
      </c>
      <c r="E19" s="87">
        <f t="shared" si="1"/>
        <v>17</v>
      </c>
      <c r="F19" s="106">
        <f t="shared" si="2"/>
        <v>2.3157166325666039E-3</v>
      </c>
      <c r="G19" s="87">
        <v>17</v>
      </c>
      <c r="H19" s="87">
        <v>0</v>
      </c>
      <c r="I19" s="87">
        <f t="shared" si="3"/>
        <v>734097</v>
      </c>
      <c r="J19" s="88">
        <f t="shared" si="4"/>
        <v>99.997684283367434</v>
      </c>
      <c r="K19" s="87">
        <v>734064</v>
      </c>
      <c r="L19" s="88">
        <f t="shared" si="5"/>
        <v>99.993189068727744</v>
      </c>
      <c r="M19" s="87">
        <v>0</v>
      </c>
      <c r="N19" s="88">
        <f t="shared" si="6"/>
        <v>0</v>
      </c>
      <c r="O19" s="87">
        <v>0</v>
      </c>
      <c r="P19" s="87">
        <f t="shared" si="7"/>
        <v>33</v>
      </c>
      <c r="Q19" s="87">
        <v>2</v>
      </c>
      <c r="R19" s="87">
        <v>13</v>
      </c>
      <c r="S19" s="87">
        <v>18</v>
      </c>
      <c r="T19" s="88">
        <f t="shared" si="8"/>
        <v>4.4952146396881141E-3</v>
      </c>
      <c r="U19" s="87">
        <v>27544</v>
      </c>
      <c r="V19" s="85"/>
      <c r="W19" s="85"/>
      <c r="X19" s="85" t="s">
        <v>264</v>
      </c>
      <c r="Y19" s="85"/>
      <c r="Z19" s="85"/>
      <c r="AA19" s="85"/>
      <c r="AB19" s="85"/>
      <c r="AC19" s="85" t="s">
        <v>264</v>
      </c>
      <c r="AD19" s="115" t="s">
        <v>261</v>
      </c>
    </row>
    <row r="20" spans="1:30" ht="13.5" customHeight="1" x14ac:dyDescent="0.15">
      <c r="A20" s="85" t="s">
        <v>41</v>
      </c>
      <c r="B20" s="86" t="s">
        <v>285</v>
      </c>
      <c r="C20" s="85" t="s">
        <v>286</v>
      </c>
      <c r="D20" s="87">
        <f t="shared" si="0"/>
        <v>918568</v>
      </c>
      <c r="E20" s="87">
        <f t="shared" si="1"/>
        <v>30</v>
      </c>
      <c r="F20" s="106">
        <f t="shared" si="2"/>
        <v>3.2659530922043876E-3</v>
      </c>
      <c r="G20" s="87">
        <v>30</v>
      </c>
      <c r="H20" s="87">
        <v>0</v>
      </c>
      <c r="I20" s="87">
        <f t="shared" si="3"/>
        <v>918538</v>
      </c>
      <c r="J20" s="88">
        <f t="shared" si="4"/>
        <v>99.996734046907804</v>
      </c>
      <c r="K20" s="87">
        <v>917939</v>
      </c>
      <c r="L20" s="88">
        <f t="shared" si="5"/>
        <v>99.931523850166784</v>
      </c>
      <c r="M20" s="87">
        <v>0</v>
      </c>
      <c r="N20" s="88">
        <f t="shared" si="6"/>
        <v>0</v>
      </c>
      <c r="O20" s="87">
        <v>0</v>
      </c>
      <c r="P20" s="87">
        <f t="shared" si="7"/>
        <v>599</v>
      </c>
      <c r="Q20" s="87">
        <v>599</v>
      </c>
      <c r="R20" s="87">
        <v>0</v>
      </c>
      <c r="S20" s="87">
        <v>0</v>
      </c>
      <c r="T20" s="88">
        <f t="shared" si="8"/>
        <v>6.5210196741014276E-2</v>
      </c>
      <c r="U20" s="87">
        <v>24934</v>
      </c>
      <c r="V20" s="85"/>
      <c r="W20" s="85"/>
      <c r="X20" s="85" t="s">
        <v>264</v>
      </c>
      <c r="Y20" s="85"/>
      <c r="Z20" s="85" t="s">
        <v>264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41</v>
      </c>
      <c r="B21" s="86" t="s">
        <v>287</v>
      </c>
      <c r="C21" s="85" t="s">
        <v>288</v>
      </c>
      <c r="D21" s="87">
        <f t="shared" si="0"/>
        <v>230758</v>
      </c>
      <c r="E21" s="87">
        <f t="shared" si="1"/>
        <v>0</v>
      </c>
      <c r="F21" s="106">
        <f t="shared" si="2"/>
        <v>0</v>
      </c>
      <c r="G21" s="87">
        <v>0</v>
      </c>
      <c r="H21" s="87">
        <v>0</v>
      </c>
      <c r="I21" s="87">
        <f t="shared" si="3"/>
        <v>230758</v>
      </c>
      <c r="J21" s="88">
        <f t="shared" si="4"/>
        <v>100</v>
      </c>
      <c r="K21" s="87">
        <v>230758</v>
      </c>
      <c r="L21" s="88">
        <f t="shared" si="5"/>
        <v>100</v>
      </c>
      <c r="M21" s="87">
        <v>0</v>
      </c>
      <c r="N21" s="88">
        <f t="shared" si="6"/>
        <v>0</v>
      </c>
      <c r="O21" s="87">
        <v>0</v>
      </c>
      <c r="P21" s="87">
        <f t="shared" si="7"/>
        <v>0</v>
      </c>
      <c r="Q21" s="87">
        <v>0</v>
      </c>
      <c r="R21" s="87">
        <v>0</v>
      </c>
      <c r="S21" s="87">
        <v>0</v>
      </c>
      <c r="T21" s="88">
        <f t="shared" si="8"/>
        <v>0</v>
      </c>
      <c r="U21" s="87">
        <v>11766</v>
      </c>
      <c r="V21" s="85"/>
      <c r="W21" s="85"/>
      <c r="X21" s="85"/>
      <c r="Y21" s="85" t="s">
        <v>264</v>
      </c>
      <c r="Z21" s="85"/>
      <c r="AA21" s="85"/>
      <c r="AB21" s="85"/>
      <c r="AC21" s="85" t="s">
        <v>264</v>
      </c>
      <c r="AD21" s="115" t="s">
        <v>261</v>
      </c>
    </row>
    <row r="22" spans="1:30" ht="13.5" customHeight="1" x14ac:dyDescent="0.15">
      <c r="A22" s="85" t="s">
        <v>41</v>
      </c>
      <c r="B22" s="86" t="s">
        <v>289</v>
      </c>
      <c r="C22" s="85" t="s">
        <v>290</v>
      </c>
      <c r="D22" s="87">
        <f t="shared" si="0"/>
        <v>336878</v>
      </c>
      <c r="E22" s="87">
        <f t="shared" si="1"/>
        <v>1</v>
      </c>
      <c r="F22" s="106">
        <f t="shared" si="2"/>
        <v>2.9684336762863709E-4</v>
      </c>
      <c r="G22" s="87">
        <v>1</v>
      </c>
      <c r="H22" s="87">
        <v>0</v>
      </c>
      <c r="I22" s="87">
        <f t="shared" si="3"/>
        <v>336877</v>
      </c>
      <c r="J22" s="88">
        <f t="shared" si="4"/>
        <v>99.999703156632364</v>
      </c>
      <c r="K22" s="87">
        <v>336877</v>
      </c>
      <c r="L22" s="88">
        <f t="shared" si="5"/>
        <v>99.999703156632364</v>
      </c>
      <c r="M22" s="87">
        <v>0</v>
      </c>
      <c r="N22" s="88">
        <f t="shared" si="6"/>
        <v>0</v>
      </c>
      <c r="O22" s="87">
        <v>0</v>
      </c>
      <c r="P22" s="87">
        <f t="shared" si="7"/>
        <v>0</v>
      </c>
      <c r="Q22" s="87">
        <v>0</v>
      </c>
      <c r="R22" s="87">
        <v>0</v>
      </c>
      <c r="S22" s="87">
        <v>0</v>
      </c>
      <c r="T22" s="88">
        <f t="shared" si="8"/>
        <v>0</v>
      </c>
      <c r="U22" s="87">
        <v>20267</v>
      </c>
      <c r="V22" s="85"/>
      <c r="W22" s="85"/>
      <c r="X22" s="85" t="s">
        <v>264</v>
      </c>
      <c r="Y22" s="85"/>
      <c r="Z22" s="85"/>
      <c r="AA22" s="85"/>
      <c r="AB22" s="85"/>
      <c r="AC22" s="85" t="s">
        <v>264</v>
      </c>
      <c r="AD22" s="115" t="s">
        <v>261</v>
      </c>
    </row>
    <row r="23" spans="1:30" ht="13.5" customHeight="1" x14ac:dyDescent="0.15">
      <c r="A23" s="85" t="s">
        <v>41</v>
      </c>
      <c r="B23" s="86" t="s">
        <v>291</v>
      </c>
      <c r="C23" s="85" t="s">
        <v>292</v>
      </c>
      <c r="D23" s="87">
        <f t="shared" si="0"/>
        <v>572981</v>
      </c>
      <c r="E23" s="87">
        <f t="shared" si="1"/>
        <v>23</v>
      </c>
      <c r="F23" s="106">
        <f t="shared" si="2"/>
        <v>4.0140947082014933E-3</v>
      </c>
      <c r="G23" s="87">
        <v>23</v>
      </c>
      <c r="H23" s="87">
        <v>0</v>
      </c>
      <c r="I23" s="87">
        <f t="shared" si="3"/>
        <v>572958</v>
      </c>
      <c r="J23" s="88">
        <f t="shared" si="4"/>
        <v>99.995985905291789</v>
      </c>
      <c r="K23" s="87">
        <v>572953</v>
      </c>
      <c r="L23" s="88">
        <f t="shared" si="5"/>
        <v>99.995113276007402</v>
      </c>
      <c r="M23" s="87">
        <v>0</v>
      </c>
      <c r="N23" s="88">
        <f t="shared" si="6"/>
        <v>0</v>
      </c>
      <c r="O23" s="87">
        <v>0</v>
      </c>
      <c r="P23" s="87">
        <f t="shared" si="7"/>
        <v>5</v>
      </c>
      <c r="Q23" s="87">
        <v>5</v>
      </c>
      <c r="R23" s="87">
        <v>0</v>
      </c>
      <c r="S23" s="87">
        <v>0</v>
      </c>
      <c r="T23" s="88">
        <f t="shared" si="8"/>
        <v>8.7262928439162904E-4</v>
      </c>
      <c r="U23" s="87">
        <v>18597</v>
      </c>
      <c r="V23" s="85"/>
      <c r="W23" s="85"/>
      <c r="X23" s="85" t="s">
        <v>264</v>
      </c>
      <c r="Y23" s="85"/>
      <c r="Z23" s="85"/>
      <c r="AA23" s="85"/>
      <c r="AB23" s="85"/>
      <c r="AC23" s="85" t="s">
        <v>264</v>
      </c>
      <c r="AD23" s="115" t="s">
        <v>261</v>
      </c>
    </row>
    <row r="24" spans="1:30" ht="13.5" customHeight="1" x14ac:dyDescent="0.15">
      <c r="A24" s="85" t="s">
        <v>41</v>
      </c>
      <c r="B24" s="86" t="s">
        <v>293</v>
      </c>
      <c r="C24" s="85" t="s">
        <v>294</v>
      </c>
      <c r="D24" s="87">
        <f t="shared" si="0"/>
        <v>291421</v>
      </c>
      <c r="E24" s="87">
        <f t="shared" si="1"/>
        <v>1</v>
      </c>
      <c r="F24" s="106">
        <f t="shared" si="2"/>
        <v>3.4314616997402385E-4</v>
      </c>
      <c r="G24" s="87">
        <v>1</v>
      </c>
      <c r="H24" s="87">
        <v>0</v>
      </c>
      <c r="I24" s="87">
        <f t="shared" si="3"/>
        <v>291420</v>
      </c>
      <c r="J24" s="88">
        <f t="shared" si="4"/>
        <v>99.999656853830018</v>
      </c>
      <c r="K24" s="87">
        <v>291420</v>
      </c>
      <c r="L24" s="88">
        <f t="shared" si="5"/>
        <v>99.999656853830018</v>
      </c>
      <c r="M24" s="87">
        <v>0</v>
      </c>
      <c r="N24" s="88">
        <f t="shared" si="6"/>
        <v>0</v>
      </c>
      <c r="O24" s="87">
        <v>0</v>
      </c>
      <c r="P24" s="87">
        <f t="shared" si="7"/>
        <v>0</v>
      </c>
      <c r="Q24" s="87">
        <v>0</v>
      </c>
      <c r="R24" s="87">
        <v>0</v>
      </c>
      <c r="S24" s="87">
        <v>0</v>
      </c>
      <c r="T24" s="88">
        <f t="shared" si="8"/>
        <v>0</v>
      </c>
      <c r="U24" s="87">
        <v>31629</v>
      </c>
      <c r="V24" s="85"/>
      <c r="W24" s="85"/>
      <c r="X24" s="85" t="s">
        <v>264</v>
      </c>
      <c r="Y24" s="85"/>
      <c r="Z24" s="85"/>
      <c r="AA24" s="85"/>
      <c r="AB24" s="85"/>
      <c r="AC24" s="85" t="s">
        <v>264</v>
      </c>
      <c r="AD24" s="115" t="s">
        <v>261</v>
      </c>
    </row>
    <row r="25" spans="1:30" ht="13.5" customHeight="1" x14ac:dyDescent="0.15">
      <c r="A25" s="85" t="s">
        <v>41</v>
      </c>
      <c r="B25" s="86" t="s">
        <v>295</v>
      </c>
      <c r="C25" s="85" t="s">
        <v>296</v>
      </c>
      <c r="D25" s="87">
        <f t="shared" si="0"/>
        <v>357330</v>
      </c>
      <c r="E25" s="87">
        <f t="shared" si="1"/>
        <v>5</v>
      </c>
      <c r="F25" s="106">
        <f t="shared" si="2"/>
        <v>1.3992667842050767E-3</v>
      </c>
      <c r="G25" s="87">
        <v>5</v>
      </c>
      <c r="H25" s="87">
        <v>0</v>
      </c>
      <c r="I25" s="87">
        <f t="shared" si="3"/>
        <v>357325</v>
      </c>
      <c r="J25" s="88">
        <f t="shared" si="4"/>
        <v>99.998600733215795</v>
      </c>
      <c r="K25" s="87">
        <v>357259</v>
      </c>
      <c r="L25" s="88">
        <f t="shared" si="5"/>
        <v>99.980130411664291</v>
      </c>
      <c r="M25" s="87">
        <v>0</v>
      </c>
      <c r="N25" s="88">
        <f t="shared" si="6"/>
        <v>0</v>
      </c>
      <c r="O25" s="87">
        <v>0</v>
      </c>
      <c r="P25" s="87">
        <f t="shared" si="7"/>
        <v>66</v>
      </c>
      <c r="Q25" s="87">
        <v>0</v>
      </c>
      <c r="R25" s="87">
        <v>66</v>
      </c>
      <c r="S25" s="87">
        <v>0</v>
      </c>
      <c r="T25" s="88">
        <f t="shared" si="8"/>
        <v>1.8470321551507012E-2</v>
      </c>
      <c r="U25" s="87">
        <v>26551</v>
      </c>
      <c r="V25" s="85"/>
      <c r="W25" s="85"/>
      <c r="X25" s="85" t="s">
        <v>264</v>
      </c>
      <c r="Y25" s="85"/>
      <c r="Z25" s="85"/>
      <c r="AA25" s="85"/>
      <c r="AB25" s="85"/>
      <c r="AC25" s="85" t="s">
        <v>264</v>
      </c>
      <c r="AD25" s="115" t="s">
        <v>261</v>
      </c>
    </row>
    <row r="26" spans="1:30" ht="13.5" customHeight="1" x14ac:dyDescent="0.15">
      <c r="A26" s="85" t="s">
        <v>41</v>
      </c>
      <c r="B26" s="86" t="s">
        <v>297</v>
      </c>
      <c r="C26" s="85" t="s">
        <v>298</v>
      </c>
      <c r="D26" s="87">
        <f t="shared" si="0"/>
        <v>218729</v>
      </c>
      <c r="E26" s="87">
        <f t="shared" si="1"/>
        <v>0</v>
      </c>
      <c r="F26" s="106">
        <f t="shared" si="2"/>
        <v>0</v>
      </c>
      <c r="G26" s="87">
        <v>0</v>
      </c>
      <c r="H26" s="87">
        <v>0</v>
      </c>
      <c r="I26" s="87">
        <f t="shared" si="3"/>
        <v>218729</v>
      </c>
      <c r="J26" s="88">
        <f t="shared" si="4"/>
        <v>100</v>
      </c>
      <c r="K26" s="87">
        <v>218729</v>
      </c>
      <c r="L26" s="88">
        <f t="shared" si="5"/>
        <v>100</v>
      </c>
      <c r="M26" s="87">
        <v>0</v>
      </c>
      <c r="N26" s="88">
        <f t="shared" si="6"/>
        <v>0</v>
      </c>
      <c r="O26" s="87">
        <v>0</v>
      </c>
      <c r="P26" s="87">
        <f t="shared" si="7"/>
        <v>0</v>
      </c>
      <c r="Q26" s="87">
        <v>0</v>
      </c>
      <c r="R26" s="87">
        <v>0</v>
      </c>
      <c r="S26" s="87">
        <v>0</v>
      </c>
      <c r="T26" s="88">
        <f t="shared" si="8"/>
        <v>0</v>
      </c>
      <c r="U26" s="87">
        <v>20483</v>
      </c>
      <c r="V26" s="85"/>
      <c r="W26" s="85"/>
      <c r="X26" s="85"/>
      <c r="Y26" s="85" t="s">
        <v>264</v>
      </c>
      <c r="Z26" s="85"/>
      <c r="AA26" s="85"/>
      <c r="AB26" s="85"/>
      <c r="AC26" s="85" t="s">
        <v>264</v>
      </c>
      <c r="AD26" s="115" t="s">
        <v>261</v>
      </c>
    </row>
    <row r="27" spans="1:30" ht="13.5" customHeight="1" x14ac:dyDescent="0.15">
      <c r="A27" s="85" t="s">
        <v>41</v>
      </c>
      <c r="B27" s="86" t="s">
        <v>299</v>
      </c>
      <c r="C27" s="85" t="s">
        <v>300</v>
      </c>
      <c r="D27" s="87">
        <f t="shared" si="0"/>
        <v>572377</v>
      </c>
      <c r="E27" s="87">
        <f t="shared" si="1"/>
        <v>54</v>
      </c>
      <c r="F27" s="106">
        <f t="shared" si="2"/>
        <v>9.4343413519411157E-3</v>
      </c>
      <c r="G27" s="87">
        <v>54</v>
      </c>
      <c r="H27" s="87">
        <v>0</v>
      </c>
      <c r="I27" s="87">
        <f t="shared" si="3"/>
        <v>572323</v>
      </c>
      <c r="J27" s="88">
        <f t="shared" si="4"/>
        <v>99.990565658648052</v>
      </c>
      <c r="K27" s="87">
        <v>572301</v>
      </c>
      <c r="L27" s="88">
        <f t="shared" si="5"/>
        <v>99.98672203809727</v>
      </c>
      <c r="M27" s="87">
        <v>0</v>
      </c>
      <c r="N27" s="88">
        <f t="shared" si="6"/>
        <v>0</v>
      </c>
      <c r="O27" s="87">
        <v>0</v>
      </c>
      <c r="P27" s="87">
        <f t="shared" si="7"/>
        <v>22</v>
      </c>
      <c r="Q27" s="87">
        <v>18</v>
      </c>
      <c r="R27" s="87">
        <v>4</v>
      </c>
      <c r="S27" s="87">
        <v>0</v>
      </c>
      <c r="T27" s="88">
        <f t="shared" si="8"/>
        <v>3.8436205507908247E-3</v>
      </c>
      <c r="U27" s="87">
        <v>31343</v>
      </c>
      <c r="V27" s="85"/>
      <c r="W27" s="85"/>
      <c r="X27" s="85" t="s">
        <v>264</v>
      </c>
      <c r="Y27" s="85"/>
      <c r="Z27" s="85"/>
      <c r="AA27" s="85"/>
      <c r="AB27" s="85"/>
      <c r="AC27" s="85" t="s">
        <v>264</v>
      </c>
      <c r="AD27" s="115" t="s">
        <v>261</v>
      </c>
    </row>
    <row r="28" spans="1:30" ht="13.5" customHeight="1" x14ac:dyDescent="0.15">
      <c r="A28" s="85" t="s">
        <v>41</v>
      </c>
      <c r="B28" s="86" t="s">
        <v>301</v>
      </c>
      <c r="C28" s="85" t="s">
        <v>302</v>
      </c>
      <c r="D28" s="87">
        <f t="shared" si="0"/>
        <v>740595</v>
      </c>
      <c r="E28" s="87">
        <f t="shared" si="1"/>
        <v>208</v>
      </c>
      <c r="F28" s="106">
        <f t="shared" si="2"/>
        <v>2.8085525827206501E-2</v>
      </c>
      <c r="G28" s="87">
        <v>208</v>
      </c>
      <c r="H28" s="87">
        <v>0</v>
      </c>
      <c r="I28" s="87">
        <f t="shared" si="3"/>
        <v>740387</v>
      </c>
      <c r="J28" s="88">
        <f t="shared" si="4"/>
        <v>99.971914474172792</v>
      </c>
      <c r="K28" s="87">
        <v>740377</v>
      </c>
      <c r="L28" s="88">
        <f t="shared" si="5"/>
        <v>99.970564208508023</v>
      </c>
      <c r="M28" s="87">
        <v>0</v>
      </c>
      <c r="N28" s="88">
        <f t="shared" si="6"/>
        <v>0</v>
      </c>
      <c r="O28" s="87">
        <v>0</v>
      </c>
      <c r="P28" s="87">
        <f t="shared" si="7"/>
        <v>10</v>
      </c>
      <c r="Q28" s="87">
        <v>10</v>
      </c>
      <c r="R28" s="87">
        <v>0</v>
      </c>
      <c r="S28" s="87">
        <v>0</v>
      </c>
      <c r="T28" s="88">
        <f t="shared" si="8"/>
        <v>1.3502656647695435E-3</v>
      </c>
      <c r="U28" s="87">
        <v>22413</v>
      </c>
      <c r="V28" s="85"/>
      <c r="W28" s="85"/>
      <c r="X28" s="85" t="s">
        <v>264</v>
      </c>
      <c r="Y28" s="85"/>
      <c r="Z28" s="85" t="s">
        <v>264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41</v>
      </c>
      <c r="B29" s="86" t="s">
        <v>303</v>
      </c>
      <c r="C29" s="85" t="s">
        <v>304</v>
      </c>
      <c r="D29" s="87">
        <f t="shared" si="0"/>
        <v>692612</v>
      </c>
      <c r="E29" s="87">
        <f t="shared" si="1"/>
        <v>260</v>
      </c>
      <c r="F29" s="106">
        <f t="shared" si="2"/>
        <v>3.7539055055355673E-2</v>
      </c>
      <c r="G29" s="87">
        <v>260</v>
      </c>
      <c r="H29" s="87">
        <v>0</v>
      </c>
      <c r="I29" s="87">
        <f t="shared" si="3"/>
        <v>692352</v>
      </c>
      <c r="J29" s="88">
        <f t="shared" si="4"/>
        <v>99.962460944944638</v>
      </c>
      <c r="K29" s="87">
        <v>692218</v>
      </c>
      <c r="L29" s="88">
        <f t="shared" si="5"/>
        <v>99.943113893493035</v>
      </c>
      <c r="M29" s="87">
        <v>0</v>
      </c>
      <c r="N29" s="88">
        <f t="shared" si="6"/>
        <v>0</v>
      </c>
      <c r="O29" s="87">
        <v>0</v>
      </c>
      <c r="P29" s="87">
        <f t="shared" si="7"/>
        <v>134</v>
      </c>
      <c r="Q29" s="87">
        <v>27</v>
      </c>
      <c r="R29" s="87">
        <v>107</v>
      </c>
      <c r="S29" s="87">
        <v>0</v>
      </c>
      <c r="T29" s="88">
        <f t="shared" si="8"/>
        <v>1.9347051451606381E-2</v>
      </c>
      <c r="U29" s="87">
        <v>38444</v>
      </c>
      <c r="V29" s="85"/>
      <c r="W29" s="85"/>
      <c r="X29" s="85" t="s">
        <v>264</v>
      </c>
      <c r="Y29" s="85"/>
      <c r="Z29" s="85"/>
      <c r="AA29" s="85"/>
      <c r="AB29" s="85"/>
      <c r="AC29" s="85" t="s">
        <v>264</v>
      </c>
      <c r="AD29" s="115" t="s">
        <v>261</v>
      </c>
    </row>
    <row r="30" spans="1:30" ht="13.5" customHeight="1" x14ac:dyDescent="0.15">
      <c r="A30" s="85" t="s">
        <v>41</v>
      </c>
      <c r="B30" s="86" t="s">
        <v>305</v>
      </c>
      <c r="C30" s="85" t="s">
        <v>306</v>
      </c>
      <c r="D30" s="87">
        <f t="shared" si="0"/>
        <v>466778</v>
      </c>
      <c r="E30" s="87">
        <f t="shared" si="1"/>
        <v>94</v>
      </c>
      <c r="F30" s="106">
        <f t="shared" si="2"/>
        <v>2.013805277883705E-2</v>
      </c>
      <c r="G30" s="87">
        <v>94</v>
      </c>
      <c r="H30" s="87">
        <v>0</v>
      </c>
      <c r="I30" s="87">
        <f t="shared" si="3"/>
        <v>466684</v>
      </c>
      <c r="J30" s="88">
        <f t="shared" si="4"/>
        <v>99.979861947221167</v>
      </c>
      <c r="K30" s="87">
        <v>466568</v>
      </c>
      <c r="L30" s="88">
        <f t="shared" si="5"/>
        <v>99.955010733153657</v>
      </c>
      <c r="M30" s="87">
        <v>0</v>
      </c>
      <c r="N30" s="88">
        <f t="shared" si="6"/>
        <v>0</v>
      </c>
      <c r="O30" s="87">
        <v>0</v>
      </c>
      <c r="P30" s="87">
        <f t="shared" si="7"/>
        <v>116</v>
      </c>
      <c r="Q30" s="87">
        <v>116</v>
      </c>
      <c r="R30" s="87">
        <v>0</v>
      </c>
      <c r="S30" s="87">
        <v>0</v>
      </c>
      <c r="T30" s="88">
        <f t="shared" si="8"/>
        <v>2.4851214067501036E-2</v>
      </c>
      <c r="U30" s="87">
        <v>26174</v>
      </c>
      <c r="V30" s="85"/>
      <c r="W30" s="85"/>
      <c r="X30" s="85" t="s">
        <v>264</v>
      </c>
      <c r="Y30" s="85"/>
      <c r="Z30" s="85"/>
      <c r="AA30" s="85"/>
      <c r="AB30" s="85"/>
      <c r="AC30" s="85" t="s">
        <v>264</v>
      </c>
      <c r="AD30" s="115" t="s">
        <v>261</v>
      </c>
    </row>
    <row r="31" spans="1:30" ht="13.5" customHeight="1" x14ac:dyDescent="0.15">
      <c r="A31" s="85" t="s">
        <v>41</v>
      </c>
      <c r="B31" s="86" t="s">
        <v>307</v>
      </c>
      <c r="C31" s="85" t="s">
        <v>308</v>
      </c>
      <c r="D31" s="87">
        <f t="shared" si="0"/>
        <v>690152</v>
      </c>
      <c r="E31" s="87">
        <f t="shared" si="1"/>
        <v>231</v>
      </c>
      <c r="F31" s="106">
        <f t="shared" si="2"/>
        <v>3.34708875725927E-2</v>
      </c>
      <c r="G31" s="87">
        <v>231</v>
      </c>
      <c r="H31" s="87">
        <v>0</v>
      </c>
      <c r="I31" s="87">
        <f t="shared" si="3"/>
        <v>689921</v>
      </c>
      <c r="J31" s="88">
        <f t="shared" si="4"/>
        <v>99.966529112427409</v>
      </c>
      <c r="K31" s="87">
        <v>689552</v>
      </c>
      <c r="L31" s="88">
        <f t="shared" si="5"/>
        <v>99.913062629681576</v>
      </c>
      <c r="M31" s="87">
        <v>0</v>
      </c>
      <c r="N31" s="88">
        <f t="shared" si="6"/>
        <v>0</v>
      </c>
      <c r="O31" s="87">
        <v>0</v>
      </c>
      <c r="P31" s="87">
        <f t="shared" si="7"/>
        <v>369</v>
      </c>
      <c r="Q31" s="87">
        <v>364</v>
      </c>
      <c r="R31" s="87">
        <v>5</v>
      </c>
      <c r="S31" s="87">
        <v>0</v>
      </c>
      <c r="T31" s="88">
        <f t="shared" si="8"/>
        <v>5.3466482745829907E-2</v>
      </c>
      <c r="U31" s="87">
        <v>41710</v>
      </c>
      <c r="V31" s="85"/>
      <c r="W31" s="85"/>
      <c r="X31" s="85" t="s">
        <v>264</v>
      </c>
      <c r="Y31" s="85"/>
      <c r="Z31" s="85"/>
      <c r="AA31" s="85"/>
      <c r="AB31" s="85"/>
      <c r="AC31" s="85" t="s">
        <v>264</v>
      </c>
      <c r="AD31" s="115" t="s">
        <v>261</v>
      </c>
    </row>
    <row r="32" spans="1:30" ht="13.5" customHeight="1" x14ac:dyDescent="0.15">
      <c r="A32" s="85" t="s">
        <v>41</v>
      </c>
      <c r="B32" s="86" t="s">
        <v>309</v>
      </c>
      <c r="C32" s="85" t="s">
        <v>310</v>
      </c>
      <c r="D32" s="87">
        <f t="shared" si="0"/>
        <v>560913</v>
      </c>
      <c r="E32" s="87">
        <f t="shared" si="1"/>
        <v>1600</v>
      </c>
      <c r="F32" s="106">
        <f t="shared" si="2"/>
        <v>0.28524922759857591</v>
      </c>
      <c r="G32" s="87">
        <v>1600</v>
      </c>
      <c r="H32" s="87">
        <v>0</v>
      </c>
      <c r="I32" s="87">
        <f t="shared" si="3"/>
        <v>559313</v>
      </c>
      <c r="J32" s="88">
        <f t="shared" si="4"/>
        <v>99.71475077240143</v>
      </c>
      <c r="K32" s="87">
        <v>550451</v>
      </c>
      <c r="L32" s="88">
        <f t="shared" si="5"/>
        <v>98.13482661303982</v>
      </c>
      <c r="M32" s="87">
        <v>0</v>
      </c>
      <c r="N32" s="88">
        <f t="shared" si="6"/>
        <v>0</v>
      </c>
      <c r="O32" s="87">
        <v>0</v>
      </c>
      <c r="P32" s="87">
        <f t="shared" si="7"/>
        <v>8862</v>
      </c>
      <c r="Q32" s="87">
        <v>3842</v>
      </c>
      <c r="R32" s="87">
        <v>5020</v>
      </c>
      <c r="S32" s="87">
        <v>0</v>
      </c>
      <c r="T32" s="88">
        <f t="shared" si="8"/>
        <v>1.5799241593616125</v>
      </c>
      <c r="U32" s="87">
        <v>15125</v>
      </c>
      <c r="V32" s="85" t="s">
        <v>264</v>
      </c>
      <c r="W32" s="85"/>
      <c r="X32" s="85"/>
      <c r="Y32" s="85"/>
      <c r="Z32" s="85" t="s">
        <v>264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41</v>
      </c>
      <c r="B33" s="86" t="s">
        <v>311</v>
      </c>
      <c r="C33" s="85" t="s">
        <v>312</v>
      </c>
      <c r="D33" s="87">
        <f t="shared" si="0"/>
        <v>185710</v>
      </c>
      <c r="E33" s="87">
        <f t="shared" si="1"/>
        <v>171</v>
      </c>
      <c r="F33" s="106">
        <f t="shared" si="2"/>
        <v>9.2079047978030265E-2</v>
      </c>
      <c r="G33" s="87">
        <v>171</v>
      </c>
      <c r="H33" s="87">
        <v>0</v>
      </c>
      <c r="I33" s="87">
        <f t="shared" si="3"/>
        <v>185539</v>
      </c>
      <c r="J33" s="88">
        <f t="shared" si="4"/>
        <v>99.907920952021968</v>
      </c>
      <c r="K33" s="87">
        <v>185405</v>
      </c>
      <c r="L33" s="88">
        <f t="shared" si="5"/>
        <v>99.835765440740943</v>
      </c>
      <c r="M33" s="87">
        <v>0</v>
      </c>
      <c r="N33" s="88">
        <f t="shared" si="6"/>
        <v>0</v>
      </c>
      <c r="O33" s="87">
        <v>0</v>
      </c>
      <c r="P33" s="87">
        <f t="shared" si="7"/>
        <v>134</v>
      </c>
      <c r="Q33" s="87">
        <v>134</v>
      </c>
      <c r="R33" s="87">
        <v>0</v>
      </c>
      <c r="S33" s="87">
        <v>0</v>
      </c>
      <c r="T33" s="88">
        <f t="shared" si="8"/>
        <v>7.2155511281029566E-2</v>
      </c>
      <c r="U33" s="87">
        <v>5341</v>
      </c>
      <c r="V33" s="85" t="s">
        <v>264</v>
      </c>
      <c r="W33" s="85"/>
      <c r="X33" s="85"/>
      <c r="Y33" s="85"/>
      <c r="Z33" s="85"/>
      <c r="AA33" s="85"/>
      <c r="AB33" s="85"/>
      <c r="AC33" s="85" t="s">
        <v>264</v>
      </c>
      <c r="AD33" s="115" t="s">
        <v>261</v>
      </c>
    </row>
    <row r="34" spans="1:30" ht="13.5" customHeight="1" x14ac:dyDescent="0.15">
      <c r="A34" s="85" t="s">
        <v>41</v>
      </c>
      <c r="B34" s="86" t="s">
        <v>313</v>
      </c>
      <c r="C34" s="85" t="s">
        <v>314</v>
      </c>
      <c r="D34" s="87">
        <f t="shared" si="0"/>
        <v>148070</v>
      </c>
      <c r="E34" s="87">
        <f t="shared" si="1"/>
        <v>5</v>
      </c>
      <c r="F34" s="106">
        <f t="shared" si="2"/>
        <v>3.3767812521104884E-3</v>
      </c>
      <c r="G34" s="87">
        <v>5</v>
      </c>
      <c r="H34" s="87">
        <v>0</v>
      </c>
      <c r="I34" s="87">
        <f t="shared" si="3"/>
        <v>148065</v>
      </c>
      <c r="J34" s="88">
        <f t="shared" si="4"/>
        <v>99.996623218747899</v>
      </c>
      <c r="K34" s="87">
        <v>148065</v>
      </c>
      <c r="L34" s="88">
        <f t="shared" si="5"/>
        <v>99.996623218747899</v>
      </c>
      <c r="M34" s="87">
        <v>0</v>
      </c>
      <c r="N34" s="88">
        <f t="shared" si="6"/>
        <v>0</v>
      </c>
      <c r="O34" s="87">
        <v>0</v>
      </c>
      <c r="P34" s="87">
        <f t="shared" si="7"/>
        <v>0</v>
      </c>
      <c r="Q34" s="87">
        <v>0</v>
      </c>
      <c r="R34" s="87">
        <v>0</v>
      </c>
      <c r="S34" s="87">
        <v>0</v>
      </c>
      <c r="T34" s="88">
        <f t="shared" si="8"/>
        <v>0</v>
      </c>
      <c r="U34" s="87">
        <v>3607</v>
      </c>
      <c r="V34" s="85" t="s">
        <v>264</v>
      </c>
      <c r="W34" s="85"/>
      <c r="X34" s="85"/>
      <c r="Y34" s="85"/>
      <c r="Z34" s="85"/>
      <c r="AA34" s="85"/>
      <c r="AB34" s="85"/>
      <c r="AC34" s="85" t="s">
        <v>264</v>
      </c>
      <c r="AD34" s="115" t="s">
        <v>261</v>
      </c>
    </row>
    <row r="35" spans="1:30" ht="13.5" customHeight="1" x14ac:dyDescent="0.15">
      <c r="A35" s="85" t="s">
        <v>41</v>
      </c>
      <c r="B35" s="86" t="s">
        <v>315</v>
      </c>
      <c r="C35" s="85" t="s">
        <v>316</v>
      </c>
      <c r="D35" s="87">
        <f t="shared" si="0"/>
        <v>190135</v>
      </c>
      <c r="E35" s="87">
        <f t="shared" si="1"/>
        <v>3</v>
      </c>
      <c r="F35" s="106">
        <f t="shared" si="2"/>
        <v>1.5778262813264258E-3</v>
      </c>
      <c r="G35" s="87">
        <v>3</v>
      </c>
      <c r="H35" s="87">
        <v>0</v>
      </c>
      <c r="I35" s="87">
        <f t="shared" si="3"/>
        <v>190132</v>
      </c>
      <c r="J35" s="88">
        <f t="shared" si="4"/>
        <v>99.998422173718666</v>
      </c>
      <c r="K35" s="87">
        <v>190132</v>
      </c>
      <c r="L35" s="88">
        <f t="shared" si="5"/>
        <v>99.998422173718666</v>
      </c>
      <c r="M35" s="87">
        <v>0</v>
      </c>
      <c r="N35" s="88">
        <f t="shared" si="6"/>
        <v>0</v>
      </c>
      <c r="O35" s="87">
        <v>0</v>
      </c>
      <c r="P35" s="87">
        <f t="shared" si="7"/>
        <v>0</v>
      </c>
      <c r="Q35" s="87">
        <v>0</v>
      </c>
      <c r="R35" s="87">
        <v>0</v>
      </c>
      <c r="S35" s="87">
        <v>0</v>
      </c>
      <c r="T35" s="88">
        <f t="shared" si="8"/>
        <v>0</v>
      </c>
      <c r="U35" s="87">
        <v>4261</v>
      </c>
      <c r="V35" s="85" t="s">
        <v>264</v>
      </c>
      <c r="W35" s="85"/>
      <c r="X35" s="85"/>
      <c r="Y35" s="85"/>
      <c r="Z35" s="85"/>
      <c r="AA35" s="85"/>
      <c r="AB35" s="85"/>
      <c r="AC35" s="85" t="s">
        <v>264</v>
      </c>
      <c r="AD35" s="115" t="s">
        <v>261</v>
      </c>
    </row>
    <row r="36" spans="1:30" ht="13.5" customHeight="1" x14ac:dyDescent="0.15">
      <c r="A36" s="85" t="s">
        <v>41</v>
      </c>
      <c r="B36" s="86" t="s">
        <v>317</v>
      </c>
      <c r="C36" s="85" t="s">
        <v>318</v>
      </c>
      <c r="D36" s="87">
        <f t="shared" si="0"/>
        <v>129537</v>
      </c>
      <c r="E36" s="87">
        <f t="shared" si="1"/>
        <v>1076</v>
      </c>
      <c r="F36" s="106">
        <f t="shared" si="2"/>
        <v>0.83065070211599779</v>
      </c>
      <c r="G36" s="87">
        <v>1076</v>
      </c>
      <c r="H36" s="87">
        <v>0</v>
      </c>
      <c r="I36" s="87">
        <f t="shared" si="3"/>
        <v>128461</v>
      </c>
      <c r="J36" s="88">
        <f t="shared" si="4"/>
        <v>99.169349297883997</v>
      </c>
      <c r="K36" s="87">
        <v>126583</v>
      </c>
      <c r="L36" s="88">
        <f t="shared" si="5"/>
        <v>97.719570470213142</v>
      </c>
      <c r="M36" s="87">
        <v>0</v>
      </c>
      <c r="N36" s="88">
        <f t="shared" si="6"/>
        <v>0</v>
      </c>
      <c r="O36" s="87">
        <v>0</v>
      </c>
      <c r="P36" s="87">
        <f t="shared" si="7"/>
        <v>1878</v>
      </c>
      <c r="Q36" s="87">
        <v>506</v>
      </c>
      <c r="R36" s="87">
        <v>1372</v>
      </c>
      <c r="S36" s="87">
        <v>0</v>
      </c>
      <c r="T36" s="88">
        <f t="shared" si="8"/>
        <v>1.4497788276708585</v>
      </c>
      <c r="U36" s="87">
        <v>2448</v>
      </c>
      <c r="V36" s="85"/>
      <c r="W36" s="85" t="s">
        <v>264</v>
      </c>
      <c r="X36" s="85"/>
      <c r="Y36" s="85"/>
      <c r="Z36" s="85"/>
      <c r="AA36" s="85"/>
      <c r="AB36" s="85"/>
      <c r="AC36" s="85" t="s">
        <v>264</v>
      </c>
      <c r="AD36" s="115" t="s">
        <v>261</v>
      </c>
    </row>
    <row r="37" spans="1:30" ht="13.5" customHeight="1" x14ac:dyDescent="0.15">
      <c r="A37" s="85" t="s">
        <v>41</v>
      </c>
      <c r="B37" s="86" t="s">
        <v>319</v>
      </c>
      <c r="C37" s="85" t="s">
        <v>320</v>
      </c>
      <c r="D37" s="87">
        <f t="shared" si="0"/>
        <v>260258</v>
      </c>
      <c r="E37" s="87">
        <f t="shared" si="1"/>
        <v>32</v>
      </c>
      <c r="F37" s="106">
        <f t="shared" si="2"/>
        <v>1.2295491396998363E-2</v>
      </c>
      <c r="G37" s="87">
        <v>32</v>
      </c>
      <c r="H37" s="87">
        <v>0</v>
      </c>
      <c r="I37" s="87">
        <f t="shared" si="3"/>
        <v>260226</v>
      </c>
      <c r="J37" s="88">
        <f t="shared" si="4"/>
        <v>99.987704508603002</v>
      </c>
      <c r="K37" s="87">
        <v>260218</v>
      </c>
      <c r="L37" s="88">
        <f t="shared" si="5"/>
        <v>99.98463063575376</v>
      </c>
      <c r="M37" s="87">
        <v>0</v>
      </c>
      <c r="N37" s="88">
        <f t="shared" si="6"/>
        <v>0</v>
      </c>
      <c r="O37" s="87">
        <v>0</v>
      </c>
      <c r="P37" s="87">
        <f t="shared" si="7"/>
        <v>8</v>
      </c>
      <c r="Q37" s="87">
        <v>8</v>
      </c>
      <c r="R37" s="87">
        <v>0</v>
      </c>
      <c r="S37" s="87">
        <v>0</v>
      </c>
      <c r="T37" s="88">
        <f t="shared" si="8"/>
        <v>3.0738728492495909E-3</v>
      </c>
      <c r="U37" s="87">
        <v>5711</v>
      </c>
      <c r="V37" s="85" t="s">
        <v>264</v>
      </c>
      <c r="W37" s="85"/>
      <c r="X37" s="85"/>
      <c r="Y37" s="85"/>
      <c r="Z37" s="85" t="s">
        <v>264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41</v>
      </c>
      <c r="B38" s="86" t="s">
        <v>321</v>
      </c>
      <c r="C38" s="85" t="s">
        <v>322</v>
      </c>
      <c r="D38" s="87">
        <f t="shared" si="0"/>
        <v>114412</v>
      </c>
      <c r="E38" s="87">
        <f t="shared" si="1"/>
        <v>666</v>
      </c>
      <c r="F38" s="106">
        <f t="shared" si="2"/>
        <v>0.58210677201692129</v>
      </c>
      <c r="G38" s="87">
        <v>666</v>
      </c>
      <c r="H38" s="87">
        <v>0</v>
      </c>
      <c r="I38" s="87">
        <f t="shared" si="3"/>
        <v>113746</v>
      </c>
      <c r="J38" s="88">
        <f t="shared" si="4"/>
        <v>99.417893227983072</v>
      </c>
      <c r="K38" s="87">
        <v>112986</v>
      </c>
      <c r="L38" s="88">
        <f t="shared" si="5"/>
        <v>98.753627241897703</v>
      </c>
      <c r="M38" s="87">
        <v>0</v>
      </c>
      <c r="N38" s="88">
        <f t="shared" si="6"/>
        <v>0</v>
      </c>
      <c r="O38" s="87">
        <v>0</v>
      </c>
      <c r="P38" s="87">
        <f t="shared" si="7"/>
        <v>760</v>
      </c>
      <c r="Q38" s="87">
        <v>540</v>
      </c>
      <c r="R38" s="87">
        <v>220</v>
      </c>
      <c r="S38" s="87">
        <v>0</v>
      </c>
      <c r="T38" s="88">
        <f t="shared" si="8"/>
        <v>0.66426598608537568</v>
      </c>
      <c r="U38" s="87">
        <v>3065</v>
      </c>
      <c r="V38" s="85"/>
      <c r="W38" s="85" t="s">
        <v>264</v>
      </c>
      <c r="X38" s="85"/>
      <c r="Y38" s="85"/>
      <c r="Z38" s="85"/>
      <c r="AA38" s="85" t="s">
        <v>264</v>
      </c>
      <c r="AB38" s="85"/>
      <c r="AC38" s="85"/>
      <c r="AD38" s="115" t="s">
        <v>261</v>
      </c>
    </row>
    <row r="39" spans="1:30" ht="13.5" customHeight="1" x14ac:dyDescent="0.15">
      <c r="A39" s="85" t="s">
        <v>41</v>
      </c>
      <c r="B39" s="86" t="s">
        <v>323</v>
      </c>
      <c r="C39" s="85" t="s">
        <v>324</v>
      </c>
      <c r="D39" s="87">
        <f t="shared" ref="D39:D70" si="10">+SUM(E39,+I39)</f>
        <v>238820</v>
      </c>
      <c r="E39" s="87">
        <f t="shared" ref="E39:E70" si="11">+SUM(G39+H39)</f>
        <v>41</v>
      </c>
      <c r="F39" s="106">
        <f t="shared" ref="F39:F70" si="12">IF(D39&gt;0,E39/D39*100,"-")</f>
        <v>1.7167741395193031E-2</v>
      </c>
      <c r="G39" s="87">
        <v>41</v>
      </c>
      <c r="H39" s="87">
        <v>0</v>
      </c>
      <c r="I39" s="87">
        <f t="shared" ref="I39:I70" si="13">+SUM(K39,+M39,O39+P39)</f>
        <v>238779</v>
      </c>
      <c r="J39" s="88">
        <f t="shared" ref="J39:J70" si="14">IF(D39&gt;0,I39/D39*100,"-")</f>
        <v>99.982832258604802</v>
      </c>
      <c r="K39" s="87">
        <v>238779</v>
      </c>
      <c r="L39" s="88">
        <f t="shared" ref="L39:L70" si="15">IF(D39&gt;0,K39/D39*100,"-")</f>
        <v>99.982832258604802</v>
      </c>
      <c r="M39" s="87">
        <v>0</v>
      </c>
      <c r="N39" s="88">
        <f t="shared" ref="N39:N70" si="16">IF(D39&gt;0,M39/D39*100,"-")</f>
        <v>0</v>
      </c>
      <c r="O39" s="87">
        <v>0</v>
      </c>
      <c r="P39" s="87">
        <f t="shared" ref="P39:P70" si="17">SUM(Q39:S39)</f>
        <v>0</v>
      </c>
      <c r="Q39" s="87">
        <v>0</v>
      </c>
      <c r="R39" s="87">
        <v>0</v>
      </c>
      <c r="S39" s="87">
        <v>0</v>
      </c>
      <c r="T39" s="88">
        <f t="shared" ref="T39:T70" si="18">IF(D39&gt;0,P39/D39*100,"-")</f>
        <v>0</v>
      </c>
      <c r="U39" s="87">
        <v>5050</v>
      </c>
      <c r="V39" s="85" t="s">
        <v>264</v>
      </c>
      <c r="W39" s="85"/>
      <c r="X39" s="85"/>
      <c r="Y39" s="85"/>
      <c r="Z39" s="85"/>
      <c r="AA39" s="85"/>
      <c r="AB39" s="85"/>
      <c r="AC39" s="85" t="s">
        <v>264</v>
      </c>
      <c r="AD39" s="115" t="s">
        <v>261</v>
      </c>
    </row>
    <row r="40" spans="1:30" ht="13.5" customHeight="1" x14ac:dyDescent="0.15">
      <c r="A40" s="85" t="s">
        <v>41</v>
      </c>
      <c r="B40" s="86" t="s">
        <v>325</v>
      </c>
      <c r="C40" s="85" t="s">
        <v>326</v>
      </c>
      <c r="D40" s="87">
        <f t="shared" si="10"/>
        <v>430685</v>
      </c>
      <c r="E40" s="87">
        <f t="shared" si="11"/>
        <v>485</v>
      </c>
      <c r="F40" s="106">
        <f t="shared" si="12"/>
        <v>0.1126113052462937</v>
      </c>
      <c r="G40" s="87">
        <v>485</v>
      </c>
      <c r="H40" s="87">
        <v>0</v>
      </c>
      <c r="I40" s="87">
        <f t="shared" si="13"/>
        <v>430200</v>
      </c>
      <c r="J40" s="88">
        <f t="shared" si="14"/>
        <v>99.88738869475371</v>
      </c>
      <c r="K40" s="87">
        <v>424263</v>
      </c>
      <c r="L40" s="88">
        <f t="shared" si="15"/>
        <v>98.508887005584128</v>
      </c>
      <c r="M40" s="87">
        <v>0</v>
      </c>
      <c r="N40" s="88">
        <f t="shared" si="16"/>
        <v>0</v>
      </c>
      <c r="O40" s="87">
        <v>0</v>
      </c>
      <c r="P40" s="87">
        <f t="shared" si="17"/>
        <v>5937</v>
      </c>
      <c r="Q40" s="87">
        <v>0</v>
      </c>
      <c r="R40" s="87">
        <v>4125</v>
      </c>
      <c r="S40" s="87">
        <v>1812</v>
      </c>
      <c r="T40" s="88">
        <f t="shared" si="18"/>
        <v>1.3785016891695787</v>
      </c>
      <c r="U40" s="87">
        <v>8754</v>
      </c>
      <c r="V40" s="85" t="s">
        <v>264</v>
      </c>
      <c r="W40" s="85"/>
      <c r="X40" s="85"/>
      <c r="Y40" s="85"/>
      <c r="Z40" s="85"/>
      <c r="AA40" s="85"/>
      <c r="AB40" s="85"/>
      <c r="AC40" s="85" t="s">
        <v>264</v>
      </c>
      <c r="AD40" s="115" t="s">
        <v>261</v>
      </c>
    </row>
    <row r="41" spans="1:30" ht="13.5" customHeight="1" x14ac:dyDescent="0.15">
      <c r="A41" s="85" t="s">
        <v>41</v>
      </c>
      <c r="B41" s="86" t="s">
        <v>327</v>
      </c>
      <c r="C41" s="85" t="s">
        <v>328</v>
      </c>
      <c r="D41" s="87">
        <f t="shared" si="10"/>
        <v>124719</v>
      </c>
      <c r="E41" s="87">
        <f t="shared" si="11"/>
        <v>7</v>
      </c>
      <c r="F41" s="106">
        <f t="shared" si="12"/>
        <v>5.6126171633832855E-3</v>
      </c>
      <c r="G41" s="87">
        <v>7</v>
      </c>
      <c r="H41" s="87">
        <v>0</v>
      </c>
      <c r="I41" s="87">
        <f t="shared" si="13"/>
        <v>124712</v>
      </c>
      <c r="J41" s="88">
        <f t="shared" si="14"/>
        <v>99.994387382836607</v>
      </c>
      <c r="K41" s="87">
        <v>124701</v>
      </c>
      <c r="L41" s="88">
        <f t="shared" si="15"/>
        <v>99.985567555865586</v>
      </c>
      <c r="M41" s="87">
        <v>0</v>
      </c>
      <c r="N41" s="88">
        <f t="shared" si="16"/>
        <v>0</v>
      </c>
      <c r="O41" s="87">
        <v>0</v>
      </c>
      <c r="P41" s="87">
        <f t="shared" si="17"/>
        <v>11</v>
      </c>
      <c r="Q41" s="87">
        <v>11</v>
      </c>
      <c r="R41" s="87">
        <v>0</v>
      </c>
      <c r="S41" s="87">
        <v>0</v>
      </c>
      <c r="T41" s="88">
        <f t="shared" si="18"/>
        <v>8.8198269710308766E-3</v>
      </c>
      <c r="U41" s="87">
        <v>3163</v>
      </c>
      <c r="V41" s="85" t="s">
        <v>264</v>
      </c>
      <c r="W41" s="85"/>
      <c r="X41" s="85"/>
      <c r="Y41" s="85"/>
      <c r="Z41" s="85" t="s">
        <v>264</v>
      </c>
      <c r="AA41" s="85"/>
      <c r="AB41" s="85"/>
      <c r="AC41" s="85"/>
      <c r="AD41" s="115" t="s">
        <v>261</v>
      </c>
    </row>
    <row r="42" spans="1:30" ht="13.5" customHeight="1" x14ac:dyDescent="0.15">
      <c r="A42" s="85" t="s">
        <v>41</v>
      </c>
      <c r="B42" s="86" t="s">
        <v>329</v>
      </c>
      <c r="C42" s="85" t="s">
        <v>330</v>
      </c>
      <c r="D42" s="87">
        <f t="shared" si="10"/>
        <v>196971</v>
      </c>
      <c r="E42" s="87">
        <f t="shared" si="11"/>
        <v>53</v>
      </c>
      <c r="F42" s="106">
        <f t="shared" si="12"/>
        <v>2.6907514304136144E-2</v>
      </c>
      <c r="G42" s="87">
        <v>53</v>
      </c>
      <c r="H42" s="87">
        <v>0</v>
      </c>
      <c r="I42" s="87">
        <f t="shared" si="13"/>
        <v>196918</v>
      </c>
      <c r="J42" s="88">
        <f t="shared" si="14"/>
        <v>99.973092485695872</v>
      </c>
      <c r="K42" s="87">
        <v>196889</v>
      </c>
      <c r="L42" s="88">
        <f t="shared" si="15"/>
        <v>99.958369506170968</v>
      </c>
      <c r="M42" s="87">
        <v>0</v>
      </c>
      <c r="N42" s="88">
        <f t="shared" si="16"/>
        <v>0</v>
      </c>
      <c r="O42" s="87">
        <v>0</v>
      </c>
      <c r="P42" s="87">
        <f t="shared" si="17"/>
        <v>29</v>
      </c>
      <c r="Q42" s="87">
        <v>29</v>
      </c>
      <c r="R42" s="87">
        <v>0</v>
      </c>
      <c r="S42" s="87">
        <v>0</v>
      </c>
      <c r="T42" s="88">
        <f t="shared" si="18"/>
        <v>1.4722979524904681E-2</v>
      </c>
      <c r="U42" s="87">
        <v>5614</v>
      </c>
      <c r="V42" s="85" t="s">
        <v>264</v>
      </c>
      <c r="W42" s="85"/>
      <c r="X42" s="85"/>
      <c r="Y42" s="85"/>
      <c r="Z42" s="85" t="s">
        <v>264</v>
      </c>
      <c r="AA42" s="85"/>
      <c r="AB42" s="85"/>
      <c r="AC42" s="85"/>
      <c r="AD42" s="115" t="s">
        <v>261</v>
      </c>
    </row>
    <row r="43" spans="1:30" ht="13.5" customHeight="1" x14ac:dyDescent="0.15">
      <c r="A43" s="85" t="s">
        <v>41</v>
      </c>
      <c r="B43" s="86" t="s">
        <v>331</v>
      </c>
      <c r="C43" s="85" t="s">
        <v>332</v>
      </c>
      <c r="D43" s="87">
        <f t="shared" si="10"/>
        <v>187501</v>
      </c>
      <c r="E43" s="87">
        <f t="shared" si="11"/>
        <v>552</v>
      </c>
      <c r="F43" s="106">
        <f t="shared" si="12"/>
        <v>0.29439842987504067</v>
      </c>
      <c r="G43" s="87">
        <v>552</v>
      </c>
      <c r="H43" s="87">
        <v>0</v>
      </c>
      <c r="I43" s="87">
        <f t="shared" si="13"/>
        <v>186949</v>
      </c>
      <c r="J43" s="88">
        <f t="shared" si="14"/>
        <v>99.705601570124955</v>
      </c>
      <c r="K43" s="87">
        <v>180595</v>
      </c>
      <c r="L43" s="88">
        <f t="shared" si="15"/>
        <v>96.316819643628577</v>
      </c>
      <c r="M43" s="87">
        <v>0</v>
      </c>
      <c r="N43" s="88">
        <f t="shared" si="16"/>
        <v>0</v>
      </c>
      <c r="O43" s="87">
        <v>0</v>
      </c>
      <c r="P43" s="87">
        <f t="shared" si="17"/>
        <v>6354</v>
      </c>
      <c r="Q43" s="87">
        <v>6350</v>
      </c>
      <c r="R43" s="87">
        <v>4</v>
      </c>
      <c r="S43" s="87">
        <v>0</v>
      </c>
      <c r="T43" s="88">
        <f t="shared" si="18"/>
        <v>3.3887819264963919</v>
      </c>
      <c r="U43" s="87">
        <v>3636</v>
      </c>
      <c r="V43" s="85"/>
      <c r="W43" s="85" t="s">
        <v>264</v>
      </c>
      <c r="X43" s="85"/>
      <c r="Y43" s="85"/>
      <c r="Z43" s="85" t="s">
        <v>264</v>
      </c>
      <c r="AA43" s="85"/>
      <c r="AB43" s="85"/>
      <c r="AC43" s="85"/>
      <c r="AD43" s="115" t="s">
        <v>261</v>
      </c>
    </row>
    <row r="44" spans="1:30" ht="13.5" customHeight="1" x14ac:dyDescent="0.15">
      <c r="A44" s="85" t="s">
        <v>41</v>
      </c>
      <c r="B44" s="86" t="s">
        <v>333</v>
      </c>
      <c r="C44" s="85" t="s">
        <v>334</v>
      </c>
      <c r="D44" s="87">
        <f t="shared" si="10"/>
        <v>151683</v>
      </c>
      <c r="E44" s="87">
        <f t="shared" si="11"/>
        <v>167</v>
      </c>
      <c r="F44" s="106">
        <f t="shared" si="12"/>
        <v>0.11009803339860104</v>
      </c>
      <c r="G44" s="87">
        <v>167</v>
      </c>
      <c r="H44" s="87">
        <v>0</v>
      </c>
      <c r="I44" s="87">
        <f t="shared" si="13"/>
        <v>151516</v>
      </c>
      <c r="J44" s="88">
        <f t="shared" si="14"/>
        <v>99.8899019666014</v>
      </c>
      <c r="K44" s="87">
        <v>150699</v>
      </c>
      <c r="L44" s="88">
        <f t="shared" si="15"/>
        <v>99.351278653507649</v>
      </c>
      <c r="M44" s="87">
        <v>0</v>
      </c>
      <c r="N44" s="88">
        <f t="shared" si="16"/>
        <v>0</v>
      </c>
      <c r="O44" s="87">
        <v>0</v>
      </c>
      <c r="P44" s="87">
        <f t="shared" si="17"/>
        <v>817</v>
      </c>
      <c r="Q44" s="87">
        <v>569</v>
      </c>
      <c r="R44" s="87">
        <v>248</v>
      </c>
      <c r="S44" s="87">
        <v>0</v>
      </c>
      <c r="T44" s="88">
        <f t="shared" si="18"/>
        <v>0.53862331309375466</v>
      </c>
      <c r="U44" s="87">
        <v>3597</v>
      </c>
      <c r="V44" s="85" t="s">
        <v>264</v>
      </c>
      <c r="W44" s="85"/>
      <c r="X44" s="85"/>
      <c r="Y44" s="85"/>
      <c r="Z44" s="85" t="s">
        <v>264</v>
      </c>
      <c r="AA44" s="85"/>
      <c r="AB44" s="85"/>
      <c r="AC44" s="85"/>
      <c r="AD44" s="115" t="s">
        <v>261</v>
      </c>
    </row>
    <row r="45" spans="1:30" ht="13.5" customHeight="1" x14ac:dyDescent="0.15">
      <c r="A45" s="85" t="s">
        <v>41</v>
      </c>
      <c r="B45" s="86" t="s">
        <v>335</v>
      </c>
      <c r="C45" s="85" t="s">
        <v>336</v>
      </c>
      <c r="D45" s="87">
        <f t="shared" si="10"/>
        <v>128685</v>
      </c>
      <c r="E45" s="87">
        <f t="shared" si="11"/>
        <v>76</v>
      </c>
      <c r="F45" s="106">
        <f t="shared" si="12"/>
        <v>5.9058942378676621E-2</v>
      </c>
      <c r="G45" s="87">
        <v>76</v>
      </c>
      <c r="H45" s="87">
        <v>0</v>
      </c>
      <c r="I45" s="87">
        <f t="shared" si="13"/>
        <v>128609</v>
      </c>
      <c r="J45" s="88">
        <f t="shared" si="14"/>
        <v>99.94094105762133</v>
      </c>
      <c r="K45" s="87">
        <v>128334</v>
      </c>
      <c r="L45" s="88">
        <f t="shared" si="15"/>
        <v>99.727240937172169</v>
      </c>
      <c r="M45" s="87">
        <v>0</v>
      </c>
      <c r="N45" s="88">
        <f t="shared" si="16"/>
        <v>0</v>
      </c>
      <c r="O45" s="87">
        <v>0</v>
      </c>
      <c r="P45" s="87">
        <f t="shared" si="17"/>
        <v>275</v>
      </c>
      <c r="Q45" s="87">
        <v>0</v>
      </c>
      <c r="R45" s="87">
        <v>0</v>
      </c>
      <c r="S45" s="87">
        <v>275</v>
      </c>
      <c r="T45" s="88">
        <f t="shared" si="18"/>
        <v>0.21370012044915881</v>
      </c>
      <c r="U45" s="87">
        <v>2726</v>
      </c>
      <c r="V45" s="85"/>
      <c r="W45" s="85" t="s">
        <v>264</v>
      </c>
      <c r="X45" s="85"/>
      <c r="Y45" s="85"/>
      <c r="Z45" s="85" t="s">
        <v>264</v>
      </c>
      <c r="AA45" s="85"/>
      <c r="AB45" s="85"/>
      <c r="AC45" s="85"/>
      <c r="AD45" s="115" t="s">
        <v>261</v>
      </c>
    </row>
    <row r="46" spans="1:30" ht="13.5" customHeight="1" x14ac:dyDescent="0.15">
      <c r="A46" s="85" t="s">
        <v>41</v>
      </c>
      <c r="B46" s="86" t="s">
        <v>337</v>
      </c>
      <c r="C46" s="85" t="s">
        <v>338</v>
      </c>
      <c r="D46" s="87">
        <f t="shared" si="10"/>
        <v>75992</v>
      </c>
      <c r="E46" s="87">
        <f t="shared" si="11"/>
        <v>43</v>
      </c>
      <c r="F46" s="106">
        <f t="shared" si="12"/>
        <v>5.6584903674070951E-2</v>
      </c>
      <c r="G46" s="87">
        <v>43</v>
      </c>
      <c r="H46" s="87">
        <v>0</v>
      </c>
      <c r="I46" s="87">
        <f t="shared" si="13"/>
        <v>75949</v>
      </c>
      <c r="J46" s="88">
        <f t="shared" si="14"/>
        <v>99.943415096325921</v>
      </c>
      <c r="K46" s="87">
        <v>74617</v>
      </c>
      <c r="L46" s="88">
        <f t="shared" si="15"/>
        <v>98.190599010422147</v>
      </c>
      <c r="M46" s="87">
        <v>0</v>
      </c>
      <c r="N46" s="88">
        <f t="shared" si="16"/>
        <v>0</v>
      </c>
      <c r="O46" s="87">
        <v>0</v>
      </c>
      <c r="P46" s="87">
        <f t="shared" si="17"/>
        <v>1332</v>
      </c>
      <c r="Q46" s="87">
        <v>1332</v>
      </c>
      <c r="R46" s="87">
        <v>0</v>
      </c>
      <c r="S46" s="87">
        <v>0</v>
      </c>
      <c r="T46" s="88">
        <f t="shared" si="18"/>
        <v>1.7528160859037794</v>
      </c>
      <c r="U46" s="87">
        <v>1891</v>
      </c>
      <c r="V46" s="85" t="s">
        <v>264</v>
      </c>
      <c r="W46" s="85"/>
      <c r="X46" s="85"/>
      <c r="Y46" s="85"/>
      <c r="Z46" s="85"/>
      <c r="AA46" s="85"/>
      <c r="AB46" s="85"/>
      <c r="AC46" s="85" t="s">
        <v>264</v>
      </c>
      <c r="AD46" s="115" t="s">
        <v>261</v>
      </c>
    </row>
    <row r="47" spans="1:30" ht="13.5" customHeight="1" x14ac:dyDescent="0.15">
      <c r="A47" s="85" t="s">
        <v>41</v>
      </c>
      <c r="B47" s="86" t="s">
        <v>339</v>
      </c>
      <c r="C47" s="85" t="s">
        <v>340</v>
      </c>
      <c r="D47" s="87">
        <f t="shared" si="10"/>
        <v>56475</v>
      </c>
      <c r="E47" s="87">
        <f t="shared" si="11"/>
        <v>46</v>
      </c>
      <c r="F47" s="106">
        <f t="shared" si="12"/>
        <v>8.1451969898185039E-2</v>
      </c>
      <c r="G47" s="87">
        <v>46</v>
      </c>
      <c r="H47" s="87">
        <v>0</v>
      </c>
      <c r="I47" s="87">
        <f t="shared" si="13"/>
        <v>56429</v>
      </c>
      <c r="J47" s="88">
        <f t="shared" si="14"/>
        <v>99.918548030101817</v>
      </c>
      <c r="K47" s="87">
        <v>56392</v>
      </c>
      <c r="L47" s="88">
        <f t="shared" si="15"/>
        <v>99.853032315183711</v>
      </c>
      <c r="M47" s="87">
        <v>0</v>
      </c>
      <c r="N47" s="88">
        <f t="shared" si="16"/>
        <v>0</v>
      </c>
      <c r="O47" s="87">
        <v>0</v>
      </c>
      <c r="P47" s="87">
        <f t="shared" si="17"/>
        <v>37</v>
      </c>
      <c r="Q47" s="87">
        <v>0</v>
      </c>
      <c r="R47" s="87">
        <v>0</v>
      </c>
      <c r="S47" s="87">
        <v>37</v>
      </c>
      <c r="T47" s="88">
        <f t="shared" si="18"/>
        <v>6.5515714918105358E-2</v>
      </c>
      <c r="U47" s="87">
        <v>3960</v>
      </c>
      <c r="V47" s="85" t="s">
        <v>264</v>
      </c>
      <c r="W47" s="85"/>
      <c r="X47" s="85"/>
      <c r="Y47" s="85"/>
      <c r="Z47" s="85"/>
      <c r="AA47" s="85"/>
      <c r="AB47" s="85"/>
      <c r="AC47" s="85" t="s">
        <v>264</v>
      </c>
      <c r="AD47" s="115" t="s">
        <v>261</v>
      </c>
    </row>
    <row r="48" spans="1:30" ht="13.5" customHeight="1" x14ac:dyDescent="0.15">
      <c r="A48" s="85" t="s">
        <v>41</v>
      </c>
      <c r="B48" s="86" t="s">
        <v>341</v>
      </c>
      <c r="C48" s="85" t="s">
        <v>342</v>
      </c>
      <c r="D48" s="87">
        <f t="shared" si="10"/>
        <v>82395</v>
      </c>
      <c r="E48" s="87">
        <f t="shared" si="11"/>
        <v>0</v>
      </c>
      <c r="F48" s="106">
        <f t="shared" si="12"/>
        <v>0</v>
      </c>
      <c r="G48" s="87">
        <v>0</v>
      </c>
      <c r="H48" s="87">
        <v>0</v>
      </c>
      <c r="I48" s="87">
        <f t="shared" si="13"/>
        <v>82395</v>
      </c>
      <c r="J48" s="88">
        <f t="shared" si="14"/>
        <v>100</v>
      </c>
      <c r="K48" s="87">
        <v>82395</v>
      </c>
      <c r="L48" s="88">
        <f t="shared" si="15"/>
        <v>100</v>
      </c>
      <c r="M48" s="87">
        <v>0</v>
      </c>
      <c r="N48" s="88">
        <f t="shared" si="16"/>
        <v>0</v>
      </c>
      <c r="O48" s="87">
        <v>0</v>
      </c>
      <c r="P48" s="87">
        <f t="shared" si="17"/>
        <v>0</v>
      </c>
      <c r="Q48" s="87">
        <v>0</v>
      </c>
      <c r="R48" s="87">
        <v>0</v>
      </c>
      <c r="S48" s="87">
        <v>0</v>
      </c>
      <c r="T48" s="88">
        <f t="shared" si="18"/>
        <v>0</v>
      </c>
      <c r="U48" s="87">
        <v>1451</v>
      </c>
      <c r="V48" s="85"/>
      <c r="W48" s="85"/>
      <c r="X48" s="85"/>
      <c r="Y48" s="85" t="s">
        <v>264</v>
      </c>
      <c r="Z48" s="85"/>
      <c r="AA48" s="85"/>
      <c r="AB48" s="85"/>
      <c r="AC48" s="85" t="s">
        <v>264</v>
      </c>
      <c r="AD48" s="115" t="s">
        <v>261</v>
      </c>
    </row>
    <row r="49" spans="1:30" ht="13.5" customHeight="1" x14ac:dyDescent="0.15">
      <c r="A49" s="85" t="s">
        <v>41</v>
      </c>
      <c r="B49" s="86" t="s">
        <v>343</v>
      </c>
      <c r="C49" s="85" t="s">
        <v>344</v>
      </c>
      <c r="D49" s="87">
        <f t="shared" si="10"/>
        <v>85151</v>
      </c>
      <c r="E49" s="87">
        <f t="shared" si="11"/>
        <v>73</v>
      </c>
      <c r="F49" s="106">
        <f t="shared" si="12"/>
        <v>8.5730056018132494E-2</v>
      </c>
      <c r="G49" s="87">
        <v>73</v>
      </c>
      <c r="H49" s="87">
        <v>0</v>
      </c>
      <c r="I49" s="87">
        <f t="shared" si="13"/>
        <v>85078</v>
      </c>
      <c r="J49" s="88">
        <f t="shared" si="14"/>
        <v>99.914269943981864</v>
      </c>
      <c r="K49" s="87">
        <v>84590</v>
      </c>
      <c r="L49" s="88">
        <f t="shared" si="15"/>
        <v>99.341170391422295</v>
      </c>
      <c r="M49" s="87">
        <v>0</v>
      </c>
      <c r="N49" s="88">
        <f t="shared" si="16"/>
        <v>0</v>
      </c>
      <c r="O49" s="87">
        <v>0</v>
      </c>
      <c r="P49" s="87">
        <f t="shared" si="17"/>
        <v>488</v>
      </c>
      <c r="Q49" s="87">
        <v>0</v>
      </c>
      <c r="R49" s="87">
        <v>1</v>
      </c>
      <c r="S49" s="87">
        <v>487</v>
      </c>
      <c r="T49" s="88">
        <f t="shared" si="18"/>
        <v>0.57309955255957068</v>
      </c>
      <c r="U49" s="87">
        <v>1380</v>
      </c>
      <c r="V49" s="85" t="s">
        <v>264</v>
      </c>
      <c r="W49" s="85"/>
      <c r="X49" s="85"/>
      <c r="Y49" s="85"/>
      <c r="Z49" s="85" t="s">
        <v>264</v>
      </c>
      <c r="AA49" s="85"/>
      <c r="AB49" s="85"/>
      <c r="AC49" s="85"/>
      <c r="AD49" s="115" t="s">
        <v>261</v>
      </c>
    </row>
    <row r="50" spans="1:30" ht="13.5" customHeight="1" x14ac:dyDescent="0.15">
      <c r="A50" s="85" t="s">
        <v>41</v>
      </c>
      <c r="B50" s="86" t="s">
        <v>345</v>
      </c>
      <c r="C50" s="85" t="s">
        <v>346</v>
      </c>
      <c r="D50" s="87">
        <f t="shared" si="10"/>
        <v>74579</v>
      </c>
      <c r="E50" s="87">
        <f t="shared" si="11"/>
        <v>19</v>
      </c>
      <c r="F50" s="106">
        <f t="shared" si="12"/>
        <v>2.5476340524812617E-2</v>
      </c>
      <c r="G50" s="87">
        <v>19</v>
      </c>
      <c r="H50" s="87">
        <v>0</v>
      </c>
      <c r="I50" s="87">
        <f t="shared" si="13"/>
        <v>74560</v>
      </c>
      <c r="J50" s="88">
        <f t="shared" si="14"/>
        <v>99.974523659475196</v>
      </c>
      <c r="K50" s="87">
        <v>74336</v>
      </c>
      <c r="L50" s="88">
        <f t="shared" si="15"/>
        <v>99.674171013287932</v>
      </c>
      <c r="M50" s="87">
        <v>0</v>
      </c>
      <c r="N50" s="88">
        <f t="shared" si="16"/>
        <v>0</v>
      </c>
      <c r="O50" s="87">
        <v>0</v>
      </c>
      <c r="P50" s="87">
        <f t="shared" si="17"/>
        <v>224</v>
      </c>
      <c r="Q50" s="87">
        <v>224</v>
      </c>
      <c r="R50" s="87">
        <v>0</v>
      </c>
      <c r="S50" s="87">
        <v>0</v>
      </c>
      <c r="T50" s="88">
        <f t="shared" si="18"/>
        <v>0.30035264618726448</v>
      </c>
      <c r="U50" s="87">
        <v>1452</v>
      </c>
      <c r="V50" s="85"/>
      <c r="W50" s="85" t="s">
        <v>264</v>
      </c>
      <c r="X50" s="85"/>
      <c r="Y50" s="85"/>
      <c r="Z50" s="85"/>
      <c r="AA50" s="85"/>
      <c r="AB50" s="85"/>
      <c r="AC50" s="85" t="s">
        <v>264</v>
      </c>
      <c r="AD50" s="115" t="s">
        <v>261</v>
      </c>
    </row>
    <row r="51" spans="1:30" ht="13.5" customHeight="1" x14ac:dyDescent="0.15">
      <c r="A51" s="85" t="s">
        <v>41</v>
      </c>
      <c r="B51" s="86" t="s">
        <v>347</v>
      </c>
      <c r="C51" s="85" t="s">
        <v>348</v>
      </c>
      <c r="D51" s="87">
        <f t="shared" si="10"/>
        <v>116635</v>
      </c>
      <c r="E51" s="87">
        <f t="shared" si="11"/>
        <v>39</v>
      </c>
      <c r="F51" s="106">
        <f t="shared" si="12"/>
        <v>3.3437647361426674E-2</v>
      </c>
      <c r="G51" s="87">
        <v>39</v>
      </c>
      <c r="H51" s="87">
        <v>0</v>
      </c>
      <c r="I51" s="87">
        <f t="shared" si="13"/>
        <v>116596</v>
      </c>
      <c r="J51" s="88">
        <f t="shared" si="14"/>
        <v>99.966562352638576</v>
      </c>
      <c r="K51" s="87">
        <v>116325</v>
      </c>
      <c r="L51" s="88">
        <f t="shared" si="15"/>
        <v>99.734213572255328</v>
      </c>
      <c r="M51" s="87">
        <v>0</v>
      </c>
      <c r="N51" s="88">
        <f t="shared" si="16"/>
        <v>0</v>
      </c>
      <c r="O51" s="87">
        <v>0</v>
      </c>
      <c r="P51" s="87">
        <f t="shared" si="17"/>
        <v>271</v>
      </c>
      <c r="Q51" s="87">
        <v>0</v>
      </c>
      <c r="R51" s="87">
        <v>271</v>
      </c>
      <c r="S51" s="87">
        <v>0</v>
      </c>
      <c r="T51" s="88">
        <f t="shared" si="18"/>
        <v>0.23234878038324688</v>
      </c>
      <c r="U51" s="87">
        <v>2536</v>
      </c>
      <c r="V51" s="85" t="s">
        <v>264</v>
      </c>
      <c r="W51" s="85"/>
      <c r="X51" s="85"/>
      <c r="Y51" s="85"/>
      <c r="Z51" s="85" t="s">
        <v>264</v>
      </c>
      <c r="AA51" s="85"/>
      <c r="AB51" s="85"/>
      <c r="AC51" s="85"/>
      <c r="AD51" s="115" t="s">
        <v>261</v>
      </c>
    </row>
    <row r="52" spans="1:30" ht="13.5" customHeight="1" x14ac:dyDescent="0.15">
      <c r="A52" s="85" t="s">
        <v>41</v>
      </c>
      <c r="B52" s="86" t="s">
        <v>349</v>
      </c>
      <c r="C52" s="85" t="s">
        <v>350</v>
      </c>
      <c r="D52" s="87">
        <f t="shared" si="10"/>
        <v>70982</v>
      </c>
      <c r="E52" s="87">
        <f t="shared" si="11"/>
        <v>94</v>
      </c>
      <c r="F52" s="106">
        <f t="shared" si="12"/>
        <v>0.13242793947761405</v>
      </c>
      <c r="G52" s="87">
        <v>94</v>
      </c>
      <c r="H52" s="87">
        <v>0</v>
      </c>
      <c r="I52" s="87">
        <f t="shared" si="13"/>
        <v>70888</v>
      </c>
      <c r="J52" s="88">
        <f t="shared" si="14"/>
        <v>99.867572060522377</v>
      </c>
      <c r="K52" s="87">
        <v>70749</v>
      </c>
      <c r="L52" s="88">
        <f t="shared" si="15"/>
        <v>99.671747767039534</v>
      </c>
      <c r="M52" s="87">
        <v>0</v>
      </c>
      <c r="N52" s="88">
        <f t="shared" si="16"/>
        <v>0</v>
      </c>
      <c r="O52" s="87">
        <v>0</v>
      </c>
      <c r="P52" s="87">
        <f t="shared" si="17"/>
        <v>139</v>
      </c>
      <c r="Q52" s="87">
        <v>139</v>
      </c>
      <c r="R52" s="87">
        <v>0</v>
      </c>
      <c r="S52" s="87">
        <v>0</v>
      </c>
      <c r="T52" s="88">
        <f t="shared" si="18"/>
        <v>0.19582429348285482</v>
      </c>
      <c r="U52" s="87">
        <v>1946</v>
      </c>
      <c r="V52" s="85" t="s">
        <v>264</v>
      </c>
      <c r="W52" s="85"/>
      <c r="X52" s="85"/>
      <c r="Y52" s="85"/>
      <c r="Z52" s="85"/>
      <c r="AA52" s="85"/>
      <c r="AB52" s="85"/>
      <c r="AC52" s="85" t="s">
        <v>264</v>
      </c>
      <c r="AD52" s="115" t="s">
        <v>261</v>
      </c>
    </row>
    <row r="53" spans="1:30" ht="13.5" customHeight="1" x14ac:dyDescent="0.15">
      <c r="A53" s="85" t="s">
        <v>41</v>
      </c>
      <c r="B53" s="86" t="s">
        <v>351</v>
      </c>
      <c r="C53" s="85" t="s">
        <v>352</v>
      </c>
      <c r="D53" s="87">
        <f t="shared" si="10"/>
        <v>147904</v>
      </c>
      <c r="E53" s="87">
        <f t="shared" si="11"/>
        <v>23</v>
      </c>
      <c r="F53" s="106">
        <f t="shared" si="12"/>
        <v>1.555062743401125E-2</v>
      </c>
      <c r="G53" s="87">
        <v>23</v>
      </c>
      <c r="H53" s="87">
        <v>0</v>
      </c>
      <c r="I53" s="87">
        <f t="shared" si="13"/>
        <v>147881</v>
      </c>
      <c r="J53" s="88">
        <f t="shared" si="14"/>
        <v>99.98444937256599</v>
      </c>
      <c r="K53" s="87">
        <v>147693</v>
      </c>
      <c r="L53" s="88">
        <f t="shared" si="15"/>
        <v>99.857339896148858</v>
      </c>
      <c r="M53" s="87">
        <v>0</v>
      </c>
      <c r="N53" s="88">
        <f t="shared" si="16"/>
        <v>0</v>
      </c>
      <c r="O53" s="87">
        <v>0</v>
      </c>
      <c r="P53" s="87">
        <f t="shared" si="17"/>
        <v>188</v>
      </c>
      <c r="Q53" s="87">
        <v>167</v>
      </c>
      <c r="R53" s="87">
        <v>21</v>
      </c>
      <c r="S53" s="87">
        <v>0</v>
      </c>
      <c r="T53" s="88">
        <f t="shared" si="18"/>
        <v>0.12710947641713544</v>
      </c>
      <c r="U53" s="87">
        <v>3257</v>
      </c>
      <c r="V53" s="85" t="s">
        <v>264</v>
      </c>
      <c r="W53" s="85"/>
      <c r="X53" s="85"/>
      <c r="Y53" s="85"/>
      <c r="Z53" s="85" t="s">
        <v>264</v>
      </c>
      <c r="AA53" s="85"/>
      <c r="AB53" s="85"/>
      <c r="AC53" s="85"/>
      <c r="AD53" s="115" t="s">
        <v>261</v>
      </c>
    </row>
    <row r="54" spans="1:30" ht="13.5" customHeight="1" x14ac:dyDescent="0.15">
      <c r="A54" s="85" t="s">
        <v>41</v>
      </c>
      <c r="B54" s="86" t="s">
        <v>353</v>
      </c>
      <c r="C54" s="85" t="s">
        <v>354</v>
      </c>
      <c r="D54" s="87">
        <f t="shared" si="10"/>
        <v>93805</v>
      </c>
      <c r="E54" s="87">
        <f t="shared" si="11"/>
        <v>405</v>
      </c>
      <c r="F54" s="106">
        <f t="shared" si="12"/>
        <v>0.43174670859762271</v>
      </c>
      <c r="G54" s="87">
        <v>405</v>
      </c>
      <c r="H54" s="87">
        <v>0</v>
      </c>
      <c r="I54" s="87">
        <f t="shared" si="13"/>
        <v>93400</v>
      </c>
      <c r="J54" s="88">
        <f t="shared" si="14"/>
        <v>99.568253291402371</v>
      </c>
      <c r="K54" s="87">
        <v>91840</v>
      </c>
      <c r="L54" s="88">
        <f t="shared" si="15"/>
        <v>97.905228932359677</v>
      </c>
      <c r="M54" s="87">
        <v>0</v>
      </c>
      <c r="N54" s="88">
        <f t="shared" si="16"/>
        <v>0</v>
      </c>
      <c r="O54" s="87">
        <v>0</v>
      </c>
      <c r="P54" s="87">
        <f t="shared" si="17"/>
        <v>1560</v>
      </c>
      <c r="Q54" s="87">
        <v>1038</v>
      </c>
      <c r="R54" s="87">
        <v>522</v>
      </c>
      <c r="S54" s="87">
        <v>0</v>
      </c>
      <c r="T54" s="88">
        <f t="shared" si="18"/>
        <v>1.663024359042695</v>
      </c>
      <c r="U54" s="87">
        <v>1764</v>
      </c>
      <c r="V54" s="85" t="s">
        <v>264</v>
      </c>
      <c r="W54" s="85"/>
      <c r="X54" s="85"/>
      <c r="Y54" s="85"/>
      <c r="Z54" s="85" t="s">
        <v>264</v>
      </c>
      <c r="AA54" s="85"/>
      <c r="AB54" s="85"/>
      <c r="AC54" s="85"/>
      <c r="AD54" s="115" t="s">
        <v>261</v>
      </c>
    </row>
    <row r="55" spans="1:30" ht="13.5" customHeight="1" x14ac:dyDescent="0.15">
      <c r="A55" s="85" t="s">
        <v>41</v>
      </c>
      <c r="B55" s="86" t="s">
        <v>355</v>
      </c>
      <c r="C55" s="85" t="s">
        <v>356</v>
      </c>
      <c r="D55" s="87">
        <f t="shared" si="10"/>
        <v>54441</v>
      </c>
      <c r="E55" s="87">
        <f t="shared" si="11"/>
        <v>5</v>
      </c>
      <c r="F55" s="106">
        <f t="shared" si="12"/>
        <v>9.1842545140610934E-3</v>
      </c>
      <c r="G55" s="87">
        <v>5</v>
      </c>
      <c r="H55" s="87">
        <v>0</v>
      </c>
      <c r="I55" s="87">
        <f t="shared" si="13"/>
        <v>54436</v>
      </c>
      <c r="J55" s="88">
        <f t="shared" si="14"/>
        <v>99.990815745485946</v>
      </c>
      <c r="K55" s="87">
        <v>54421</v>
      </c>
      <c r="L55" s="88">
        <f t="shared" si="15"/>
        <v>99.963262981943757</v>
      </c>
      <c r="M55" s="87">
        <v>0</v>
      </c>
      <c r="N55" s="88">
        <f t="shared" si="16"/>
        <v>0</v>
      </c>
      <c r="O55" s="87">
        <v>0</v>
      </c>
      <c r="P55" s="87">
        <f t="shared" si="17"/>
        <v>15</v>
      </c>
      <c r="Q55" s="87">
        <v>15</v>
      </c>
      <c r="R55" s="87">
        <v>0</v>
      </c>
      <c r="S55" s="87">
        <v>0</v>
      </c>
      <c r="T55" s="88">
        <f t="shared" si="18"/>
        <v>2.7552763542183278E-2</v>
      </c>
      <c r="U55" s="87">
        <v>1755</v>
      </c>
      <c r="V55" s="85" t="s">
        <v>264</v>
      </c>
      <c r="W55" s="85"/>
      <c r="X55" s="85"/>
      <c r="Y55" s="85"/>
      <c r="Z55" s="85" t="s">
        <v>264</v>
      </c>
      <c r="AA55" s="85"/>
      <c r="AB55" s="85"/>
      <c r="AC55" s="85"/>
      <c r="AD55" s="115" t="s">
        <v>261</v>
      </c>
    </row>
    <row r="56" spans="1:30" ht="13.5" customHeight="1" x14ac:dyDescent="0.15">
      <c r="A56" s="85" t="s">
        <v>41</v>
      </c>
      <c r="B56" s="86" t="s">
        <v>357</v>
      </c>
      <c r="C56" s="85" t="s">
        <v>358</v>
      </c>
      <c r="D56" s="87">
        <f t="shared" si="10"/>
        <v>79579</v>
      </c>
      <c r="E56" s="87">
        <f t="shared" si="11"/>
        <v>549</v>
      </c>
      <c r="F56" s="106">
        <f t="shared" si="12"/>
        <v>0.68988049611078306</v>
      </c>
      <c r="G56" s="87">
        <v>545</v>
      </c>
      <c r="H56" s="87">
        <v>4</v>
      </c>
      <c r="I56" s="87">
        <f t="shared" si="13"/>
        <v>79030</v>
      </c>
      <c r="J56" s="88">
        <f t="shared" si="14"/>
        <v>99.310119503889212</v>
      </c>
      <c r="K56" s="87">
        <v>74946</v>
      </c>
      <c r="L56" s="88">
        <f t="shared" si="15"/>
        <v>94.178112316063277</v>
      </c>
      <c r="M56" s="87">
        <v>0</v>
      </c>
      <c r="N56" s="88">
        <f t="shared" si="16"/>
        <v>0</v>
      </c>
      <c r="O56" s="87">
        <v>0</v>
      </c>
      <c r="P56" s="87">
        <f t="shared" si="17"/>
        <v>4084</v>
      </c>
      <c r="Q56" s="87">
        <v>1924</v>
      </c>
      <c r="R56" s="87">
        <v>2160</v>
      </c>
      <c r="S56" s="87">
        <v>0</v>
      </c>
      <c r="T56" s="88">
        <f t="shared" si="18"/>
        <v>5.1320071878259341</v>
      </c>
      <c r="U56" s="87">
        <v>1279</v>
      </c>
      <c r="V56" s="85" t="s">
        <v>264</v>
      </c>
      <c r="W56" s="85"/>
      <c r="X56" s="85"/>
      <c r="Y56" s="85"/>
      <c r="Z56" s="85"/>
      <c r="AA56" s="85"/>
      <c r="AB56" s="85"/>
      <c r="AC56" s="85" t="s">
        <v>264</v>
      </c>
      <c r="AD56" s="115" t="s">
        <v>261</v>
      </c>
    </row>
    <row r="57" spans="1:30" ht="13.5" customHeight="1" x14ac:dyDescent="0.15">
      <c r="A57" s="85" t="s">
        <v>41</v>
      </c>
      <c r="B57" s="86" t="s">
        <v>359</v>
      </c>
      <c r="C57" s="85" t="s">
        <v>360</v>
      </c>
      <c r="D57" s="87">
        <f t="shared" si="10"/>
        <v>206156</v>
      </c>
      <c r="E57" s="87">
        <f t="shared" si="11"/>
        <v>95</v>
      </c>
      <c r="F57" s="106">
        <f t="shared" si="12"/>
        <v>4.6081608102601916E-2</v>
      </c>
      <c r="G57" s="87">
        <v>95</v>
      </c>
      <c r="H57" s="87">
        <v>0</v>
      </c>
      <c r="I57" s="87">
        <f t="shared" si="13"/>
        <v>206061</v>
      </c>
      <c r="J57" s="88">
        <f t="shared" si="14"/>
        <v>99.953918391897403</v>
      </c>
      <c r="K57" s="87">
        <v>200907</v>
      </c>
      <c r="L57" s="88">
        <f t="shared" si="15"/>
        <v>97.453869884941497</v>
      </c>
      <c r="M57" s="87">
        <v>0</v>
      </c>
      <c r="N57" s="88">
        <f t="shared" si="16"/>
        <v>0</v>
      </c>
      <c r="O57" s="87">
        <v>0</v>
      </c>
      <c r="P57" s="87">
        <f t="shared" si="17"/>
        <v>5154</v>
      </c>
      <c r="Q57" s="87">
        <v>5154</v>
      </c>
      <c r="R57" s="87">
        <v>0</v>
      </c>
      <c r="S57" s="87">
        <v>0</v>
      </c>
      <c r="T57" s="88">
        <f t="shared" si="18"/>
        <v>2.5000485069558978</v>
      </c>
      <c r="U57" s="87">
        <v>5405</v>
      </c>
      <c r="V57" s="85" t="s">
        <v>264</v>
      </c>
      <c r="W57" s="85"/>
      <c r="X57" s="85"/>
      <c r="Y57" s="85"/>
      <c r="Z57" s="85" t="s">
        <v>264</v>
      </c>
      <c r="AA57" s="85"/>
      <c r="AB57" s="85"/>
      <c r="AC57" s="85"/>
      <c r="AD57" s="115" t="s">
        <v>261</v>
      </c>
    </row>
    <row r="58" spans="1:30" ht="13.5" customHeight="1" x14ac:dyDescent="0.15">
      <c r="A58" s="85" t="s">
        <v>41</v>
      </c>
      <c r="B58" s="86" t="s">
        <v>361</v>
      </c>
      <c r="C58" s="85" t="s">
        <v>362</v>
      </c>
      <c r="D58" s="87">
        <f t="shared" si="10"/>
        <v>32024</v>
      </c>
      <c r="E58" s="87">
        <f t="shared" si="11"/>
        <v>93</v>
      </c>
      <c r="F58" s="106">
        <f t="shared" si="12"/>
        <v>0.29040719460404696</v>
      </c>
      <c r="G58" s="87">
        <v>93</v>
      </c>
      <c r="H58" s="87">
        <v>0</v>
      </c>
      <c r="I58" s="87">
        <f t="shared" si="13"/>
        <v>31931</v>
      </c>
      <c r="J58" s="88">
        <f t="shared" si="14"/>
        <v>99.709592805395957</v>
      </c>
      <c r="K58" s="87">
        <v>30607</v>
      </c>
      <c r="L58" s="88">
        <f t="shared" si="15"/>
        <v>95.575193604796411</v>
      </c>
      <c r="M58" s="87">
        <v>0</v>
      </c>
      <c r="N58" s="88">
        <f t="shared" si="16"/>
        <v>0</v>
      </c>
      <c r="O58" s="87">
        <v>0</v>
      </c>
      <c r="P58" s="87">
        <f t="shared" si="17"/>
        <v>1324</v>
      </c>
      <c r="Q58" s="87">
        <v>409</v>
      </c>
      <c r="R58" s="87">
        <v>642</v>
      </c>
      <c r="S58" s="87">
        <v>273</v>
      </c>
      <c r="T58" s="88">
        <f t="shared" si="18"/>
        <v>4.1343992005995505</v>
      </c>
      <c r="U58" s="87">
        <v>955</v>
      </c>
      <c r="V58" s="85"/>
      <c r="W58" s="85" t="s">
        <v>264</v>
      </c>
      <c r="X58" s="85"/>
      <c r="Y58" s="85"/>
      <c r="Z58" s="85"/>
      <c r="AA58" s="85"/>
      <c r="AB58" s="85"/>
      <c r="AC58" s="85" t="s">
        <v>264</v>
      </c>
      <c r="AD58" s="115" t="s">
        <v>261</v>
      </c>
    </row>
    <row r="59" spans="1:30" ht="13.5" customHeight="1" x14ac:dyDescent="0.15">
      <c r="A59" s="85" t="s">
        <v>41</v>
      </c>
      <c r="B59" s="86" t="s">
        <v>363</v>
      </c>
      <c r="C59" s="85" t="s">
        <v>364</v>
      </c>
      <c r="D59" s="87">
        <f t="shared" si="10"/>
        <v>16324</v>
      </c>
      <c r="E59" s="87">
        <f t="shared" si="11"/>
        <v>49</v>
      </c>
      <c r="F59" s="106">
        <f t="shared" si="12"/>
        <v>0.30017152658662088</v>
      </c>
      <c r="G59" s="87">
        <v>49</v>
      </c>
      <c r="H59" s="87">
        <v>0</v>
      </c>
      <c r="I59" s="87">
        <f t="shared" si="13"/>
        <v>16275</v>
      </c>
      <c r="J59" s="88">
        <f t="shared" si="14"/>
        <v>99.699828473413376</v>
      </c>
      <c r="K59" s="87">
        <v>15940</v>
      </c>
      <c r="L59" s="88">
        <f t="shared" si="15"/>
        <v>97.647635383484442</v>
      </c>
      <c r="M59" s="87">
        <v>0</v>
      </c>
      <c r="N59" s="88">
        <f t="shared" si="16"/>
        <v>0</v>
      </c>
      <c r="O59" s="87">
        <v>0</v>
      </c>
      <c r="P59" s="87">
        <f t="shared" si="17"/>
        <v>335</v>
      </c>
      <c r="Q59" s="87">
        <v>251</v>
      </c>
      <c r="R59" s="87">
        <v>84</v>
      </c>
      <c r="S59" s="87">
        <v>0</v>
      </c>
      <c r="T59" s="88">
        <f t="shared" si="18"/>
        <v>2.0521930899289389</v>
      </c>
      <c r="U59" s="87">
        <v>161</v>
      </c>
      <c r="V59" s="85" t="s">
        <v>264</v>
      </c>
      <c r="W59" s="85"/>
      <c r="X59" s="85"/>
      <c r="Y59" s="85"/>
      <c r="Z59" s="85" t="s">
        <v>264</v>
      </c>
      <c r="AA59" s="85"/>
      <c r="AB59" s="85"/>
      <c r="AC59" s="85"/>
      <c r="AD59" s="115" t="s">
        <v>261</v>
      </c>
    </row>
    <row r="60" spans="1:30" ht="13.5" customHeight="1" x14ac:dyDescent="0.15">
      <c r="A60" s="85" t="s">
        <v>41</v>
      </c>
      <c r="B60" s="86" t="s">
        <v>365</v>
      </c>
      <c r="C60" s="85" t="s">
        <v>366</v>
      </c>
      <c r="D60" s="87">
        <f t="shared" si="10"/>
        <v>1999</v>
      </c>
      <c r="E60" s="87">
        <f t="shared" si="11"/>
        <v>193</v>
      </c>
      <c r="F60" s="106">
        <f t="shared" si="12"/>
        <v>9.6548274137068546</v>
      </c>
      <c r="G60" s="87">
        <v>155</v>
      </c>
      <c r="H60" s="87">
        <v>38</v>
      </c>
      <c r="I60" s="87">
        <f t="shared" si="13"/>
        <v>1806</v>
      </c>
      <c r="J60" s="88">
        <f t="shared" si="14"/>
        <v>90.345172586293145</v>
      </c>
      <c r="K60" s="87">
        <v>1609</v>
      </c>
      <c r="L60" s="88">
        <f t="shared" si="15"/>
        <v>80.490245122561277</v>
      </c>
      <c r="M60" s="87">
        <v>0</v>
      </c>
      <c r="N60" s="88">
        <f t="shared" si="16"/>
        <v>0</v>
      </c>
      <c r="O60" s="87">
        <v>0</v>
      </c>
      <c r="P60" s="87">
        <f t="shared" si="17"/>
        <v>197</v>
      </c>
      <c r="Q60" s="87">
        <v>72</v>
      </c>
      <c r="R60" s="87">
        <v>125</v>
      </c>
      <c r="S60" s="87">
        <v>0</v>
      </c>
      <c r="T60" s="88">
        <f t="shared" si="18"/>
        <v>9.8549274637318653</v>
      </c>
      <c r="U60" s="87">
        <v>11</v>
      </c>
      <c r="V60" s="85"/>
      <c r="W60" s="85" t="s">
        <v>264</v>
      </c>
      <c r="X60" s="85"/>
      <c r="Y60" s="85"/>
      <c r="Z60" s="85"/>
      <c r="AA60" s="85" t="s">
        <v>264</v>
      </c>
      <c r="AB60" s="85"/>
      <c r="AC60" s="85"/>
      <c r="AD60" s="115" t="s">
        <v>261</v>
      </c>
    </row>
    <row r="61" spans="1:30" ht="13.5" customHeight="1" x14ac:dyDescent="0.15">
      <c r="A61" s="85" t="s">
        <v>41</v>
      </c>
      <c r="B61" s="86" t="s">
        <v>367</v>
      </c>
      <c r="C61" s="85" t="s">
        <v>368</v>
      </c>
      <c r="D61" s="87">
        <f t="shared" si="10"/>
        <v>4654</v>
      </c>
      <c r="E61" s="87">
        <f t="shared" si="11"/>
        <v>269</v>
      </c>
      <c r="F61" s="106">
        <f t="shared" si="12"/>
        <v>5.7799742157284051</v>
      </c>
      <c r="G61" s="87">
        <v>237</v>
      </c>
      <c r="H61" s="87">
        <v>32</v>
      </c>
      <c r="I61" s="87">
        <f t="shared" si="13"/>
        <v>4385</v>
      </c>
      <c r="J61" s="88">
        <f t="shared" si="14"/>
        <v>94.220025784271598</v>
      </c>
      <c r="K61" s="87">
        <v>3917</v>
      </c>
      <c r="L61" s="88">
        <f t="shared" si="15"/>
        <v>84.164159862483885</v>
      </c>
      <c r="M61" s="87">
        <v>0</v>
      </c>
      <c r="N61" s="88">
        <f t="shared" si="16"/>
        <v>0</v>
      </c>
      <c r="O61" s="87">
        <v>0</v>
      </c>
      <c r="P61" s="87">
        <f t="shared" si="17"/>
        <v>468</v>
      </c>
      <c r="Q61" s="87">
        <v>93</v>
      </c>
      <c r="R61" s="87">
        <v>375</v>
      </c>
      <c r="S61" s="87">
        <v>0</v>
      </c>
      <c r="T61" s="88">
        <f t="shared" si="18"/>
        <v>10.05586592178771</v>
      </c>
      <c r="U61" s="87">
        <v>68</v>
      </c>
      <c r="V61" s="85" t="s">
        <v>264</v>
      </c>
      <c r="W61" s="85"/>
      <c r="X61" s="85"/>
      <c r="Y61" s="85"/>
      <c r="Z61" s="85" t="s">
        <v>264</v>
      </c>
      <c r="AA61" s="85"/>
      <c r="AB61" s="85"/>
      <c r="AC61" s="85"/>
      <c r="AD61" s="115" t="s">
        <v>261</v>
      </c>
    </row>
    <row r="62" spans="1:30" ht="13.5" customHeight="1" x14ac:dyDescent="0.15">
      <c r="A62" s="85" t="s">
        <v>41</v>
      </c>
      <c r="B62" s="86" t="s">
        <v>369</v>
      </c>
      <c r="C62" s="85" t="s">
        <v>370</v>
      </c>
      <c r="D62" s="87">
        <f t="shared" si="10"/>
        <v>7024</v>
      </c>
      <c r="E62" s="87">
        <f t="shared" si="11"/>
        <v>626</v>
      </c>
      <c r="F62" s="106">
        <f t="shared" si="12"/>
        <v>8.9123006833712974</v>
      </c>
      <c r="G62" s="87">
        <v>626</v>
      </c>
      <c r="H62" s="87">
        <v>0</v>
      </c>
      <c r="I62" s="87">
        <f t="shared" si="13"/>
        <v>6398</v>
      </c>
      <c r="J62" s="88">
        <f t="shared" si="14"/>
        <v>91.087699316628701</v>
      </c>
      <c r="K62" s="87">
        <v>0</v>
      </c>
      <c r="L62" s="88">
        <f t="shared" si="15"/>
        <v>0</v>
      </c>
      <c r="M62" s="87">
        <v>0</v>
      </c>
      <c r="N62" s="88">
        <f t="shared" si="16"/>
        <v>0</v>
      </c>
      <c r="O62" s="87">
        <v>0</v>
      </c>
      <c r="P62" s="87">
        <f t="shared" si="17"/>
        <v>6398</v>
      </c>
      <c r="Q62" s="87">
        <v>2086</v>
      </c>
      <c r="R62" s="87">
        <v>4312</v>
      </c>
      <c r="S62" s="87">
        <v>0</v>
      </c>
      <c r="T62" s="88">
        <f t="shared" si="18"/>
        <v>91.087699316628701</v>
      </c>
      <c r="U62" s="87">
        <v>111</v>
      </c>
      <c r="V62" s="85" t="s">
        <v>264</v>
      </c>
      <c r="W62" s="85"/>
      <c r="X62" s="85"/>
      <c r="Y62" s="85"/>
      <c r="Z62" s="85" t="s">
        <v>264</v>
      </c>
      <c r="AA62" s="85"/>
      <c r="AB62" s="85"/>
      <c r="AC62" s="85"/>
      <c r="AD62" s="115" t="s">
        <v>261</v>
      </c>
    </row>
    <row r="63" spans="1:30" ht="13.5" customHeight="1" x14ac:dyDescent="0.15">
      <c r="A63" s="85" t="s">
        <v>41</v>
      </c>
      <c r="B63" s="86" t="s">
        <v>371</v>
      </c>
      <c r="C63" s="85" t="s">
        <v>372</v>
      </c>
      <c r="D63" s="87">
        <f t="shared" si="10"/>
        <v>317</v>
      </c>
      <c r="E63" s="87">
        <f t="shared" si="11"/>
        <v>0</v>
      </c>
      <c r="F63" s="106">
        <f t="shared" si="12"/>
        <v>0</v>
      </c>
      <c r="G63" s="87">
        <v>0</v>
      </c>
      <c r="H63" s="87">
        <v>0</v>
      </c>
      <c r="I63" s="87">
        <f t="shared" si="13"/>
        <v>317</v>
      </c>
      <c r="J63" s="88">
        <f t="shared" si="14"/>
        <v>100</v>
      </c>
      <c r="K63" s="87">
        <v>0</v>
      </c>
      <c r="L63" s="88">
        <f t="shared" si="15"/>
        <v>0</v>
      </c>
      <c r="M63" s="87">
        <v>0</v>
      </c>
      <c r="N63" s="88">
        <f t="shared" si="16"/>
        <v>0</v>
      </c>
      <c r="O63" s="87">
        <v>0</v>
      </c>
      <c r="P63" s="87">
        <f t="shared" si="17"/>
        <v>317</v>
      </c>
      <c r="Q63" s="87">
        <v>15</v>
      </c>
      <c r="R63" s="87">
        <v>302</v>
      </c>
      <c r="S63" s="87">
        <v>0</v>
      </c>
      <c r="T63" s="88">
        <f t="shared" si="18"/>
        <v>100</v>
      </c>
      <c r="U63" s="87">
        <v>7</v>
      </c>
      <c r="V63" s="85" t="s">
        <v>264</v>
      </c>
      <c r="W63" s="85"/>
      <c r="X63" s="85"/>
      <c r="Y63" s="85"/>
      <c r="Z63" s="85" t="s">
        <v>264</v>
      </c>
      <c r="AA63" s="85"/>
      <c r="AB63" s="85"/>
      <c r="AC63" s="85"/>
      <c r="AD63" s="115" t="s">
        <v>261</v>
      </c>
    </row>
    <row r="64" spans="1:30" ht="13.5" customHeight="1" x14ac:dyDescent="0.15">
      <c r="A64" s="85" t="s">
        <v>41</v>
      </c>
      <c r="B64" s="86" t="s">
        <v>373</v>
      </c>
      <c r="C64" s="85" t="s">
        <v>374</v>
      </c>
      <c r="D64" s="87">
        <f t="shared" si="10"/>
        <v>2463</v>
      </c>
      <c r="E64" s="87">
        <f t="shared" si="11"/>
        <v>72</v>
      </c>
      <c r="F64" s="106">
        <f t="shared" si="12"/>
        <v>2.9232643118148598</v>
      </c>
      <c r="G64" s="87">
        <v>72</v>
      </c>
      <c r="H64" s="87">
        <v>0</v>
      </c>
      <c r="I64" s="87">
        <f t="shared" si="13"/>
        <v>2391</v>
      </c>
      <c r="J64" s="88">
        <f t="shared" si="14"/>
        <v>97.076735688185138</v>
      </c>
      <c r="K64" s="87">
        <v>1271</v>
      </c>
      <c r="L64" s="88">
        <f t="shared" si="15"/>
        <v>51.60373528217621</v>
      </c>
      <c r="M64" s="87">
        <v>0</v>
      </c>
      <c r="N64" s="88">
        <f t="shared" si="16"/>
        <v>0</v>
      </c>
      <c r="O64" s="87">
        <v>253</v>
      </c>
      <c r="P64" s="87">
        <f t="shared" si="17"/>
        <v>867</v>
      </c>
      <c r="Q64" s="87">
        <v>578</v>
      </c>
      <c r="R64" s="87">
        <v>289</v>
      </c>
      <c r="S64" s="87">
        <v>0</v>
      </c>
      <c r="T64" s="88">
        <f t="shared" si="18"/>
        <v>35.200974421437273</v>
      </c>
      <c r="U64" s="87">
        <v>16</v>
      </c>
      <c r="V64" s="85" t="s">
        <v>264</v>
      </c>
      <c r="W64" s="85"/>
      <c r="X64" s="85"/>
      <c r="Y64" s="85"/>
      <c r="Z64" s="85" t="s">
        <v>264</v>
      </c>
      <c r="AA64" s="85"/>
      <c r="AB64" s="85"/>
      <c r="AC64" s="85"/>
      <c r="AD64" s="115" t="s">
        <v>261</v>
      </c>
    </row>
    <row r="65" spans="1:30" ht="13.5" customHeight="1" x14ac:dyDescent="0.15">
      <c r="A65" s="85" t="s">
        <v>41</v>
      </c>
      <c r="B65" s="86" t="s">
        <v>375</v>
      </c>
      <c r="C65" s="85" t="s">
        <v>376</v>
      </c>
      <c r="D65" s="87">
        <f t="shared" si="10"/>
        <v>1785</v>
      </c>
      <c r="E65" s="87">
        <f t="shared" si="11"/>
        <v>73</v>
      </c>
      <c r="F65" s="106">
        <f t="shared" si="12"/>
        <v>4.0896358543417364</v>
      </c>
      <c r="G65" s="87">
        <v>73</v>
      </c>
      <c r="H65" s="87">
        <v>0</v>
      </c>
      <c r="I65" s="87">
        <f t="shared" si="13"/>
        <v>1712</v>
      </c>
      <c r="J65" s="88">
        <f t="shared" si="14"/>
        <v>95.910364145658264</v>
      </c>
      <c r="K65" s="87">
        <v>0</v>
      </c>
      <c r="L65" s="88">
        <f t="shared" si="15"/>
        <v>0</v>
      </c>
      <c r="M65" s="87">
        <v>0</v>
      </c>
      <c r="N65" s="88">
        <f t="shared" si="16"/>
        <v>0</v>
      </c>
      <c r="O65" s="87">
        <v>1712</v>
      </c>
      <c r="P65" s="87">
        <f t="shared" si="17"/>
        <v>0</v>
      </c>
      <c r="Q65" s="87">
        <v>0</v>
      </c>
      <c r="R65" s="87">
        <v>0</v>
      </c>
      <c r="S65" s="87">
        <v>0</v>
      </c>
      <c r="T65" s="88">
        <f t="shared" si="18"/>
        <v>0</v>
      </c>
      <c r="U65" s="87">
        <v>8</v>
      </c>
      <c r="V65" s="85" t="s">
        <v>264</v>
      </c>
      <c r="W65" s="85"/>
      <c r="X65" s="85"/>
      <c r="Y65" s="85"/>
      <c r="Z65" s="85" t="s">
        <v>264</v>
      </c>
      <c r="AA65" s="85"/>
      <c r="AB65" s="85"/>
      <c r="AC65" s="85"/>
      <c r="AD65" s="115" t="s">
        <v>261</v>
      </c>
    </row>
    <row r="66" spans="1:30" ht="13.5" customHeight="1" x14ac:dyDescent="0.15">
      <c r="A66" s="85" t="s">
        <v>41</v>
      </c>
      <c r="B66" s="86" t="s">
        <v>377</v>
      </c>
      <c r="C66" s="85" t="s">
        <v>378</v>
      </c>
      <c r="D66" s="87">
        <f t="shared" si="10"/>
        <v>2270</v>
      </c>
      <c r="E66" s="87">
        <f t="shared" si="11"/>
        <v>924</v>
      </c>
      <c r="F66" s="106">
        <f t="shared" si="12"/>
        <v>40.704845814977972</v>
      </c>
      <c r="G66" s="87">
        <v>924</v>
      </c>
      <c r="H66" s="87">
        <v>0</v>
      </c>
      <c r="I66" s="87">
        <f t="shared" si="13"/>
        <v>1346</v>
      </c>
      <c r="J66" s="88">
        <f t="shared" si="14"/>
        <v>59.295154185022028</v>
      </c>
      <c r="K66" s="87">
        <v>0</v>
      </c>
      <c r="L66" s="88">
        <f t="shared" si="15"/>
        <v>0</v>
      </c>
      <c r="M66" s="87">
        <v>0</v>
      </c>
      <c r="N66" s="88">
        <f t="shared" si="16"/>
        <v>0</v>
      </c>
      <c r="O66" s="87">
        <v>0</v>
      </c>
      <c r="P66" s="87">
        <f t="shared" si="17"/>
        <v>1346</v>
      </c>
      <c r="Q66" s="87">
        <v>0</v>
      </c>
      <c r="R66" s="87">
        <v>1346</v>
      </c>
      <c r="S66" s="87">
        <v>0</v>
      </c>
      <c r="T66" s="88">
        <f t="shared" si="18"/>
        <v>59.295154185022028</v>
      </c>
      <c r="U66" s="87">
        <v>30</v>
      </c>
      <c r="V66" s="85" t="s">
        <v>264</v>
      </c>
      <c r="W66" s="85"/>
      <c r="X66" s="85"/>
      <c r="Y66" s="85"/>
      <c r="Z66" s="85"/>
      <c r="AA66" s="85"/>
      <c r="AB66" s="85"/>
      <c r="AC66" s="85" t="s">
        <v>264</v>
      </c>
      <c r="AD66" s="115" t="s">
        <v>261</v>
      </c>
    </row>
    <row r="67" spans="1:30" ht="13.5" customHeight="1" x14ac:dyDescent="0.15">
      <c r="A67" s="85" t="s">
        <v>41</v>
      </c>
      <c r="B67" s="86" t="s">
        <v>379</v>
      </c>
      <c r="C67" s="85" t="s">
        <v>380</v>
      </c>
      <c r="D67" s="87">
        <f t="shared" si="10"/>
        <v>293</v>
      </c>
      <c r="E67" s="87">
        <f t="shared" si="11"/>
        <v>2</v>
      </c>
      <c r="F67" s="106">
        <f t="shared" si="12"/>
        <v>0.68259385665529015</v>
      </c>
      <c r="G67" s="87">
        <v>2</v>
      </c>
      <c r="H67" s="87">
        <v>0</v>
      </c>
      <c r="I67" s="87">
        <f t="shared" si="13"/>
        <v>291</v>
      </c>
      <c r="J67" s="88">
        <f t="shared" si="14"/>
        <v>99.317406143344712</v>
      </c>
      <c r="K67" s="87">
        <v>0</v>
      </c>
      <c r="L67" s="88">
        <f t="shared" si="15"/>
        <v>0</v>
      </c>
      <c r="M67" s="87">
        <v>0</v>
      </c>
      <c r="N67" s="88">
        <f t="shared" si="16"/>
        <v>0</v>
      </c>
      <c r="O67" s="87">
        <v>0</v>
      </c>
      <c r="P67" s="87">
        <f t="shared" si="17"/>
        <v>291</v>
      </c>
      <c r="Q67" s="87">
        <v>71</v>
      </c>
      <c r="R67" s="87">
        <v>220</v>
      </c>
      <c r="S67" s="87">
        <v>0</v>
      </c>
      <c r="T67" s="88">
        <f t="shared" si="18"/>
        <v>99.317406143344712</v>
      </c>
      <c r="U67" s="87">
        <v>1</v>
      </c>
      <c r="V67" s="85"/>
      <c r="W67" s="85"/>
      <c r="X67" s="85" t="s">
        <v>264</v>
      </c>
      <c r="Y67" s="85"/>
      <c r="Z67" s="85"/>
      <c r="AA67" s="85"/>
      <c r="AB67" s="85" t="s">
        <v>264</v>
      </c>
      <c r="AC67" s="85"/>
      <c r="AD67" s="115" t="s">
        <v>261</v>
      </c>
    </row>
    <row r="68" spans="1:30" ht="13.5" customHeight="1" x14ac:dyDescent="0.15">
      <c r="A68" s="85" t="s">
        <v>41</v>
      </c>
      <c r="B68" s="86" t="s">
        <v>381</v>
      </c>
      <c r="C68" s="85" t="s">
        <v>382</v>
      </c>
      <c r="D68" s="87">
        <f t="shared" si="10"/>
        <v>6976</v>
      </c>
      <c r="E68" s="87">
        <f t="shared" si="11"/>
        <v>3036</v>
      </c>
      <c r="F68" s="106">
        <f t="shared" si="12"/>
        <v>43.52064220183486</v>
      </c>
      <c r="G68" s="87">
        <v>3036</v>
      </c>
      <c r="H68" s="87">
        <v>0</v>
      </c>
      <c r="I68" s="87">
        <f t="shared" si="13"/>
        <v>3940</v>
      </c>
      <c r="J68" s="88">
        <f t="shared" si="14"/>
        <v>56.47935779816514</v>
      </c>
      <c r="K68" s="87">
        <v>0</v>
      </c>
      <c r="L68" s="88">
        <f t="shared" si="15"/>
        <v>0</v>
      </c>
      <c r="M68" s="87">
        <v>0</v>
      </c>
      <c r="N68" s="88">
        <f t="shared" si="16"/>
        <v>0</v>
      </c>
      <c r="O68" s="87">
        <v>0</v>
      </c>
      <c r="P68" s="87">
        <f t="shared" si="17"/>
        <v>3940</v>
      </c>
      <c r="Q68" s="87">
        <v>821</v>
      </c>
      <c r="R68" s="87">
        <v>3119</v>
      </c>
      <c r="S68" s="87">
        <v>0</v>
      </c>
      <c r="T68" s="88">
        <f t="shared" si="18"/>
        <v>56.47935779816514</v>
      </c>
      <c r="U68" s="87">
        <v>112</v>
      </c>
      <c r="V68" s="85" t="s">
        <v>264</v>
      </c>
      <c r="W68" s="85"/>
      <c r="X68" s="85"/>
      <c r="Y68" s="85"/>
      <c r="Z68" s="85" t="s">
        <v>264</v>
      </c>
      <c r="AA68" s="85"/>
      <c r="AB68" s="85"/>
      <c r="AC68" s="85"/>
      <c r="AD68" s="115" t="s">
        <v>261</v>
      </c>
    </row>
    <row r="69" spans="1:30" ht="13.5" customHeight="1" x14ac:dyDescent="0.15">
      <c r="A69" s="85" t="s">
        <v>41</v>
      </c>
      <c r="B69" s="86" t="s">
        <v>383</v>
      </c>
      <c r="C69" s="85" t="s">
        <v>384</v>
      </c>
      <c r="D69" s="87">
        <f t="shared" si="10"/>
        <v>161</v>
      </c>
      <c r="E69" s="87">
        <f t="shared" si="11"/>
        <v>0</v>
      </c>
      <c r="F69" s="106">
        <f t="shared" si="12"/>
        <v>0</v>
      </c>
      <c r="G69" s="87">
        <v>0</v>
      </c>
      <c r="H69" s="87">
        <v>0</v>
      </c>
      <c r="I69" s="87">
        <f t="shared" si="13"/>
        <v>161</v>
      </c>
      <c r="J69" s="88">
        <f t="shared" si="14"/>
        <v>100</v>
      </c>
      <c r="K69" s="87">
        <v>0</v>
      </c>
      <c r="L69" s="88">
        <f t="shared" si="15"/>
        <v>0</v>
      </c>
      <c r="M69" s="87">
        <v>0</v>
      </c>
      <c r="N69" s="88">
        <f t="shared" si="16"/>
        <v>0</v>
      </c>
      <c r="O69" s="87">
        <v>0</v>
      </c>
      <c r="P69" s="87">
        <f t="shared" si="17"/>
        <v>161</v>
      </c>
      <c r="Q69" s="87">
        <v>0</v>
      </c>
      <c r="R69" s="87">
        <v>161</v>
      </c>
      <c r="S69" s="87">
        <v>0</v>
      </c>
      <c r="T69" s="88">
        <f t="shared" si="18"/>
        <v>100</v>
      </c>
      <c r="U69" s="87">
        <v>0</v>
      </c>
      <c r="V69" s="85"/>
      <c r="W69" s="85"/>
      <c r="X69" s="85"/>
      <c r="Y69" s="85" t="s">
        <v>264</v>
      </c>
      <c r="Z69" s="85"/>
      <c r="AA69" s="85" t="s">
        <v>264</v>
      </c>
      <c r="AB69" s="85"/>
      <c r="AC69" s="85"/>
      <c r="AD69" s="115" t="s">
        <v>261</v>
      </c>
    </row>
    <row r="70" spans="1:30" ht="13.5" customHeight="1" x14ac:dyDescent="0.15">
      <c r="A70" s="85" t="s">
        <v>41</v>
      </c>
      <c r="B70" s="86" t="s">
        <v>385</v>
      </c>
      <c r="C70" s="85" t="s">
        <v>386</v>
      </c>
      <c r="D70" s="87">
        <f t="shared" si="10"/>
        <v>2599</v>
      </c>
      <c r="E70" s="87">
        <f t="shared" si="11"/>
        <v>0</v>
      </c>
      <c r="F70" s="106">
        <f t="shared" si="12"/>
        <v>0</v>
      </c>
      <c r="G70" s="87">
        <v>0</v>
      </c>
      <c r="H70" s="87">
        <v>0</v>
      </c>
      <c r="I70" s="87">
        <f t="shared" si="13"/>
        <v>2599</v>
      </c>
      <c r="J70" s="88">
        <f t="shared" si="14"/>
        <v>100</v>
      </c>
      <c r="K70" s="87">
        <v>0</v>
      </c>
      <c r="L70" s="88">
        <f t="shared" si="15"/>
        <v>0</v>
      </c>
      <c r="M70" s="87">
        <v>2367</v>
      </c>
      <c r="N70" s="88">
        <f t="shared" si="16"/>
        <v>91.073489803770684</v>
      </c>
      <c r="O70" s="87">
        <v>0</v>
      </c>
      <c r="P70" s="87">
        <f t="shared" si="17"/>
        <v>232</v>
      </c>
      <c r="Q70" s="87">
        <v>0</v>
      </c>
      <c r="R70" s="87">
        <v>232</v>
      </c>
      <c r="S70" s="87">
        <v>0</v>
      </c>
      <c r="T70" s="88">
        <f t="shared" si="18"/>
        <v>8.9265101962293194</v>
      </c>
      <c r="U70" s="87">
        <v>31</v>
      </c>
      <c r="V70" s="85" t="s">
        <v>264</v>
      </c>
      <c r="W70" s="85"/>
      <c r="X70" s="85"/>
      <c r="Y70" s="85"/>
      <c r="Z70" s="85" t="s">
        <v>264</v>
      </c>
      <c r="AA70" s="85"/>
      <c r="AB70" s="85"/>
      <c r="AC70" s="85"/>
      <c r="AD70" s="115" t="s">
        <v>261</v>
      </c>
    </row>
    <row r="71" spans="1:30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30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30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30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30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30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30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30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30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30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70">
    <sortCondition ref="A8:A70"/>
    <sortCondition ref="B8:B70"/>
    <sortCondition ref="C8:C7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東京都</v>
      </c>
      <c r="B7" s="90" t="str">
        <f>水洗化人口等!B7</f>
        <v>13000</v>
      </c>
      <c r="C7" s="89" t="s">
        <v>198</v>
      </c>
      <c r="D7" s="91">
        <f t="shared" ref="D7:D38" si="0">SUM(E7,+H7,+K7)</f>
        <v>71475</v>
      </c>
      <c r="E7" s="91">
        <f t="shared" ref="E7:E38" si="1">SUM(F7:G7)</f>
        <v>1518</v>
      </c>
      <c r="F7" s="91">
        <f>SUM(F$8:F$207)</f>
        <v>994</v>
      </c>
      <c r="G7" s="91">
        <f>SUM(G$8:G$207)</f>
        <v>524</v>
      </c>
      <c r="H7" s="91">
        <f t="shared" ref="H7:H38" si="2">SUM(I7:J7)</f>
        <v>32486</v>
      </c>
      <c r="I7" s="91">
        <f>SUM(I$8:I$207)</f>
        <v>13320</v>
      </c>
      <c r="J7" s="91">
        <f>SUM(J$8:J$207)</f>
        <v>19166</v>
      </c>
      <c r="K7" s="91">
        <f t="shared" ref="K7:K38" si="3">SUM(L7:M7)</f>
        <v>37471</v>
      </c>
      <c r="L7" s="91">
        <f>SUM(L$8:L$207)</f>
        <v>1159</v>
      </c>
      <c r="M7" s="91">
        <f>SUM(M$8:M$207)</f>
        <v>36312</v>
      </c>
      <c r="N7" s="91">
        <f t="shared" ref="N7:N38" si="4">SUM(O7,+V7,+AC7)</f>
        <v>71528</v>
      </c>
      <c r="O7" s="91">
        <f t="shared" ref="O7:O38" si="5">SUM(P7:U7)</f>
        <v>15473</v>
      </c>
      <c r="P7" s="91">
        <f t="shared" ref="P7:U7" si="6">SUM(P$8:P$207)</f>
        <v>13451</v>
      </c>
      <c r="Q7" s="91">
        <f t="shared" si="6"/>
        <v>0</v>
      </c>
      <c r="R7" s="91">
        <f t="shared" si="6"/>
        <v>0</v>
      </c>
      <c r="S7" s="91">
        <f t="shared" si="6"/>
        <v>1815</v>
      </c>
      <c r="T7" s="91">
        <f t="shared" si="6"/>
        <v>0</v>
      </c>
      <c r="U7" s="91">
        <f t="shared" si="6"/>
        <v>207</v>
      </c>
      <c r="V7" s="91">
        <f t="shared" ref="V7:V38" si="7">SUM(W7:AB7)</f>
        <v>56002</v>
      </c>
      <c r="W7" s="91">
        <f t="shared" ref="W7:AB7" si="8">SUM(W$8:W$207)</f>
        <v>53533</v>
      </c>
      <c r="X7" s="91">
        <f t="shared" si="8"/>
        <v>0</v>
      </c>
      <c r="Y7" s="91">
        <f t="shared" si="8"/>
        <v>0</v>
      </c>
      <c r="Z7" s="91">
        <f t="shared" si="8"/>
        <v>746</v>
      </c>
      <c r="AA7" s="91">
        <f t="shared" si="8"/>
        <v>0</v>
      </c>
      <c r="AB7" s="91">
        <f t="shared" si="8"/>
        <v>1723</v>
      </c>
      <c r="AC7" s="91">
        <f t="shared" ref="AC7:AC38" si="9">SUM(AD7:AE7)</f>
        <v>53</v>
      </c>
      <c r="AD7" s="91">
        <f>SUM(AD$8:AD$207)</f>
        <v>53</v>
      </c>
      <c r="AE7" s="91">
        <f>SUM(AE$8:AE$207)</f>
        <v>0</v>
      </c>
      <c r="AF7" s="91">
        <f t="shared" ref="AF7:AF38" si="10">SUM(AG7:AI7)</f>
        <v>867</v>
      </c>
      <c r="AG7" s="91">
        <f>SUM(AG$8:AG$207)</f>
        <v>867</v>
      </c>
      <c r="AH7" s="91">
        <f>SUM(AH$8:AH$207)</f>
        <v>0</v>
      </c>
      <c r="AI7" s="91">
        <f>SUM(AI$8:AI$207)</f>
        <v>0</v>
      </c>
      <c r="AJ7" s="91">
        <f t="shared" ref="AJ7:AJ38" si="11">SUM(AK7:AS7)</f>
        <v>892</v>
      </c>
      <c r="AK7" s="91">
        <f t="shared" ref="AK7:AS7" si="12">SUM(AK$8:AK$207)</f>
        <v>0</v>
      </c>
      <c r="AL7" s="91">
        <f t="shared" si="12"/>
        <v>25</v>
      </c>
      <c r="AM7" s="91">
        <f t="shared" si="12"/>
        <v>660</v>
      </c>
      <c r="AN7" s="91">
        <f t="shared" si="12"/>
        <v>15</v>
      </c>
      <c r="AO7" s="91">
        <f t="shared" si="12"/>
        <v>0</v>
      </c>
      <c r="AP7" s="91">
        <f t="shared" si="12"/>
        <v>0</v>
      </c>
      <c r="AQ7" s="91">
        <f t="shared" si="12"/>
        <v>11</v>
      </c>
      <c r="AR7" s="91">
        <f t="shared" si="12"/>
        <v>43</v>
      </c>
      <c r="AS7" s="91">
        <f t="shared" si="12"/>
        <v>138</v>
      </c>
      <c r="AT7" s="91">
        <f t="shared" ref="AT7:AT38" si="13">SUM(AU7:AY7)</f>
        <v>1</v>
      </c>
      <c r="AU7" s="91">
        <f>SUM(AU$8:AU$207)</f>
        <v>0</v>
      </c>
      <c r="AV7" s="91">
        <f>SUM(AV$8:AV$207)</f>
        <v>0</v>
      </c>
      <c r="AW7" s="91">
        <f>SUM(AW$8:AW$207)</f>
        <v>1</v>
      </c>
      <c r="AX7" s="91">
        <f>SUM(AX$8:AX$207)</f>
        <v>0</v>
      </c>
      <c r="AY7" s="91">
        <f>SUM(AY$8:AY$207)</f>
        <v>0</v>
      </c>
      <c r="AZ7" s="91">
        <f t="shared" ref="AZ7:AZ38" si="14">SUM(BA7:BC7)</f>
        <v>1575</v>
      </c>
      <c r="BA7" s="91">
        <f>SUM(BA$8:BA$207)</f>
        <v>1575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41</v>
      </c>
      <c r="B8" s="96" t="s">
        <v>259</v>
      </c>
      <c r="C8" s="85" t="s">
        <v>260</v>
      </c>
      <c r="D8" s="87">
        <f t="shared" si="0"/>
        <v>13850</v>
      </c>
      <c r="E8" s="87">
        <f t="shared" si="1"/>
        <v>758</v>
      </c>
      <c r="F8" s="87">
        <v>758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13092</v>
      </c>
      <c r="L8" s="87">
        <v>0</v>
      </c>
      <c r="M8" s="87">
        <v>13092</v>
      </c>
      <c r="N8" s="87">
        <f t="shared" si="4"/>
        <v>13850</v>
      </c>
      <c r="O8" s="87">
        <f t="shared" si="5"/>
        <v>758</v>
      </c>
      <c r="P8" s="87">
        <v>758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13092</v>
      </c>
      <c r="W8" s="87">
        <v>13092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298</v>
      </c>
      <c r="AG8" s="87">
        <v>298</v>
      </c>
      <c r="AH8" s="87">
        <v>0</v>
      </c>
      <c r="AI8" s="87">
        <v>0</v>
      </c>
      <c r="AJ8" s="87">
        <f t="shared" si="11"/>
        <v>298</v>
      </c>
      <c r="AK8" s="87">
        <v>0</v>
      </c>
      <c r="AL8" s="87">
        <v>0</v>
      </c>
      <c r="AM8" s="87">
        <v>255</v>
      </c>
      <c r="AN8" s="87">
        <v>0</v>
      </c>
      <c r="AO8" s="87">
        <v>0</v>
      </c>
      <c r="AP8" s="87">
        <v>0</v>
      </c>
      <c r="AQ8" s="87">
        <v>0</v>
      </c>
      <c r="AR8" s="87">
        <v>43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41</v>
      </c>
      <c r="B9" s="96" t="s">
        <v>262</v>
      </c>
      <c r="C9" s="85" t="s">
        <v>263</v>
      </c>
      <c r="D9" s="87">
        <f t="shared" si="0"/>
        <v>0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0</v>
      </c>
      <c r="L9" s="87">
        <v>0</v>
      </c>
      <c r="M9" s="87">
        <v>0</v>
      </c>
      <c r="N9" s="87">
        <f t="shared" si="4"/>
        <v>0</v>
      </c>
      <c r="O9" s="87">
        <f t="shared" si="5"/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41</v>
      </c>
      <c r="B10" s="96" t="s">
        <v>265</v>
      </c>
      <c r="C10" s="85" t="s">
        <v>266</v>
      </c>
      <c r="D10" s="87">
        <f t="shared" si="0"/>
        <v>0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0</v>
      </c>
      <c r="L10" s="87">
        <v>0</v>
      </c>
      <c r="M10" s="87">
        <v>0</v>
      </c>
      <c r="N10" s="87">
        <f t="shared" si="4"/>
        <v>0</v>
      </c>
      <c r="O10" s="87">
        <f t="shared" si="5"/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0</v>
      </c>
      <c r="AG10" s="87">
        <v>0</v>
      </c>
      <c r="AH10" s="87">
        <v>0</v>
      </c>
      <c r="AI10" s="87">
        <v>0</v>
      </c>
      <c r="AJ10" s="87">
        <f t="shared" si="11"/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41</v>
      </c>
      <c r="B11" s="96" t="s">
        <v>267</v>
      </c>
      <c r="C11" s="85" t="s">
        <v>268</v>
      </c>
      <c r="D11" s="87">
        <f t="shared" si="0"/>
        <v>0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0</v>
      </c>
      <c r="L11" s="87">
        <v>0</v>
      </c>
      <c r="M11" s="87">
        <v>0</v>
      </c>
      <c r="N11" s="87">
        <f t="shared" si="4"/>
        <v>0</v>
      </c>
      <c r="O11" s="87">
        <f t="shared" si="5"/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0</v>
      </c>
      <c r="AG11" s="87">
        <v>0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41</v>
      </c>
      <c r="B12" s="96" t="s">
        <v>269</v>
      </c>
      <c r="C12" s="85" t="s">
        <v>270</v>
      </c>
      <c r="D12" s="87">
        <f t="shared" si="0"/>
        <v>0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0</v>
      </c>
      <c r="L12" s="87">
        <v>0</v>
      </c>
      <c r="M12" s="87">
        <v>0</v>
      </c>
      <c r="N12" s="87">
        <f t="shared" si="4"/>
        <v>0</v>
      </c>
      <c r="O12" s="87">
        <f t="shared" si="5"/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0</v>
      </c>
      <c r="AG12" s="87">
        <v>0</v>
      </c>
      <c r="AH12" s="87">
        <v>0</v>
      </c>
      <c r="AI12" s="87">
        <v>0</v>
      </c>
      <c r="AJ12" s="87">
        <f t="shared" si="11"/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41</v>
      </c>
      <c r="B13" s="96" t="s">
        <v>271</v>
      </c>
      <c r="C13" s="85" t="s">
        <v>272</v>
      </c>
      <c r="D13" s="87">
        <f t="shared" si="0"/>
        <v>0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0</v>
      </c>
      <c r="L13" s="87">
        <v>0</v>
      </c>
      <c r="M13" s="87">
        <v>0</v>
      </c>
      <c r="N13" s="87">
        <f t="shared" si="4"/>
        <v>0</v>
      </c>
      <c r="O13" s="87">
        <f t="shared" si="5"/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0</v>
      </c>
      <c r="AG13" s="87">
        <v>0</v>
      </c>
      <c r="AH13" s="87">
        <v>0</v>
      </c>
      <c r="AI13" s="87">
        <v>0</v>
      </c>
      <c r="AJ13" s="87">
        <f t="shared" si="11"/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41</v>
      </c>
      <c r="B14" s="96" t="s">
        <v>273</v>
      </c>
      <c r="C14" s="85" t="s">
        <v>274</v>
      </c>
      <c r="D14" s="87">
        <f t="shared" si="0"/>
        <v>0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0</v>
      </c>
      <c r="L14" s="87">
        <v>0</v>
      </c>
      <c r="M14" s="87">
        <v>0</v>
      </c>
      <c r="N14" s="87">
        <f t="shared" si="4"/>
        <v>0</v>
      </c>
      <c r="O14" s="87">
        <f t="shared" si="5"/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41</v>
      </c>
      <c r="B15" s="96" t="s">
        <v>275</v>
      </c>
      <c r="C15" s="85" t="s">
        <v>276</v>
      </c>
      <c r="D15" s="87">
        <f t="shared" si="0"/>
        <v>0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0</v>
      </c>
      <c r="L15" s="87">
        <v>0</v>
      </c>
      <c r="M15" s="87">
        <v>0</v>
      </c>
      <c r="N15" s="87">
        <f t="shared" si="4"/>
        <v>0</v>
      </c>
      <c r="O15" s="87">
        <f t="shared" si="5"/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41</v>
      </c>
      <c r="B16" s="96" t="s">
        <v>277</v>
      </c>
      <c r="C16" s="85" t="s">
        <v>278</v>
      </c>
      <c r="D16" s="87">
        <f t="shared" si="0"/>
        <v>0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0</v>
      </c>
      <c r="L16" s="87">
        <v>0</v>
      </c>
      <c r="M16" s="87">
        <v>0</v>
      </c>
      <c r="N16" s="87">
        <f t="shared" si="4"/>
        <v>0</v>
      </c>
      <c r="O16" s="87">
        <f t="shared" si="5"/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0</v>
      </c>
      <c r="AG16" s="87">
        <v>0</v>
      </c>
      <c r="AH16" s="87">
        <v>0</v>
      </c>
      <c r="AI16" s="87">
        <v>0</v>
      </c>
      <c r="AJ16" s="87">
        <f t="shared" si="11"/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41</v>
      </c>
      <c r="B17" s="96" t="s">
        <v>279</v>
      </c>
      <c r="C17" s="85" t="s">
        <v>280</v>
      </c>
      <c r="D17" s="87">
        <f t="shared" si="0"/>
        <v>0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0</v>
      </c>
      <c r="L17" s="87">
        <v>0</v>
      </c>
      <c r="M17" s="87">
        <v>0</v>
      </c>
      <c r="N17" s="87">
        <f t="shared" si="4"/>
        <v>0</v>
      </c>
      <c r="O17" s="87">
        <f t="shared" si="5"/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0</v>
      </c>
      <c r="AG17" s="87">
        <v>0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41</v>
      </c>
      <c r="B18" s="96" t="s">
        <v>281</v>
      </c>
      <c r="C18" s="85" t="s">
        <v>282</v>
      </c>
      <c r="D18" s="87">
        <f t="shared" si="0"/>
        <v>0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0</v>
      </c>
      <c r="L18" s="87">
        <v>0</v>
      </c>
      <c r="M18" s="87">
        <v>0</v>
      </c>
      <c r="N18" s="87">
        <f t="shared" si="4"/>
        <v>0</v>
      </c>
      <c r="O18" s="87">
        <f t="shared" si="5"/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0</v>
      </c>
      <c r="AG18" s="87">
        <v>0</v>
      </c>
      <c r="AH18" s="87">
        <v>0</v>
      </c>
      <c r="AI18" s="87">
        <v>0</v>
      </c>
      <c r="AJ18" s="87">
        <f t="shared" si="11"/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41</v>
      </c>
      <c r="B19" s="96" t="s">
        <v>283</v>
      </c>
      <c r="C19" s="85" t="s">
        <v>284</v>
      </c>
      <c r="D19" s="87">
        <f t="shared" si="0"/>
        <v>0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0</v>
      </c>
      <c r="L19" s="87">
        <v>0</v>
      </c>
      <c r="M19" s="87">
        <v>0</v>
      </c>
      <c r="N19" s="87">
        <f t="shared" si="4"/>
        <v>0</v>
      </c>
      <c r="O19" s="87">
        <f t="shared" si="5"/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41</v>
      </c>
      <c r="B20" s="96" t="s">
        <v>285</v>
      </c>
      <c r="C20" s="85" t="s">
        <v>286</v>
      </c>
      <c r="D20" s="87">
        <f t="shared" si="0"/>
        <v>0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0</v>
      </c>
      <c r="L20" s="87">
        <v>0</v>
      </c>
      <c r="M20" s="87">
        <v>0</v>
      </c>
      <c r="N20" s="87">
        <f t="shared" si="4"/>
        <v>0</v>
      </c>
      <c r="O20" s="87">
        <f t="shared" si="5"/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0</v>
      </c>
      <c r="AG20" s="87">
        <v>0</v>
      </c>
      <c r="AH20" s="87">
        <v>0</v>
      </c>
      <c r="AI20" s="87">
        <v>0</v>
      </c>
      <c r="AJ20" s="87">
        <f t="shared" si="11"/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41</v>
      </c>
      <c r="B21" s="96" t="s">
        <v>287</v>
      </c>
      <c r="C21" s="85" t="s">
        <v>288</v>
      </c>
      <c r="D21" s="87">
        <f t="shared" si="0"/>
        <v>0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0</v>
      </c>
      <c r="L21" s="87">
        <v>0</v>
      </c>
      <c r="M21" s="87">
        <v>0</v>
      </c>
      <c r="N21" s="87">
        <f t="shared" si="4"/>
        <v>0</v>
      </c>
      <c r="O21" s="87">
        <f t="shared" si="5"/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41</v>
      </c>
      <c r="B22" s="96" t="s">
        <v>289</v>
      </c>
      <c r="C22" s="85" t="s">
        <v>290</v>
      </c>
      <c r="D22" s="87">
        <f t="shared" si="0"/>
        <v>0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0</v>
      </c>
      <c r="L22" s="87">
        <v>0</v>
      </c>
      <c r="M22" s="87">
        <v>0</v>
      </c>
      <c r="N22" s="87">
        <f t="shared" si="4"/>
        <v>0</v>
      </c>
      <c r="O22" s="87">
        <f t="shared" si="5"/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41</v>
      </c>
      <c r="B23" s="96" t="s">
        <v>291</v>
      </c>
      <c r="C23" s="85" t="s">
        <v>292</v>
      </c>
      <c r="D23" s="87">
        <f t="shared" si="0"/>
        <v>0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0</v>
      </c>
      <c r="L23" s="87">
        <v>0</v>
      </c>
      <c r="M23" s="87">
        <v>0</v>
      </c>
      <c r="N23" s="87">
        <f t="shared" si="4"/>
        <v>0</v>
      </c>
      <c r="O23" s="87">
        <f t="shared" si="5"/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0</v>
      </c>
      <c r="AG23" s="87">
        <v>0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41</v>
      </c>
      <c r="B24" s="96" t="s">
        <v>293</v>
      </c>
      <c r="C24" s="85" t="s">
        <v>294</v>
      </c>
      <c r="D24" s="87">
        <f t="shared" si="0"/>
        <v>0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0</v>
      </c>
      <c r="L24" s="87">
        <v>0</v>
      </c>
      <c r="M24" s="87">
        <v>0</v>
      </c>
      <c r="N24" s="87">
        <f t="shared" si="4"/>
        <v>0</v>
      </c>
      <c r="O24" s="87">
        <f t="shared" si="5"/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0</v>
      </c>
      <c r="AG24" s="87">
        <v>0</v>
      </c>
      <c r="AH24" s="87">
        <v>0</v>
      </c>
      <c r="AI24" s="87">
        <v>0</v>
      </c>
      <c r="AJ24" s="87">
        <f t="shared" si="11"/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41</v>
      </c>
      <c r="B25" s="96" t="s">
        <v>295</v>
      </c>
      <c r="C25" s="85" t="s">
        <v>296</v>
      </c>
      <c r="D25" s="87">
        <f t="shared" si="0"/>
        <v>0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0</v>
      </c>
      <c r="L25" s="87">
        <v>0</v>
      </c>
      <c r="M25" s="87">
        <v>0</v>
      </c>
      <c r="N25" s="87">
        <f t="shared" si="4"/>
        <v>0</v>
      </c>
      <c r="O25" s="87">
        <f t="shared" si="5"/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41</v>
      </c>
      <c r="B26" s="96" t="s">
        <v>297</v>
      </c>
      <c r="C26" s="85" t="s">
        <v>298</v>
      </c>
      <c r="D26" s="87">
        <f t="shared" si="0"/>
        <v>0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0</v>
      </c>
      <c r="L26" s="87">
        <v>0</v>
      </c>
      <c r="M26" s="87">
        <v>0</v>
      </c>
      <c r="N26" s="87">
        <f t="shared" si="4"/>
        <v>0</v>
      </c>
      <c r="O26" s="87">
        <f t="shared" si="5"/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0</v>
      </c>
      <c r="AG26" s="87">
        <v>0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41</v>
      </c>
      <c r="B27" s="96" t="s">
        <v>299</v>
      </c>
      <c r="C27" s="85" t="s">
        <v>300</v>
      </c>
      <c r="D27" s="87">
        <f t="shared" si="0"/>
        <v>0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0</v>
      </c>
      <c r="L27" s="87">
        <v>0</v>
      </c>
      <c r="M27" s="87">
        <v>0</v>
      </c>
      <c r="N27" s="87">
        <f t="shared" si="4"/>
        <v>0</v>
      </c>
      <c r="O27" s="87">
        <f t="shared" si="5"/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41</v>
      </c>
      <c r="B28" s="96" t="s">
        <v>301</v>
      </c>
      <c r="C28" s="85" t="s">
        <v>302</v>
      </c>
      <c r="D28" s="87">
        <f t="shared" si="0"/>
        <v>0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0</v>
      </c>
      <c r="L28" s="87">
        <v>0</v>
      </c>
      <c r="M28" s="87">
        <v>0</v>
      </c>
      <c r="N28" s="87">
        <f t="shared" si="4"/>
        <v>0</v>
      </c>
      <c r="O28" s="87">
        <f t="shared" si="5"/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41</v>
      </c>
      <c r="B29" s="96" t="s">
        <v>303</v>
      </c>
      <c r="C29" s="85" t="s">
        <v>304</v>
      </c>
      <c r="D29" s="87">
        <f t="shared" si="0"/>
        <v>215</v>
      </c>
      <c r="E29" s="87">
        <f t="shared" si="1"/>
        <v>0</v>
      </c>
      <c r="F29" s="87">
        <v>0</v>
      </c>
      <c r="G29" s="87">
        <v>0</v>
      </c>
      <c r="H29" s="87">
        <f t="shared" si="2"/>
        <v>215</v>
      </c>
      <c r="I29" s="87">
        <v>215</v>
      </c>
      <c r="J29" s="87">
        <v>0</v>
      </c>
      <c r="K29" s="87">
        <f t="shared" si="3"/>
        <v>0</v>
      </c>
      <c r="L29" s="87">
        <v>0</v>
      </c>
      <c r="M29" s="87">
        <v>0</v>
      </c>
      <c r="N29" s="87">
        <f t="shared" si="4"/>
        <v>215</v>
      </c>
      <c r="O29" s="87">
        <f t="shared" si="5"/>
        <v>215</v>
      </c>
      <c r="P29" s="87">
        <v>215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0</v>
      </c>
      <c r="AG29" s="87">
        <v>0</v>
      </c>
      <c r="AH29" s="87">
        <v>0</v>
      </c>
      <c r="AI29" s="87">
        <v>0</v>
      </c>
      <c r="AJ29" s="87">
        <f t="shared" si="11"/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41</v>
      </c>
      <c r="B30" s="96" t="s">
        <v>305</v>
      </c>
      <c r="C30" s="85" t="s">
        <v>306</v>
      </c>
      <c r="D30" s="87">
        <f t="shared" si="0"/>
        <v>0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0</v>
      </c>
      <c r="L30" s="87">
        <v>0</v>
      </c>
      <c r="M30" s="87">
        <v>0</v>
      </c>
      <c r="N30" s="87">
        <f t="shared" si="4"/>
        <v>0</v>
      </c>
      <c r="O30" s="87">
        <f t="shared" si="5"/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0</v>
      </c>
      <c r="AG30" s="87">
        <v>0</v>
      </c>
      <c r="AH30" s="87">
        <v>0</v>
      </c>
      <c r="AI30" s="87">
        <v>0</v>
      </c>
      <c r="AJ30" s="87">
        <f t="shared" si="11"/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41</v>
      </c>
      <c r="B31" s="96" t="s">
        <v>307</v>
      </c>
      <c r="C31" s="85" t="s">
        <v>308</v>
      </c>
      <c r="D31" s="87">
        <f t="shared" si="0"/>
        <v>0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0</v>
      </c>
      <c r="L31" s="87">
        <v>0</v>
      </c>
      <c r="M31" s="87">
        <v>0</v>
      </c>
      <c r="N31" s="87">
        <f t="shared" si="4"/>
        <v>0</v>
      </c>
      <c r="O31" s="87">
        <f t="shared" si="5"/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0</v>
      </c>
      <c r="AG31" s="87">
        <v>0</v>
      </c>
      <c r="AH31" s="87">
        <v>0</v>
      </c>
      <c r="AI31" s="87">
        <v>0</v>
      </c>
      <c r="AJ31" s="87">
        <f t="shared" si="11"/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41</v>
      </c>
      <c r="B32" s="96" t="s">
        <v>309</v>
      </c>
      <c r="C32" s="85" t="s">
        <v>310</v>
      </c>
      <c r="D32" s="87">
        <f t="shared" si="0"/>
        <v>6143</v>
      </c>
      <c r="E32" s="87">
        <f t="shared" si="1"/>
        <v>0</v>
      </c>
      <c r="F32" s="87">
        <v>0</v>
      </c>
      <c r="G32" s="87">
        <v>0</v>
      </c>
      <c r="H32" s="87">
        <f t="shared" si="2"/>
        <v>537</v>
      </c>
      <c r="I32" s="87">
        <v>537</v>
      </c>
      <c r="J32" s="87">
        <v>0</v>
      </c>
      <c r="K32" s="87">
        <f t="shared" si="3"/>
        <v>5606</v>
      </c>
      <c r="L32" s="87">
        <v>720</v>
      </c>
      <c r="M32" s="87">
        <v>4886</v>
      </c>
      <c r="N32" s="87">
        <f t="shared" si="4"/>
        <v>6143</v>
      </c>
      <c r="O32" s="87">
        <f t="shared" si="5"/>
        <v>1257</v>
      </c>
      <c r="P32" s="87">
        <v>1257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4886</v>
      </c>
      <c r="W32" s="87">
        <v>4886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3</v>
      </c>
      <c r="AG32" s="87">
        <v>3</v>
      </c>
      <c r="AH32" s="87">
        <v>0</v>
      </c>
      <c r="AI32" s="87">
        <v>0</v>
      </c>
      <c r="AJ32" s="87">
        <f t="shared" si="11"/>
        <v>3</v>
      </c>
      <c r="AK32" s="87">
        <v>0</v>
      </c>
      <c r="AL32" s="87">
        <v>0</v>
      </c>
      <c r="AM32" s="87">
        <v>3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41</v>
      </c>
      <c r="B33" s="96" t="s">
        <v>311</v>
      </c>
      <c r="C33" s="85" t="s">
        <v>312</v>
      </c>
      <c r="D33" s="87">
        <f t="shared" si="0"/>
        <v>280</v>
      </c>
      <c r="E33" s="87">
        <f t="shared" si="1"/>
        <v>0</v>
      </c>
      <c r="F33" s="87">
        <v>0</v>
      </c>
      <c r="G33" s="87">
        <v>0</v>
      </c>
      <c r="H33" s="87">
        <f t="shared" si="2"/>
        <v>204</v>
      </c>
      <c r="I33" s="87">
        <v>204</v>
      </c>
      <c r="J33" s="87">
        <v>0</v>
      </c>
      <c r="K33" s="87">
        <f t="shared" si="3"/>
        <v>76</v>
      </c>
      <c r="L33" s="87">
        <v>0</v>
      </c>
      <c r="M33" s="87">
        <v>76</v>
      </c>
      <c r="N33" s="87">
        <f t="shared" si="4"/>
        <v>280</v>
      </c>
      <c r="O33" s="87">
        <f t="shared" si="5"/>
        <v>204</v>
      </c>
      <c r="P33" s="87">
        <v>0</v>
      </c>
      <c r="Q33" s="87">
        <v>0</v>
      </c>
      <c r="R33" s="87">
        <v>0</v>
      </c>
      <c r="S33" s="87">
        <v>204</v>
      </c>
      <c r="T33" s="87">
        <v>0</v>
      </c>
      <c r="U33" s="87">
        <v>0</v>
      </c>
      <c r="V33" s="87">
        <f t="shared" si="7"/>
        <v>76</v>
      </c>
      <c r="W33" s="87">
        <v>0</v>
      </c>
      <c r="X33" s="87">
        <v>0</v>
      </c>
      <c r="Y33" s="87">
        <v>0</v>
      </c>
      <c r="Z33" s="87">
        <v>76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0</v>
      </c>
      <c r="AG33" s="87">
        <v>0</v>
      </c>
      <c r="AH33" s="87">
        <v>0</v>
      </c>
      <c r="AI33" s="87">
        <v>0</v>
      </c>
      <c r="AJ33" s="87">
        <f t="shared" si="11"/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41</v>
      </c>
      <c r="B34" s="96" t="s">
        <v>313</v>
      </c>
      <c r="C34" s="85" t="s">
        <v>314</v>
      </c>
      <c r="D34" s="87">
        <f t="shared" si="0"/>
        <v>83</v>
      </c>
      <c r="E34" s="87">
        <f t="shared" si="1"/>
        <v>0</v>
      </c>
      <c r="F34" s="87">
        <v>0</v>
      </c>
      <c r="G34" s="87">
        <v>0</v>
      </c>
      <c r="H34" s="87">
        <f t="shared" si="2"/>
        <v>83</v>
      </c>
      <c r="I34" s="87">
        <v>83</v>
      </c>
      <c r="J34" s="87">
        <v>0</v>
      </c>
      <c r="K34" s="87">
        <f t="shared" si="3"/>
        <v>0</v>
      </c>
      <c r="L34" s="87">
        <v>0</v>
      </c>
      <c r="M34" s="87">
        <v>0</v>
      </c>
      <c r="N34" s="87">
        <f t="shared" si="4"/>
        <v>83</v>
      </c>
      <c r="O34" s="87">
        <f t="shared" si="5"/>
        <v>83</v>
      </c>
      <c r="P34" s="87">
        <v>0</v>
      </c>
      <c r="Q34" s="87">
        <v>0</v>
      </c>
      <c r="R34" s="87">
        <v>0</v>
      </c>
      <c r="S34" s="87">
        <v>83</v>
      </c>
      <c r="T34" s="87">
        <v>0</v>
      </c>
      <c r="U34" s="87">
        <v>0</v>
      </c>
      <c r="V34" s="87">
        <f t="shared" si="7"/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0</v>
      </c>
      <c r="AG34" s="87">
        <v>0</v>
      </c>
      <c r="AH34" s="87">
        <v>0</v>
      </c>
      <c r="AI34" s="87">
        <v>0</v>
      </c>
      <c r="AJ34" s="87">
        <f t="shared" si="11"/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41</v>
      </c>
      <c r="B35" s="96" t="s">
        <v>315</v>
      </c>
      <c r="C35" s="85" t="s">
        <v>316</v>
      </c>
      <c r="D35" s="87">
        <f t="shared" si="0"/>
        <v>156</v>
      </c>
      <c r="E35" s="87">
        <f t="shared" si="1"/>
        <v>0</v>
      </c>
      <c r="F35" s="87">
        <v>0</v>
      </c>
      <c r="G35" s="87">
        <v>0</v>
      </c>
      <c r="H35" s="87">
        <f t="shared" si="2"/>
        <v>104</v>
      </c>
      <c r="I35" s="87">
        <v>104</v>
      </c>
      <c r="J35" s="87">
        <v>0</v>
      </c>
      <c r="K35" s="87">
        <f t="shared" si="3"/>
        <v>52</v>
      </c>
      <c r="L35" s="87">
        <v>52</v>
      </c>
      <c r="M35" s="87">
        <v>0</v>
      </c>
      <c r="N35" s="87">
        <f t="shared" si="4"/>
        <v>156</v>
      </c>
      <c r="O35" s="87">
        <f t="shared" si="5"/>
        <v>156</v>
      </c>
      <c r="P35" s="87">
        <v>0</v>
      </c>
      <c r="Q35" s="87">
        <v>0</v>
      </c>
      <c r="R35" s="87">
        <v>0</v>
      </c>
      <c r="S35" s="87">
        <v>156</v>
      </c>
      <c r="T35" s="87">
        <v>0</v>
      </c>
      <c r="U35" s="87">
        <v>0</v>
      </c>
      <c r="V35" s="87">
        <f t="shared" si="7"/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0</v>
      </c>
      <c r="AG35" s="87">
        <v>0</v>
      </c>
      <c r="AH35" s="87">
        <v>0</v>
      </c>
      <c r="AI35" s="87">
        <v>0</v>
      </c>
      <c r="AJ35" s="87">
        <f t="shared" si="11"/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41</v>
      </c>
      <c r="B36" s="96" t="s">
        <v>317</v>
      </c>
      <c r="C36" s="85" t="s">
        <v>318</v>
      </c>
      <c r="D36" s="87">
        <f t="shared" si="0"/>
        <v>3031</v>
      </c>
      <c r="E36" s="87">
        <f t="shared" si="1"/>
        <v>0</v>
      </c>
      <c r="F36" s="87">
        <v>0</v>
      </c>
      <c r="G36" s="87">
        <v>0</v>
      </c>
      <c r="H36" s="87">
        <f t="shared" si="2"/>
        <v>1013</v>
      </c>
      <c r="I36" s="87">
        <v>1013</v>
      </c>
      <c r="J36" s="87">
        <v>0</v>
      </c>
      <c r="K36" s="87">
        <f t="shared" si="3"/>
        <v>2018</v>
      </c>
      <c r="L36" s="87">
        <v>0</v>
      </c>
      <c r="M36" s="87">
        <v>2018</v>
      </c>
      <c r="N36" s="87">
        <f t="shared" si="4"/>
        <v>3031</v>
      </c>
      <c r="O36" s="87">
        <f t="shared" si="5"/>
        <v>1013</v>
      </c>
      <c r="P36" s="87">
        <v>1013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2018</v>
      </c>
      <c r="W36" s="87">
        <v>2018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75</v>
      </c>
      <c r="AG36" s="87">
        <v>75</v>
      </c>
      <c r="AH36" s="87">
        <v>0</v>
      </c>
      <c r="AI36" s="87">
        <v>0</v>
      </c>
      <c r="AJ36" s="87">
        <f t="shared" si="11"/>
        <v>75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75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41</v>
      </c>
      <c r="B37" s="96" t="s">
        <v>319</v>
      </c>
      <c r="C37" s="85" t="s">
        <v>320</v>
      </c>
      <c r="D37" s="87">
        <f t="shared" si="0"/>
        <v>309</v>
      </c>
      <c r="E37" s="87">
        <f t="shared" si="1"/>
        <v>0</v>
      </c>
      <c r="F37" s="87">
        <v>0</v>
      </c>
      <c r="G37" s="87">
        <v>0</v>
      </c>
      <c r="H37" s="87">
        <f t="shared" si="2"/>
        <v>309</v>
      </c>
      <c r="I37" s="87">
        <v>284</v>
      </c>
      <c r="J37" s="87">
        <v>25</v>
      </c>
      <c r="K37" s="87">
        <f t="shared" si="3"/>
        <v>0</v>
      </c>
      <c r="L37" s="87">
        <v>0</v>
      </c>
      <c r="M37" s="87">
        <v>0</v>
      </c>
      <c r="N37" s="87">
        <f t="shared" si="4"/>
        <v>309</v>
      </c>
      <c r="O37" s="87">
        <f t="shared" si="5"/>
        <v>284</v>
      </c>
      <c r="P37" s="87">
        <v>0</v>
      </c>
      <c r="Q37" s="87">
        <v>0</v>
      </c>
      <c r="R37" s="87">
        <v>0</v>
      </c>
      <c r="S37" s="87">
        <v>284</v>
      </c>
      <c r="T37" s="87">
        <v>0</v>
      </c>
      <c r="U37" s="87">
        <v>0</v>
      </c>
      <c r="V37" s="87">
        <f t="shared" si="7"/>
        <v>25</v>
      </c>
      <c r="W37" s="87">
        <v>0</v>
      </c>
      <c r="X37" s="87">
        <v>0</v>
      </c>
      <c r="Y37" s="87">
        <v>0</v>
      </c>
      <c r="Z37" s="87">
        <v>25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41</v>
      </c>
      <c r="B38" s="96" t="s">
        <v>321</v>
      </c>
      <c r="C38" s="85" t="s">
        <v>322</v>
      </c>
      <c r="D38" s="87">
        <f t="shared" si="0"/>
        <v>526</v>
      </c>
      <c r="E38" s="87">
        <f t="shared" si="1"/>
        <v>526</v>
      </c>
      <c r="F38" s="87">
        <v>236</v>
      </c>
      <c r="G38" s="87">
        <v>290</v>
      </c>
      <c r="H38" s="87">
        <f t="shared" si="2"/>
        <v>0</v>
      </c>
      <c r="I38" s="87">
        <v>0</v>
      </c>
      <c r="J38" s="87">
        <v>0</v>
      </c>
      <c r="K38" s="87">
        <f t="shared" si="3"/>
        <v>0</v>
      </c>
      <c r="L38" s="87">
        <v>0</v>
      </c>
      <c r="M38" s="87">
        <v>0</v>
      </c>
      <c r="N38" s="87">
        <f t="shared" si="4"/>
        <v>526</v>
      </c>
      <c r="O38" s="87">
        <f t="shared" si="5"/>
        <v>236</v>
      </c>
      <c r="P38" s="87">
        <v>0</v>
      </c>
      <c r="Q38" s="87">
        <v>0</v>
      </c>
      <c r="R38" s="87">
        <v>0</v>
      </c>
      <c r="S38" s="87">
        <v>236</v>
      </c>
      <c r="T38" s="87">
        <v>0</v>
      </c>
      <c r="U38" s="87">
        <v>0</v>
      </c>
      <c r="V38" s="87">
        <f t="shared" si="7"/>
        <v>290</v>
      </c>
      <c r="W38" s="87">
        <v>0</v>
      </c>
      <c r="X38" s="87">
        <v>0</v>
      </c>
      <c r="Y38" s="87">
        <v>0</v>
      </c>
      <c r="Z38" s="87">
        <v>290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0</v>
      </c>
      <c r="AG38" s="87">
        <v>0</v>
      </c>
      <c r="AH38" s="87">
        <v>0</v>
      </c>
      <c r="AI38" s="87">
        <v>0</v>
      </c>
      <c r="AJ38" s="87">
        <f t="shared" si="11"/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41</v>
      </c>
      <c r="B39" s="96" t="s">
        <v>323</v>
      </c>
      <c r="C39" s="85" t="s">
        <v>324</v>
      </c>
      <c r="D39" s="87">
        <f t="shared" ref="D39:D70" si="15">SUM(E39,+H39,+K39)</f>
        <v>382</v>
      </c>
      <c r="E39" s="87">
        <f t="shared" ref="E39:E70" si="16">SUM(F39:G39)</f>
        <v>0</v>
      </c>
      <c r="F39" s="87">
        <v>0</v>
      </c>
      <c r="G39" s="87">
        <v>0</v>
      </c>
      <c r="H39" s="87">
        <f t="shared" ref="H39:H70" si="17">SUM(I39:J39)</f>
        <v>267</v>
      </c>
      <c r="I39" s="87">
        <v>267</v>
      </c>
      <c r="J39" s="87">
        <v>0</v>
      </c>
      <c r="K39" s="87">
        <f t="shared" ref="K39:K70" si="18">SUM(L39:M39)</f>
        <v>115</v>
      </c>
      <c r="L39" s="87">
        <v>51</v>
      </c>
      <c r="M39" s="87">
        <v>64</v>
      </c>
      <c r="N39" s="87">
        <f t="shared" ref="N39:N70" si="19">SUM(O39,+V39,+AC39)</f>
        <v>382</v>
      </c>
      <c r="O39" s="87">
        <f t="shared" ref="O39:O70" si="20">SUM(P39:U39)</f>
        <v>318</v>
      </c>
      <c r="P39" s="87">
        <v>0</v>
      </c>
      <c r="Q39" s="87">
        <v>0</v>
      </c>
      <c r="R39" s="87">
        <v>0</v>
      </c>
      <c r="S39" s="87">
        <v>318</v>
      </c>
      <c r="T39" s="87">
        <v>0</v>
      </c>
      <c r="U39" s="87">
        <v>0</v>
      </c>
      <c r="V39" s="87">
        <f t="shared" ref="V39:V70" si="21">SUM(W39:AB39)</f>
        <v>64</v>
      </c>
      <c r="W39" s="87">
        <v>0</v>
      </c>
      <c r="X39" s="87">
        <v>0</v>
      </c>
      <c r="Y39" s="87">
        <v>0</v>
      </c>
      <c r="Z39" s="87">
        <v>64</v>
      </c>
      <c r="AA39" s="87">
        <v>0</v>
      </c>
      <c r="AB39" s="87">
        <v>0</v>
      </c>
      <c r="AC39" s="87">
        <f t="shared" ref="AC39:AC70" si="22">SUM(AD39:AE39)</f>
        <v>0</v>
      </c>
      <c r="AD39" s="87">
        <v>0</v>
      </c>
      <c r="AE39" s="87">
        <v>0</v>
      </c>
      <c r="AF39" s="87">
        <f t="shared" ref="AF39:AF70" si="23">SUM(AG39:AI39)</f>
        <v>0</v>
      </c>
      <c r="AG39" s="87">
        <v>0</v>
      </c>
      <c r="AH39" s="87">
        <v>0</v>
      </c>
      <c r="AI39" s="87">
        <v>0</v>
      </c>
      <c r="AJ39" s="87">
        <f t="shared" ref="AJ39:AJ70" si="24">SUM(AK39:AS39)</f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ref="AT39:AT70" si="25"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ref="AZ39:AZ70" si="26">SUM(BA39:BC39)</f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41</v>
      </c>
      <c r="B40" s="96" t="s">
        <v>325</v>
      </c>
      <c r="C40" s="85" t="s">
        <v>326</v>
      </c>
      <c r="D40" s="87">
        <f t="shared" si="15"/>
        <v>6009</v>
      </c>
      <c r="E40" s="87">
        <f t="shared" si="16"/>
        <v>0</v>
      </c>
      <c r="F40" s="87">
        <v>0</v>
      </c>
      <c r="G40" s="87">
        <v>0</v>
      </c>
      <c r="H40" s="87">
        <f t="shared" si="17"/>
        <v>834</v>
      </c>
      <c r="I40" s="87">
        <v>834</v>
      </c>
      <c r="J40" s="87">
        <v>0</v>
      </c>
      <c r="K40" s="87">
        <f t="shared" si="18"/>
        <v>5175</v>
      </c>
      <c r="L40" s="87">
        <v>0</v>
      </c>
      <c r="M40" s="87">
        <v>5175</v>
      </c>
      <c r="N40" s="87">
        <f t="shared" si="19"/>
        <v>6009</v>
      </c>
      <c r="O40" s="87">
        <f t="shared" si="20"/>
        <v>834</v>
      </c>
      <c r="P40" s="87">
        <v>834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21"/>
        <v>5175</v>
      </c>
      <c r="W40" s="87">
        <v>5175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22"/>
        <v>0</v>
      </c>
      <c r="AD40" s="87">
        <v>0</v>
      </c>
      <c r="AE40" s="87">
        <v>0</v>
      </c>
      <c r="AF40" s="87">
        <f t="shared" si="23"/>
        <v>0</v>
      </c>
      <c r="AG40" s="87">
        <v>0</v>
      </c>
      <c r="AH40" s="87">
        <v>0</v>
      </c>
      <c r="AI40" s="87">
        <v>0</v>
      </c>
      <c r="AJ40" s="87">
        <f t="shared" si="24"/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25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26"/>
        <v>155</v>
      </c>
      <c r="BA40" s="87">
        <v>155</v>
      </c>
      <c r="BB40" s="87">
        <v>0</v>
      </c>
      <c r="BC40" s="87">
        <v>0</v>
      </c>
    </row>
    <row r="41" spans="1:55" ht="13.5" customHeight="1" x14ac:dyDescent="0.15">
      <c r="A41" s="98" t="s">
        <v>41</v>
      </c>
      <c r="B41" s="96" t="s">
        <v>327</v>
      </c>
      <c r="C41" s="85" t="s">
        <v>328</v>
      </c>
      <c r="D41" s="87">
        <f t="shared" si="15"/>
        <v>77</v>
      </c>
      <c r="E41" s="87">
        <f t="shared" si="16"/>
        <v>0</v>
      </c>
      <c r="F41" s="87">
        <v>0</v>
      </c>
      <c r="G41" s="87">
        <v>0</v>
      </c>
      <c r="H41" s="87">
        <f t="shared" si="17"/>
        <v>77</v>
      </c>
      <c r="I41" s="87">
        <v>68</v>
      </c>
      <c r="J41" s="87">
        <v>9</v>
      </c>
      <c r="K41" s="87">
        <f t="shared" si="18"/>
        <v>0</v>
      </c>
      <c r="L41" s="87">
        <v>0</v>
      </c>
      <c r="M41" s="87">
        <v>0</v>
      </c>
      <c r="N41" s="87">
        <f t="shared" si="19"/>
        <v>77</v>
      </c>
      <c r="O41" s="87">
        <f t="shared" si="20"/>
        <v>68</v>
      </c>
      <c r="P41" s="87">
        <v>68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21"/>
        <v>9</v>
      </c>
      <c r="W41" s="87">
        <v>9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22"/>
        <v>0</v>
      </c>
      <c r="AD41" s="87">
        <v>0</v>
      </c>
      <c r="AE41" s="87">
        <v>0</v>
      </c>
      <c r="AF41" s="87">
        <f t="shared" si="23"/>
        <v>0</v>
      </c>
      <c r="AG41" s="87">
        <v>0</v>
      </c>
      <c r="AH41" s="87">
        <v>0</v>
      </c>
      <c r="AI41" s="87">
        <v>0</v>
      </c>
      <c r="AJ41" s="87">
        <f t="shared" si="24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25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26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41</v>
      </c>
      <c r="B42" s="96" t="s">
        <v>329</v>
      </c>
      <c r="C42" s="85" t="s">
        <v>330</v>
      </c>
      <c r="D42" s="87">
        <f t="shared" si="15"/>
        <v>232</v>
      </c>
      <c r="E42" s="87">
        <f t="shared" si="16"/>
        <v>0</v>
      </c>
      <c r="F42" s="87">
        <v>0</v>
      </c>
      <c r="G42" s="87">
        <v>0</v>
      </c>
      <c r="H42" s="87">
        <f t="shared" si="17"/>
        <v>137</v>
      </c>
      <c r="I42" s="87">
        <v>137</v>
      </c>
      <c r="J42" s="87">
        <v>0</v>
      </c>
      <c r="K42" s="87">
        <f t="shared" si="18"/>
        <v>95</v>
      </c>
      <c r="L42" s="87">
        <v>0</v>
      </c>
      <c r="M42" s="87">
        <v>95</v>
      </c>
      <c r="N42" s="87">
        <f t="shared" si="19"/>
        <v>232</v>
      </c>
      <c r="O42" s="87">
        <f t="shared" si="20"/>
        <v>137</v>
      </c>
      <c r="P42" s="87">
        <v>137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21"/>
        <v>95</v>
      </c>
      <c r="W42" s="87">
        <v>95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22"/>
        <v>0</v>
      </c>
      <c r="AD42" s="87">
        <v>0</v>
      </c>
      <c r="AE42" s="87">
        <v>0</v>
      </c>
      <c r="AF42" s="87">
        <f t="shared" si="23"/>
        <v>0</v>
      </c>
      <c r="AG42" s="87">
        <v>0</v>
      </c>
      <c r="AH42" s="87">
        <v>0</v>
      </c>
      <c r="AI42" s="87">
        <v>0</v>
      </c>
      <c r="AJ42" s="87">
        <f t="shared" si="24"/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25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26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41</v>
      </c>
      <c r="B43" s="96" t="s">
        <v>331</v>
      </c>
      <c r="C43" s="85" t="s">
        <v>332</v>
      </c>
      <c r="D43" s="87">
        <f t="shared" si="15"/>
        <v>4525</v>
      </c>
      <c r="E43" s="87">
        <f t="shared" si="16"/>
        <v>0</v>
      </c>
      <c r="F43" s="87">
        <v>0</v>
      </c>
      <c r="G43" s="87">
        <v>0</v>
      </c>
      <c r="H43" s="87">
        <f t="shared" si="17"/>
        <v>554</v>
      </c>
      <c r="I43" s="87">
        <v>554</v>
      </c>
      <c r="J43" s="87">
        <v>0</v>
      </c>
      <c r="K43" s="87">
        <f t="shared" si="18"/>
        <v>3971</v>
      </c>
      <c r="L43" s="87">
        <v>0</v>
      </c>
      <c r="M43" s="87">
        <v>3971</v>
      </c>
      <c r="N43" s="87">
        <f t="shared" si="19"/>
        <v>4525</v>
      </c>
      <c r="O43" s="87">
        <f t="shared" si="20"/>
        <v>554</v>
      </c>
      <c r="P43" s="87">
        <v>554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21"/>
        <v>3971</v>
      </c>
      <c r="W43" s="87">
        <v>3971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22"/>
        <v>0</v>
      </c>
      <c r="AD43" s="87">
        <v>0</v>
      </c>
      <c r="AE43" s="87">
        <v>0</v>
      </c>
      <c r="AF43" s="87">
        <f t="shared" si="23"/>
        <v>105</v>
      </c>
      <c r="AG43" s="87">
        <v>105</v>
      </c>
      <c r="AH43" s="87">
        <v>0</v>
      </c>
      <c r="AI43" s="87">
        <v>0</v>
      </c>
      <c r="AJ43" s="87">
        <f t="shared" si="24"/>
        <v>105</v>
      </c>
      <c r="AK43" s="87">
        <v>0</v>
      </c>
      <c r="AL43" s="87">
        <v>0</v>
      </c>
      <c r="AM43" s="87">
        <v>105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25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26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41</v>
      </c>
      <c r="B44" s="96" t="s">
        <v>333</v>
      </c>
      <c r="C44" s="85" t="s">
        <v>334</v>
      </c>
      <c r="D44" s="87">
        <f t="shared" si="15"/>
        <v>209</v>
      </c>
      <c r="E44" s="87">
        <f t="shared" si="16"/>
        <v>0</v>
      </c>
      <c r="F44" s="87">
        <v>0</v>
      </c>
      <c r="G44" s="87">
        <v>0</v>
      </c>
      <c r="H44" s="87">
        <f t="shared" si="17"/>
        <v>6</v>
      </c>
      <c r="I44" s="87">
        <v>6</v>
      </c>
      <c r="J44" s="87">
        <v>0</v>
      </c>
      <c r="K44" s="87">
        <f t="shared" si="18"/>
        <v>203</v>
      </c>
      <c r="L44" s="87">
        <v>137</v>
      </c>
      <c r="M44" s="87">
        <v>66</v>
      </c>
      <c r="N44" s="87">
        <f t="shared" si="19"/>
        <v>209</v>
      </c>
      <c r="O44" s="87">
        <f t="shared" si="20"/>
        <v>143</v>
      </c>
      <c r="P44" s="87">
        <v>0</v>
      </c>
      <c r="Q44" s="87">
        <v>0</v>
      </c>
      <c r="R44" s="87">
        <v>0</v>
      </c>
      <c r="S44" s="87">
        <v>143</v>
      </c>
      <c r="T44" s="87">
        <v>0</v>
      </c>
      <c r="U44" s="87">
        <v>0</v>
      </c>
      <c r="V44" s="87">
        <f t="shared" si="21"/>
        <v>66</v>
      </c>
      <c r="W44" s="87">
        <v>0</v>
      </c>
      <c r="X44" s="87">
        <v>0</v>
      </c>
      <c r="Y44" s="87">
        <v>0</v>
      </c>
      <c r="Z44" s="87">
        <v>66</v>
      </c>
      <c r="AA44" s="87">
        <v>0</v>
      </c>
      <c r="AB44" s="87">
        <v>0</v>
      </c>
      <c r="AC44" s="87">
        <f t="shared" si="22"/>
        <v>0</v>
      </c>
      <c r="AD44" s="87">
        <v>0</v>
      </c>
      <c r="AE44" s="87">
        <v>0</v>
      </c>
      <c r="AF44" s="87">
        <f t="shared" si="23"/>
        <v>0</v>
      </c>
      <c r="AG44" s="87">
        <v>0</v>
      </c>
      <c r="AH44" s="87">
        <v>0</v>
      </c>
      <c r="AI44" s="87">
        <v>0</v>
      </c>
      <c r="AJ44" s="87">
        <f t="shared" si="24"/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25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26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41</v>
      </c>
      <c r="B45" s="96" t="s">
        <v>335</v>
      </c>
      <c r="C45" s="85" t="s">
        <v>336</v>
      </c>
      <c r="D45" s="87">
        <f t="shared" si="15"/>
        <v>139</v>
      </c>
      <c r="E45" s="87">
        <f t="shared" si="16"/>
        <v>0</v>
      </c>
      <c r="F45" s="87">
        <v>0</v>
      </c>
      <c r="G45" s="87">
        <v>0</v>
      </c>
      <c r="H45" s="87">
        <f t="shared" si="17"/>
        <v>71</v>
      </c>
      <c r="I45" s="87">
        <v>71</v>
      </c>
      <c r="J45" s="87">
        <v>0</v>
      </c>
      <c r="K45" s="87">
        <f t="shared" si="18"/>
        <v>68</v>
      </c>
      <c r="L45" s="87">
        <v>0</v>
      </c>
      <c r="M45" s="87">
        <v>68</v>
      </c>
      <c r="N45" s="87">
        <f t="shared" si="19"/>
        <v>139</v>
      </c>
      <c r="O45" s="87">
        <f t="shared" si="20"/>
        <v>71</v>
      </c>
      <c r="P45" s="87">
        <v>0</v>
      </c>
      <c r="Q45" s="87">
        <v>0</v>
      </c>
      <c r="R45" s="87">
        <v>0</v>
      </c>
      <c r="S45" s="87">
        <v>71</v>
      </c>
      <c r="T45" s="87">
        <v>0</v>
      </c>
      <c r="U45" s="87">
        <v>0</v>
      </c>
      <c r="V45" s="87">
        <f t="shared" si="21"/>
        <v>68</v>
      </c>
      <c r="W45" s="87">
        <v>0</v>
      </c>
      <c r="X45" s="87">
        <v>0</v>
      </c>
      <c r="Y45" s="87">
        <v>0</v>
      </c>
      <c r="Z45" s="87">
        <v>68</v>
      </c>
      <c r="AA45" s="87">
        <v>0</v>
      </c>
      <c r="AB45" s="87">
        <v>0</v>
      </c>
      <c r="AC45" s="87">
        <f t="shared" si="22"/>
        <v>0</v>
      </c>
      <c r="AD45" s="87">
        <v>0</v>
      </c>
      <c r="AE45" s="87">
        <v>0</v>
      </c>
      <c r="AF45" s="87">
        <f t="shared" si="23"/>
        <v>0</v>
      </c>
      <c r="AG45" s="87">
        <v>0</v>
      </c>
      <c r="AH45" s="87">
        <v>0</v>
      </c>
      <c r="AI45" s="87">
        <v>0</v>
      </c>
      <c r="AJ45" s="87">
        <f t="shared" si="24"/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25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26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41</v>
      </c>
      <c r="B46" s="96" t="s">
        <v>337</v>
      </c>
      <c r="C46" s="85" t="s">
        <v>338</v>
      </c>
      <c r="D46" s="87">
        <f t="shared" si="15"/>
        <v>148</v>
      </c>
      <c r="E46" s="87">
        <f t="shared" si="16"/>
        <v>0</v>
      </c>
      <c r="F46" s="87">
        <v>0</v>
      </c>
      <c r="G46" s="87">
        <v>0</v>
      </c>
      <c r="H46" s="87">
        <f t="shared" si="17"/>
        <v>119</v>
      </c>
      <c r="I46" s="87">
        <v>119</v>
      </c>
      <c r="J46" s="87">
        <v>0</v>
      </c>
      <c r="K46" s="87">
        <f t="shared" si="18"/>
        <v>29</v>
      </c>
      <c r="L46" s="87">
        <v>0</v>
      </c>
      <c r="M46" s="87">
        <v>29</v>
      </c>
      <c r="N46" s="87">
        <f t="shared" si="19"/>
        <v>148</v>
      </c>
      <c r="O46" s="87">
        <f t="shared" si="20"/>
        <v>119</v>
      </c>
      <c r="P46" s="87">
        <v>0</v>
      </c>
      <c r="Q46" s="87">
        <v>0</v>
      </c>
      <c r="R46" s="87">
        <v>0</v>
      </c>
      <c r="S46" s="87">
        <v>119</v>
      </c>
      <c r="T46" s="87">
        <v>0</v>
      </c>
      <c r="U46" s="87">
        <v>0</v>
      </c>
      <c r="V46" s="87">
        <f t="shared" si="21"/>
        <v>29</v>
      </c>
      <c r="W46" s="87">
        <v>0</v>
      </c>
      <c r="X46" s="87">
        <v>0</v>
      </c>
      <c r="Y46" s="87">
        <v>0</v>
      </c>
      <c r="Z46" s="87">
        <v>29</v>
      </c>
      <c r="AA46" s="87">
        <v>0</v>
      </c>
      <c r="AB46" s="87">
        <v>0</v>
      </c>
      <c r="AC46" s="87">
        <f t="shared" si="22"/>
        <v>0</v>
      </c>
      <c r="AD46" s="87">
        <v>0</v>
      </c>
      <c r="AE46" s="87">
        <v>0</v>
      </c>
      <c r="AF46" s="87">
        <f t="shared" si="23"/>
        <v>0</v>
      </c>
      <c r="AG46" s="87">
        <v>0</v>
      </c>
      <c r="AH46" s="87">
        <v>0</v>
      </c>
      <c r="AI46" s="87">
        <v>0</v>
      </c>
      <c r="AJ46" s="87">
        <f t="shared" si="24"/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25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26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41</v>
      </c>
      <c r="B47" s="96" t="s">
        <v>339</v>
      </c>
      <c r="C47" s="85" t="s">
        <v>340</v>
      </c>
      <c r="D47" s="87">
        <f t="shared" si="15"/>
        <v>85</v>
      </c>
      <c r="E47" s="87">
        <f t="shared" si="16"/>
        <v>0</v>
      </c>
      <c r="F47" s="87">
        <v>0</v>
      </c>
      <c r="G47" s="87">
        <v>0</v>
      </c>
      <c r="H47" s="87">
        <f t="shared" si="17"/>
        <v>62</v>
      </c>
      <c r="I47" s="87">
        <v>62</v>
      </c>
      <c r="J47" s="87">
        <v>0</v>
      </c>
      <c r="K47" s="87">
        <f t="shared" si="18"/>
        <v>23</v>
      </c>
      <c r="L47" s="87">
        <v>0</v>
      </c>
      <c r="M47" s="87">
        <v>23</v>
      </c>
      <c r="N47" s="87">
        <f t="shared" si="19"/>
        <v>85</v>
      </c>
      <c r="O47" s="87">
        <f t="shared" si="20"/>
        <v>62</v>
      </c>
      <c r="P47" s="87">
        <v>62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21"/>
        <v>23</v>
      </c>
      <c r="W47" s="87">
        <v>23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22"/>
        <v>0</v>
      </c>
      <c r="AD47" s="87">
        <v>0</v>
      </c>
      <c r="AE47" s="87">
        <v>0</v>
      </c>
      <c r="AF47" s="87">
        <f t="shared" si="23"/>
        <v>3</v>
      </c>
      <c r="AG47" s="87">
        <v>3</v>
      </c>
      <c r="AH47" s="87">
        <v>0</v>
      </c>
      <c r="AI47" s="87">
        <v>0</v>
      </c>
      <c r="AJ47" s="87">
        <f t="shared" si="24"/>
        <v>3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3</v>
      </c>
      <c r="AT47" s="87">
        <f t="shared" si="25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26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41</v>
      </c>
      <c r="B48" s="96" t="s">
        <v>341</v>
      </c>
      <c r="C48" s="85" t="s">
        <v>342</v>
      </c>
      <c r="D48" s="87">
        <f t="shared" si="15"/>
        <v>54</v>
      </c>
      <c r="E48" s="87">
        <f t="shared" si="16"/>
        <v>0</v>
      </c>
      <c r="F48" s="87">
        <v>0</v>
      </c>
      <c r="G48" s="87">
        <v>0</v>
      </c>
      <c r="H48" s="87">
        <f t="shared" si="17"/>
        <v>54</v>
      </c>
      <c r="I48" s="87">
        <v>54</v>
      </c>
      <c r="J48" s="87">
        <v>0</v>
      </c>
      <c r="K48" s="87">
        <f t="shared" si="18"/>
        <v>0</v>
      </c>
      <c r="L48" s="87">
        <v>0</v>
      </c>
      <c r="M48" s="87">
        <v>0</v>
      </c>
      <c r="N48" s="87">
        <f t="shared" si="19"/>
        <v>54</v>
      </c>
      <c r="O48" s="87">
        <f t="shared" si="20"/>
        <v>54</v>
      </c>
      <c r="P48" s="87">
        <v>54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21"/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22"/>
        <v>0</v>
      </c>
      <c r="AD48" s="87">
        <v>0</v>
      </c>
      <c r="AE48" s="87">
        <v>0</v>
      </c>
      <c r="AF48" s="87">
        <f t="shared" si="23"/>
        <v>0</v>
      </c>
      <c r="AG48" s="87">
        <v>0</v>
      </c>
      <c r="AH48" s="87">
        <v>0</v>
      </c>
      <c r="AI48" s="87">
        <v>0</v>
      </c>
      <c r="AJ48" s="87">
        <f t="shared" si="24"/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 t="shared" si="25"/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26"/>
        <v>0</v>
      </c>
      <c r="BA48" s="87">
        <v>0</v>
      </c>
      <c r="BB48" s="87">
        <v>0</v>
      </c>
      <c r="BC48" s="87">
        <v>0</v>
      </c>
    </row>
    <row r="49" spans="1:55" ht="13.5" customHeight="1" x14ac:dyDescent="0.15">
      <c r="A49" s="98" t="s">
        <v>41</v>
      </c>
      <c r="B49" s="96" t="s">
        <v>343</v>
      </c>
      <c r="C49" s="85" t="s">
        <v>344</v>
      </c>
      <c r="D49" s="87">
        <f t="shared" si="15"/>
        <v>209</v>
      </c>
      <c r="E49" s="87">
        <f t="shared" si="16"/>
        <v>0</v>
      </c>
      <c r="F49" s="87">
        <v>0</v>
      </c>
      <c r="G49" s="87">
        <v>0</v>
      </c>
      <c r="H49" s="87">
        <f t="shared" si="17"/>
        <v>209</v>
      </c>
      <c r="I49" s="87">
        <v>101</v>
      </c>
      <c r="J49" s="87">
        <v>108</v>
      </c>
      <c r="K49" s="87">
        <f t="shared" si="18"/>
        <v>0</v>
      </c>
      <c r="L49" s="87">
        <v>0</v>
      </c>
      <c r="M49" s="87">
        <v>0</v>
      </c>
      <c r="N49" s="87">
        <f t="shared" si="19"/>
        <v>209</v>
      </c>
      <c r="O49" s="87">
        <f t="shared" si="20"/>
        <v>101</v>
      </c>
      <c r="P49" s="87">
        <v>0</v>
      </c>
      <c r="Q49" s="87">
        <v>0</v>
      </c>
      <c r="R49" s="87">
        <v>0</v>
      </c>
      <c r="S49" s="87">
        <v>101</v>
      </c>
      <c r="T49" s="87">
        <v>0</v>
      </c>
      <c r="U49" s="87">
        <v>0</v>
      </c>
      <c r="V49" s="87">
        <f t="shared" si="21"/>
        <v>108</v>
      </c>
      <c r="W49" s="87">
        <v>0</v>
      </c>
      <c r="X49" s="87">
        <v>0</v>
      </c>
      <c r="Y49" s="87">
        <v>0</v>
      </c>
      <c r="Z49" s="87">
        <v>108</v>
      </c>
      <c r="AA49" s="87">
        <v>0</v>
      </c>
      <c r="AB49" s="87">
        <v>0</v>
      </c>
      <c r="AC49" s="87">
        <f t="shared" si="22"/>
        <v>0</v>
      </c>
      <c r="AD49" s="87">
        <v>0</v>
      </c>
      <c r="AE49" s="87">
        <v>0</v>
      </c>
      <c r="AF49" s="87">
        <f t="shared" si="23"/>
        <v>0</v>
      </c>
      <c r="AG49" s="87">
        <v>0</v>
      </c>
      <c r="AH49" s="87">
        <v>0</v>
      </c>
      <c r="AI49" s="87">
        <v>0</v>
      </c>
      <c r="AJ49" s="87">
        <f t="shared" si="24"/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 t="shared" si="25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26"/>
        <v>0</v>
      </c>
      <c r="BA49" s="87">
        <v>0</v>
      </c>
      <c r="BB49" s="87">
        <v>0</v>
      </c>
      <c r="BC49" s="87">
        <v>0</v>
      </c>
    </row>
    <row r="50" spans="1:55" ht="13.5" customHeight="1" x14ac:dyDescent="0.15">
      <c r="A50" s="98" t="s">
        <v>41</v>
      </c>
      <c r="B50" s="96" t="s">
        <v>345</v>
      </c>
      <c r="C50" s="85" t="s">
        <v>346</v>
      </c>
      <c r="D50" s="87">
        <f t="shared" si="15"/>
        <v>201</v>
      </c>
      <c r="E50" s="87">
        <f t="shared" si="16"/>
        <v>0</v>
      </c>
      <c r="F50" s="87">
        <v>0</v>
      </c>
      <c r="G50" s="87">
        <v>0</v>
      </c>
      <c r="H50" s="87">
        <f t="shared" si="17"/>
        <v>201</v>
      </c>
      <c r="I50" s="87">
        <v>145</v>
      </c>
      <c r="J50" s="87">
        <v>56</v>
      </c>
      <c r="K50" s="87">
        <f t="shared" si="18"/>
        <v>0</v>
      </c>
      <c r="L50" s="87">
        <v>0</v>
      </c>
      <c r="M50" s="87">
        <v>0</v>
      </c>
      <c r="N50" s="87">
        <f t="shared" si="19"/>
        <v>201</v>
      </c>
      <c r="O50" s="87">
        <f t="shared" si="20"/>
        <v>145</v>
      </c>
      <c r="P50" s="87">
        <v>145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21"/>
        <v>56</v>
      </c>
      <c r="W50" s="87">
        <v>56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22"/>
        <v>0</v>
      </c>
      <c r="AD50" s="87">
        <v>0</v>
      </c>
      <c r="AE50" s="87">
        <v>0</v>
      </c>
      <c r="AF50" s="87">
        <f t="shared" si="23"/>
        <v>3</v>
      </c>
      <c r="AG50" s="87">
        <v>3</v>
      </c>
      <c r="AH50" s="87">
        <v>0</v>
      </c>
      <c r="AI50" s="87">
        <v>0</v>
      </c>
      <c r="AJ50" s="87">
        <f t="shared" si="24"/>
        <v>3</v>
      </c>
      <c r="AK50" s="87">
        <v>0</v>
      </c>
      <c r="AL50" s="87">
        <v>0</v>
      </c>
      <c r="AM50" s="87">
        <v>3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 t="shared" si="25"/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 t="shared" si="26"/>
        <v>0</v>
      </c>
      <c r="BA50" s="87">
        <v>0</v>
      </c>
      <c r="BB50" s="87">
        <v>0</v>
      </c>
      <c r="BC50" s="87">
        <v>0</v>
      </c>
    </row>
    <row r="51" spans="1:55" ht="13.5" customHeight="1" x14ac:dyDescent="0.15">
      <c r="A51" s="98" t="s">
        <v>41</v>
      </c>
      <c r="B51" s="96" t="s">
        <v>347</v>
      </c>
      <c r="C51" s="85" t="s">
        <v>348</v>
      </c>
      <c r="D51" s="87">
        <f t="shared" si="15"/>
        <v>172</v>
      </c>
      <c r="E51" s="87">
        <f t="shared" si="16"/>
        <v>0</v>
      </c>
      <c r="F51" s="87">
        <v>0</v>
      </c>
      <c r="G51" s="87">
        <v>0</v>
      </c>
      <c r="H51" s="87">
        <f t="shared" si="17"/>
        <v>172</v>
      </c>
      <c r="I51" s="87">
        <v>99</v>
      </c>
      <c r="J51" s="87">
        <v>73</v>
      </c>
      <c r="K51" s="87">
        <f t="shared" si="18"/>
        <v>0</v>
      </c>
      <c r="L51" s="87">
        <v>0</v>
      </c>
      <c r="M51" s="87">
        <v>0</v>
      </c>
      <c r="N51" s="87">
        <f t="shared" si="19"/>
        <v>172</v>
      </c>
      <c r="O51" s="87">
        <f t="shared" si="20"/>
        <v>99</v>
      </c>
      <c r="P51" s="87">
        <v>99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 t="shared" si="21"/>
        <v>73</v>
      </c>
      <c r="W51" s="87">
        <v>73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 t="shared" si="22"/>
        <v>0</v>
      </c>
      <c r="AD51" s="87">
        <v>0</v>
      </c>
      <c r="AE51" s="87">
        <v>0</v>
      </c>
      <c r="AF51" s="87">
        <f t="shared" si="23"/>
        <v>3</v>
      </c>
      <c r="AG51" s="87">
        <v>3</v>
      </c>
      <c r="AH51" s="87">
        <v>0</v>
      </c>
      <c r="AI51" s="87">
        <v>0</v>
      </c>
      <c r="AJ51" s="87">
        <f t="shared" si="24"/>
        <v>3</v>
      </c>
      <c r="AK51" s="87">
        <v>0</v>
      </c>
      <c r="AL51" s="87">
        <v>0</v>
      </c>
      <c r="AM51" s="87">
        <v>3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 t="shared" si="25"/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 t="shared" si="26"/>
        <v>0</v>
      </c>
      <c r="BA51" s="87">
        <v>0</v>
      </c>
      <c r="BB51" s="87">
        <v>0</v>
      </c>
      <c r="BC51" s="87">
        <v>0</v>
      </c>
    </row>
    <row r="52" spans="1:55" ht="13.5" customHeight="1" x14ac:dyDescent="0.15">
      <c r="A52" s="98" t="s">
        <v>41</v>
      </c>
      <c r="B52" s="96" t="s">
        <v>349</v>
      </c>
      <c r="C52" s="85" t="s">
        <v>350</v>
      </c>
      <c r="D52" s="87">
        <f t="shared" si="15"/>
        <v>120</v>
      </c>
      <c r="E52" s="87">
        <f t="shared" si="16"/>
        <v>0</v>
      </c>
      <c r="F52" s="87">
        <v>0</v>
      </c>
      <c r="G52" s="87">
        <v>0</v>
      </c>
      <c r="H52" s="87">
        <f t="shared" si="17"/>
        <v>120</v>
      </c>
      <c r="I52" s="87">
        <v>100</v>
      </c>
      <c r="J52" s="87">
        <v>20</v>
      </c>
      <c r="K52" s="87">
        <f t="shared" si="18"/>
        <v>0</v>
      </c>
      <c r="L52" s="87">
        <v>0</v>
      </c>
      <c r="M52" s="87">
        <v>0</v>
      </c>
      <c r="N52" s="87">
        <f t="shared" si="19"/>
        <v>120</v>
      </c>
      <c r="O52" s="87">
        <f t="shared" si="20"/>
        <v>100</v>
      </c>
      <c r="P52" s="87">
        <v>0</v>
      </c>
      <c r="Q52" s="87">
        <v>0</v>
      </c>
      <c r="R52" s="87">
        <v>0</v>
      </c>
      <c r="S52" s="87">
        <v>100</v>
      </c>
      <c r="T52" s="87">
        <v>0</v>
      </c>
      <c r="U52" s="87">
        <v>0</v>
      </c>
      <c r="V52" s="87">
        <f t="shared" si="21"/>
        <v>20</v>
      </c>
      <c r="W52" s="87">
        <v>0</v>
      </c>
      <c r="X52" s="87">
        <v>0</v>
      </c>
      <c r="Y52" s="87">
        <v>0</v>
      </c>
      <c r="Z52" s="87">
        <v>20</v>
      </c>
      <c r="AA52" s="87">
        <v>0</v>
      </c>
      <c r="AB52" s="87">
        <v>0</v>
      </c>
      <c r="AC52" s="87">
        <f t="shared" si="22"/>
        <v>0</v>
      </c>
      <c r="AD52" s="87">
        <v>0</v>
      </c>
      <c r="AE52" s="87">
        <v>0</v>
      </c>
      <c r="AF52" s="87">
        <f t="shared" si="23"/>
        <v>0</v>
      </c>
      <c r="AG52" s="87">
        <v>0</v>
      </c>
      <c r="AH52" s="87">
        <v>0</v>
      </c>
      <c r="AI52" s="87">
        <v>0</v>
      </c>
      <c r="AJ52" s="87">
        <f t="shared" si="24"/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 t="shared" si="25"/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 t="shared" si="26"/>
        <v>0</v>
      </c>
      <c r="BA52" s="87">
        <v>0</v>
      </c>
      <c r="BB52" s="87">
        <v>0</v>
      </c>
      <c r="BC52" s="87">
        <v>0</v>
      </c>
    </row>
    <row r="53" spans="1:55" ht="13.5" customHeight="1" x14ac:dyDescent="0.15">
      <c r="A53" s="98" t="s">
        <v>41</v>
      </c>
      <c r="B53" s="96" t="s">
        <v>351</v>
      </c>
      <c r="C53" s="85" t="s">
        <v>352</v>
      </c>
      <c r="D53" s="87">
        <f t="shared" si="15"/>
        <v>320</v>
      </c>
      <c r="E53" s="87">
        <f t="shared" si="16"/>
        <v>0</v>
      </c>
      <c r="F53" s="87">
        <v>0</v>
      </c>
      <c r="G53" s="87">
        <v>0</v>
      </c>
      <c r="H53" s="87">
        <f t="shared" si="17"/>
        <v>91</v>
      </c>
      <c r="I53" s="87">
        <v>91</v>
      </c>
      <c r="J53" s="87">
        <v>0</v>
      </c>
      <c r="K53" s="87">
        <f t="shared" si="18"/>
        <v>229</v>
      </c>
      <c r="L53" s="87">
        <v>110</v>
      </c>
      <c r="M53" s="87">
        <v>119</v>
      </c>
      <c r="N53" s="87">
        <f t="shared" si="19"/>
        <v>320</v>
      </c>
      <c r="O53" s="87">
        <f t="shared" si="20"/>
        <v>201</v>
      </c>
      <c r="P53" s="87">
        <v>201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 t="shared" si="21"/>
        <v>119</v>
      </c>
      <c r="W53" s="87">
        <v>119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 t="shared" si="22"/>
        <v>0</v>
      </c>
      <c r="AD53" s="87">
        <v>0</v>
      </c>
      <c r="AE53" s="87">
        <v>0</v>
      </c>
      <c r="AF53" s="87">
        <f t="shared" si="23"/>
        <v>0</v>
      </c>
      <c r="AG53" s="87">
        <v>0</v>
      </c>
      <c r="AH53" s="87">
        <v>0</v>
      </c>
      <c r="AI53" s="87">
        <v>0</v>
      </c>
      <c r="AJ53" s="87">
        <f t="shared" si="24"/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f t="shared" si="25"/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 t="shared" si="26"/>
        <v>0</v>
      </c>
      <c r="BA53" s="87">
        <v>0</v>
      </c>
      <c r="BB53" s="87">
        <v>0</v>
      </c>
      <c r="BC53" s="87">
        <v>0</v>
      </c>
    </row>
    <row r="54" spans="1:55" ht="13.5" customHeight="1" x14ac:dyDescent="0.15">
      <c r="A54" s="98" t="s">
        <v>41</v>
      </c>
      <c r="B54" s="96" t="s">
        <v>353</v>
      </c>
      <c r="C54" s="85" t="s">
        <v>354</v>
      </c>
      <c r="D54" s="87">
        <f t="shared" si="15"/>
        <v>1382</v>
      </c>
      <c r="E54" s="87">
        <f t="shared" si="16"/>
        <v>0</v>
      </c>
      <c r="F54" s="87">
        <v>0</v>
      </c>
      <c r="G54" s="87">
        <v>0</v>
      </c>
      <c r="H54" s="87">
        <f t="shared" si="17"/>
        <v>219</v>
      </c>
      <c r="I54" s="87">
        <v>219</v>
      </c>
      <c r="J54" s="87">
        <v>0</v>
      </c>
      <c r="K54" s="87">
        <f t="shared" si="18"/>
        <v>1163</v>
      </c>
      <c r="L54" s="87">
        <v>0</v>
      </c>
      <c r="M54" s="87">
        <v>1163</v>
      </c>
      <c r="N54" s="87">
        <f t="shared" si="19"/>
        <v>1382</v>
      </c>
      <c r="O54" s="87">
        <f t="shared" si="20"/>
        <v>219</v>
      </c>
      <c r="P54" s="87">
        <v>219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 t="shared" si="21"/>
        <v>1163</v>
      </c>
      <c r="W54" s="87">
        <v>1163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 t="shared" si="22"/>
        <v>0</v>
      </c>
      <c r="AD54" s="87">
        <v>0</v>
      </c>
      <c r="AE54" s="87">
        <v>0</v>
      </c>
      <c r="AF54" s="87">
        <f t="shared" si="23"/>
        <v>99</v>
      </c>
      <c r="AG54" s="87">
        <v>99</v>
      </c>
      <c r="AH54" s="87">
        <v>0</v>
      </c>
      <c r="AI54" s="87">
        <v>0</v>
      </c>
      <c r="AJ54" s="87">
        <f t="shared" si="24"/>
        <v>99</v>
      </c>
      <c r="AK54" s="87">
        <v>0</v>
      </c>
      <c r="AL54" s="87">
        <v>0</v>
      </c>
      <c r="AM54" s="87">
        <v>99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f t="shared" si="25"/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 t="shared" si="26"/>
        <v>0</v>
      </c>
      <c r="BA54" s="87">
        <v>0</v>
      </c>
      <c r="BB54" s="87">
        <v>0</v>
      </c>
      <c r="BC54" s="87">
        <v>0</v>
      </c>
    </row>
    <row r="55" spans="1:55" ht="13.5" customHeight="1" x14ac:dyDescent="0.15">
      <c r="A55" s="98" t="s">
        <v>41</v>
      </c>
      <c r="B55" s="96" t="s">
        <v>355</v>
      </c>
      <c r="C55" s="85" t="s">
        <v>356</v>
      </c>
      <c r="D55" s="87">
        <f t="shared" si="15"/>
        <v>577</v>
      </c>
      <c r="E55" s="87">
        <f t="shared" si="16"/>
        <v>0</v>
      </c>
      <c r="F55" s="87">
        <v>0</v>
      </c>
      <c r="G55" s="87">
        <v>0</v>
      </c>
      <c r="H55" s="87">
        <f t="shared" si="17"/>
        <v>60</v>
      </c>
      <c r="I55" s="87">
        <v>60</v>
      </c>
      <c r="J55" s="87">
        <v>0</v>
      </c>
      <c r="K55" s="87">
        <f t="shared" si="18"/>
        <v>517</v>
      </c>
      <c r="L55" s="87">
        <v>0</v>
      </c>
      <c r="M55" s="87">
        <v>517</v>
      </c>
      <c r="N55" s="87">
        <f t="shared" si="19"/>
        <v>577</v>
      </c>
      <c r="O55" s="87">
        <f t="shared" si="20"/>
        <v>60</v>
      </c>
      <c r="P55" s="87">
        <v>60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 t="shared" si="21"/>
        <v>517</v>
      </c>
      <c r="W55" s="87">
        <v>517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 t="shared" si="22"/>
        <v>0</v>
      </c>
      <c r="AD55" s="87">
        <v>0</v>
      </c>
      <c r="AE55" s="87">
        <v>0</v>
      </c>
      <c r="AF55" s="87">
        <f t="shared" si="23"/>
        <v>15</v>
      </c>
      <c r="AG55" s="87">
        <v>15</v>
      </c>
      <c r="AH55" s="87">
        <v>0</v>
      </c>
      <c r="AI55" s="87">
        <v>0</v>
      </c>
      <c r="AJ55" s="87">
        <f t="shared" si="24"/>
        <v>15</v>
      </c>
      <c r="AK55" s="87">
        <v>0</v>
      </c>
      <c r="AL55" s="87">
        <v>0</v>
      </c>
      <c r="AM55" s="87">
        <v>0</v>
      </c>
      <c r="AN55" s="87">
        <v>15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 t="shared" si="25"/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 t="shared" si="26"/>
        <v>0</v>
      </c>
      <c r="BA55" s="87">
        <v>0</v>
      </c>
      <c r="BB55" s="87">
        <v>0</v>
      </c>
      <c r="BC55" s="87">
        <v>0</v>
      </c>
    </row>
    <row r="56" spans="1:55" ht="13.5" customHeight="1" x14ac:dyDescent="0.15">
      <c r="A56" s="98" t="s">
        <v>41</v>
      </c>
      <c r="B56" s="96" t="s">
        <v>357</v>
      </c>
      <c r="C56" s="85" t="s">
        <v>358</v>
      </c>
      <c r="D56" s="87">
        <f t="shared" si="15"/>
        <v>4282</v>
      </c>
      <c r="E56" s="87">
        <f t="shared" si="16"/>
        <v>0</v>
      </c>
      <c r="F56" s="87">
        <v>0</v>
      </c>
      <c r="G56" s="87">
        <v>0</v>
      </c>
      <c r="H56" s="87">
        <f t="shared" si="17"/>
        <v>1271</v>
      </c>
      <c r="I56" s="87">
        <v>1271</v>
      </c>
      <c r="J56" s="87">
        <v>0</v>
      </c>
      <c r="K56" s="87">
        <f t="shared" si="18"/>
        <v>3011</v>
      </c>
      <c r="L56" s="87">
        <v>0</v>
      </c>
      <c r="M56" s="87">
        <v>3011</v>
      </c>
      <c r="N56" s="87">
        <f t="shared" si="19"/>
        <v>4291</v>
      </c>
      <c r="O56" s="87">
        <f t="shared" si="20"/>
        <v>1271</v>
      </c>
      <c r="P56" s="87">
        <v>1271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 t="shared" si="21"/>
        <v>3011</v>
      </c>
      <c r="W56" s="87">
        <v>3011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 t="shared" si="22"/>
        <v>9</v>
      </c>
      <c r="AD56" s="87">
        <v>9</v>
      </c>
      <c r="AE56" s="87">
        <v>0</v>
      </c>
      <c r="AF56" s="87">
        <f t="shared" si="23"/>
        <v>54</v>
      </c>
      <c r="AG56" s="87">
        <v>54</v>
      </c>
      <c r="AH56" s="87">
        <v>0</v>
      </c>
      <c r="AI56" s="87">
        <v>0</v>
      </c>
      <c r="AJ56" s="87">
        <f t="shared" si="24"/>
        <v>54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54</v>
      </c>
      <c r="AT56" s="87">
        <f t="shared" si="25"/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 t="shared" si="26"/>
        <v>0</v>
      </c>
      <c r="BA56" s="87">
        <v>0</v>
      </c>
      <c r="BB56" s="87">
        <v>0</v>
      </c>
      <c r="BC56" s="87">
        <v>0</v>
      </c>
    </row>
    <row r="57" spans="1:55" ht="13.5" customHeight="1" x14ac:dyDescent="0.15">
      <c r="A57" s="98" t="s">
        <v>41</v>
      </c>
      <c r="B57" s="96" t="s">
        <v>359</v>
      </c>
      <c r="C57" s="85" t="s">
        <v>360</v>
      </c>
      <c r="D57" s="87">
        <f t="shared" si="15"/>
        <v>326</v>
      </c>
      <c r="E57" s="87">
        <f t="shared" si="16"/>
        <v>0</v>
      </c>
      <c r="F57" s="87">
        <v>0</v>
      </c>
      <c r="G57" s="87">
        <v>0</v>
      </c>
      <c r="H57" s="87">
        <f t="shared" si="17"/>
        <v>326</v>
      </c>
      <c r="I57" s="87">
        <v>148</v>
      </c>
      <c r="J57" s="87">
        <v>178</v>
      </c>
      <c r="K57" s="87">
        <f t="shared" si="18"/>
        <v>0</v>
      </c>
      <c r="L57" s="87">
        <v>0</v>
      </c>
      <c r="M57" s="87">
        <v>0</v>
      </c>
      <c r="N57" s="87">
        <f t="shared" si="19"/>
        <v>326</v>
      </c>
      <c r="O57" s="87">
        <f t="shared" si="20"/>
        <v>148</v>
      </c>
      <c r="P57" s="87">
        <v>148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 t="shared" si="21"/>
        <v>178</v>
      </c>
      <c r="W57" s="87">
        <v>178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 t="shared" si="22"/>
        <v>0</v>
      </c>
      <c r="AD57" s="87">
        <v>0</v>
      </c>
      <c r="AE57" s="87">
        <v>0</v>
      </c>
      <c r="AF57" s="87">
        <f t="shared" si="23"/>
        <v>5</v>
      </c>
      <c r="AG57" s="87">
        <v>5</v>
      </c>
      <c r="AH57" s="87">
        <v>0</v>
      </c>
      <c r="AI57" s="87">
        <v>0</v>
      </c>
      <c r="AJ57" s="87">
        <f t="shared" si="24"/>
        <v>5</v>
      </c>
      <c r="AK57" s="87">
        <v>0</v>
      </c>
      <c r="AL57" s="87">
        <v>0</v>
      </c>
      <c r="AM57" s="87">
        <v>5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 t="shared" si="25"/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 t="shared" si="26"/>
        <v>0</v>
      </c>
      <c r="BA57" s="87">
        <v>0</v>
      </c>
      <c r="BB57" s="87">
        <v>0</v>
      </c>
      <c r="BC57" s="87">
        <v>0</v>
      </c>
    </row>
    <row r="58" spans="1:55" ht="13.5" customHeight="1" x14ac:dyDescent="0.15">
      <c r="A58" s="98" t="s">
        <v>41</v>
      </c>
      <c r="B58" s="96" t="s">
        <v>361</v>
      </c>
      <c r="C58" s="85" t="s">
        <v>362</v>
      </c>
      <c r="D58" s="87">
        <f t="shared" si="15"/>
        <v>1598</v>
      </c>
      <c r="E58" s="87">
        <f t="shared" si="16"/>
        <v>0</v>
      </c>
      <c r="F58" s="87">
        <v>0</v>
      </c>
      <c r="G58" s="87">
        <v>0</v>
      </c>
      <c r="H58" s="87">
        <f t="shared" si="17"/>
        <v>1598</v>
      </c>
      <c r="I58" s="87">
        <v>205</v>
      </c>
      <c r="J58" s="87">
        <v>1393</v>
      </c>
      <c r="K58" s="87">
        <f t="shared" si="18"/>
        <v>0</v>
      </c>
      <c r="L58" s="87">
        <v>0</v>
      </c>
      <c r="M58" s="87">
        <v>0</v>
      </c>
      <c r="N58" s="87">
        <f t="shared" si="19"/>
        <v>1598</v>
      </c>
      <c r="O58" s="87">
        <f t="shared" si="20"/>
        <v>205</v>
      </c>
      <c r="P58" s="87">
        <v>205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 t="shared" si="21"/>
        <v>1393</v>
      </c>
      <c r="W58" s="87">
        <v>1393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 t="shared" si="22"/>
        <v>0</v>
      </c>
      <c r="AD58" s="87">
        <v>0</v>
      </c>
      <c r="AE58" s="87">
        <v>0</v>
      </c>
      <c r="AF58" s="87">
        <f t="shared" si="23"/>
        <v>0</v>
      </c>
      <c r="AG58" s="87">
        <v>0</v>
      </c>
      <c r="AH58" s="87">
        <v>0</v>
      </c>
      <c r="AI58" s="87">
        <v>0</v>
      </c>
      <c r="AJ58" s="87">
        <f t="shared" si="24"/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 t="shared" si="25"/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 t="shared" si="26"/>
        <v>1393</v>
      </c>
      <c r="BA58" s="87">
        <v>1393</v>
      </c>
      <c r="BB58" s="87">
        <v>0</v>
      </c>
      <c r="BC58" s="87">
        <v>0</v>
      </c>
    </row>
    <row r="59" spans="1:55" ht="13.5" customHeight="1" x14ac:dyDescent="0.15">
      <c r="A59" s="98" t="s">
        <v>41</v>
      </c>
      <c r="B59" s="96" t="s">
        <v>363</v>
      </c>
      <c r="C59" s="85" t="s">
        <v>364</v>
      </c>
      <c r="D59" s="87">
        <f t="shared" si="15"/>
        <v>181</v>
      </c>
      <c r="E59" s="87">
        <f t="shared" si="16"/>
        <v>0</v>
      </c>
      <c r="F59" s="87">
        <v>0</v>
      </c>
      <c r="G59" s="87">
        <v>0</v>
      </c>
      <c r="H59" s="87">
        <f t="shared" si="17"/>
        <v>181</v>
      </c>
      <c r="I59" s="87">
        <v>83</v>
      </c>
      <c r="J59" s="87">
        <v>98</v>
      </c>
      <c r="K59" s="87">
        <f t="shared" si="18"/>
        <v>0</v>
      </c>
      <c r="L59" s="87">
        <v>0</v>
      </c>
      <c r="M59" s="87">
        <v>0</v>
      </c>
      <c r="N59" s="87">
        <f t="shared" si="19"/>
        <v>181</v>
      </c>
      <c r="O59" s="87">
        <f t="shared" si="20"/>
        <v>83</v>
      </c>
      <c r="P59" s="87">
        <v>83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 t="shared" si="21"/>
        <v>98</v>
      </c>
      <c r="W59" s="87">
        <v>98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 t="shared" si="22"/>
        <v>0</v>
      </c>
      <c r="AD59" s="87">
        <v>0</v>
      </c>
      <c r="AE59" s="87">
        <v>0</v>
      </c>
      <c r="AF59" s="87">
        <f t="shared" si="23"/>
        <v>2</v>
      </c>
      <c r="AG59" s="87">
        <v>2</v>
      </c>
      <c r="AH59" s="87">
        <v>0</v>
      </c>
      <c r="AI59" s="87">
        <v>0</v>
      </c>
      <c r="AJ59" s="87">
        <f t="shared" si="24"/>
        <v>2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2</v>
      </c>
      <c r="AT59" s="87">
        <f t="shared" si="25"/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 t="shared" si="26"/>
        <v>0</v>
      </c>
      <c r="BA59" s="87">
        <v>0</v>
      </c>
      <c r="BB59" s="87">
        <v>0</v>
      </c>
      <c r="BC59" s="87">
        <v>0</v>
      </c>
    </row>
    <row r="60" spans="1:55" ht="13.5" customHeight="1" x14ac:dyDescent="0.15">
      <c r="A60" s="98" t="s">
        <v>41</v>
      </c>
      <c r="B60" s="96" t="s">
        <v>365</v>
      </c>
      <c r="C60" s="85" t="s">
        <v>366</v>
      </c>
      <c r="D60" s="87">
        <f t="shared" si="15"/>
        <v>290</v>
      </c>
      <c r="E60" s="87">
        <f t="shared" si="16"/>
        <v>0</v>
      </c>
      <c r="F60" s="87">
        <v>0</v>
      </c>
      <c r="G60" s="87">
        <v>0</v>
      </c>
      <c r="H60" s="87">
        <f t="shared" si="17"/>
        <v>106</v>
      </c>
      <c r="I60" s="87">
        <v>106</v>
      </c>
      <c r="J60" s="87">
        <v>0</v>
      </c>
      <c r="K60" s="87">
        <f t="shared" si="18"/>
        <v>184</v>
      </c>
      <c r="L60" s="87">
        <v>0</v>
      </c>
      <c r="M60" s="87">
        <v>184</v>
      </c>
      <c r="N60" s="87">
        <f t="shared" si="19"/>
        <v>311</v>
      </c>
      <c r="O60" s="87">
        <f t="shared" si="20"/>
        <v>106</v>
      </c>
      <c r="P60" s="87">
        <v>106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 t="shared" si="21"/>
        <v>184</v>
      </c>
      <c r="W60" s="87">
        <v>184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 t="shared" si="22"/>
        <v>21</v>
      </c>
      <c r="AD60" s="87">
        <v>21</v>
      </c>
      <c r="AE60" s="87">
        <v>0</v>
      </c>
      <c r="AF60" s="87">
        <f t="shared" si="23"/>
        <v>4</v>
      </c>
      <c r="AG60" s="87">
        <v>4</v>
      </c>
      <c r="AH60" s="87">
        <v>0</v>
      </c>
      <c r="AI60" s="87">
        <v>0</v>
      </c>
      <c r="AJ60" s="87">
        <f t="shared" si="24"/>
        <v>4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4</v>
      </c>
      <c r="AT60" s="87">
        <f t="shared" si="25"/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 t="shared" si="26"/>
        <v>0</v>
      </c>
      <c r="BA60" s="87">
        <v>0</v>
      </c>
      <c r="BB60" s="87">
        <v>0</v>
      </c>
      <c r="BC60" s="87">
        <v>0</v>
      </c>
    </row>
    <row r="61" spans="1:55" ht="13.5" customHeight="1" x14ac:dyDescent="0.15">
      <c r="A61" s="98" t="s">
        <v>41</v>
      </c>
      <c r="B61" s="96" t="s">
        <v>367</v>
      </c>
      <c r="C61" s="85" t="s">
        <v>368</v>
      </c>
      <c r="D61" s="87">
        <f t="shared" si="15"/>
        <v>717</v>
      </c>
      <c r="E61" s="87">
        <f t="shared" si="16"/>
        <v>0</v>
      </c>
      <c r="F61" s="87">
        <v>0</v>
      </c>
      <c r="G61" s="87">
        <v>0</v>
      </c>
      <c r="H61" s="87">
        <f t="shared" si="17"/>
        <v>717</v>
      </c>
      <c r="I61" s="87">
        <v>143</v>
      </c>
      <c r="J61" s="87">
        <v>574</v>
      </c>
      <c r="K61" s="87">
        <f t="shared" si="18"/>
        <v>0</v>
      </c>
      <c r="L61" s="87">
        <v>0</v>
      </c>
      <c r="M61" s="87">
        <v>0</v>
      </c>
      <c r="N61" s="87">
        <f t="shared" si="19"/>
        <v>740</v>
      </c>
      <c r="O61" s="87">
        <f t="shared" si="20"/>
        <v>143</v>
      </c>
      <c r="P61" s="87">
        <v>143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 t="shared" si="21"/>
        <v>574</v>
      </c>
      <c r="W61" s="87">
        <v>574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 t="shared" si="22"/>
        <v>23</v>
      </c>
      <c r="AD61" s="87">
        <v>23</v>
      </c>
      <c r="AE61" s="87">
        <v>0</v>
      </c>
      <c r="AF61" s="87">
        <f t="shared" si="23"/>
        <v>11</v>
      </c>
      <c r="AG61" s="87">
        <v>11</v>
      </c>
      <c r="AH61" s="87">
        <v>0</v>
      </c>
      <c r="AI61" s="87">
        <v>0</v>
      </c>
      <c r="AJ61" s="87">
        <f t="shared" si="24"/>
        <v>11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11</v>
      </c>
      <c r="AR61" s="87">
        <v>0</v>
      </c>
      <c r="AS61" s="87">
        <v>0</v>
      </c>
      <c r="AT61" s="87">
        <f t="shared" si="25"/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 t="shared" si="26"/>
        <v>0</v>
      </c>
      <c r="BA61" s="87">
        <v>0</v>
      </c>
      <c r="BB61" s="87">
        <v>0</v>
      </c>
      <c r="BC61" s="87">
        <v>0</v>
      </c>
    </row>
    <row r="62" spans="1:55" ht="13.5" customHeight="1" x14ac:dyDescent="0.15">
      <c r="A62" s="98" t="s">
        <v>41</v>
      </c>
      <c r="B62" s="96" t="s">
        <v>369</v>
      </c>
      <c r="C62" s="85" t="s">
        <v>370</v>
      </c>
      <c r="D62" s="87">
        <f t="shared" si="15"/>
        <v>8992</v>
      </c>
      <c r="E62" s="87">
        <f t="shared" si="16"/>
        <v>0</v>
      </c>
      <c r="F62" s="87">
        <v>0</v>
      </c>
      <c r="G62" s="87">
        <v>0</v>
      </c>
      <c r="H62" s="87">
        <f t="shared" si="17"/>
        <v>8992</v>
      </c>
      <c r="I62" s="87">
        <v>815</v>
      </c>
      <c r="J62" s="87">
        <v>8177</v>
      </c>
      <c r="K62" s="87">
        <f t="shared" si="18"/>
        <v>0</v>
      </c>
      <c r="L62" s="87">
        <v>0</v>
      </c>
      <c r="M62" s="87">
        <v>0</v>
      </c>
      <c r="N62" s="87">
        <f t="shared" si="19"/>
        <v>8992</v>
      </c>
      <c r="O62" s="87">
        <f t="shared" si="20"/>
        <v>815</v>
      </c>
      <c r="P62" s="87">
        <v>815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 t="shared" si="21"/>
        <v>8177</v>
      </c>
      <c r="W62" s="87">
        <v>8177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 t="shared" si="22"/>
        <v>0</v>
      </c>
      <c r="AD62" s="87">
        <v>0</v>
      </c>
      <c r="AE62" s="87">
        <v>0</v>
      </c>
      <c r="AF62" s="87">
        <f t="shared" si="23"/>
        <v>82</v>
      </c>
      <c r="AG62" s="87">
        <v>82</v>
      </c>
      <c r="AH62" s="87">
        <v>0</v>
      </c>
      <c r="AI62" s="87">
        <v>0</v>
      </c>
      <c r="AJ62" s="87">
        <f t="shared" si="24"/>
        <v>82</v>
      </c>
      <c r="AK62" s="87">
        <v>0</v>
      </c>
      <c r="AL62" s="87">
        <v>0</v>
      </c>
      <c r="AM62" s="87">
        <v>82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 t="shared" si="25"/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f t="shared" si="26"/>
        <v>0</v>
      </c>
      <c r="BA62" s="87">
        <v>0</v>
      </c>
      <c r="BB62" s="87">
        <v>0</v>
      </c>
      <c r="BC62" s="87">
        <v>0</v>
      </c>
    </row>
    <row r="63" spans="1:55" ht="13.5" customHeight="1" x14ac:dyDescent="0.15">
      <c r="A63" s="98" t="s">
        <v>41</v>
      </c>
      <c r="B63" s="96" t="s">
        <v>371</v>
      </c>
      <c r="C63" s="85" t="s">
        <v>372</v>
      </c>
      <c r="D63" s="87">
        <f t="shared" si="15"/>
        <v>631</v>
      </c>
      <c r="E63" s="87">
        <f t="shared" si="16"/>
        <v>0</v>
      </c>
      <c r="F63" s="87">
        <v>0</v>
      </c>
      <c r="G63" s="87">
        <v>0</v>
      </c>
      <c r="H63" s="87">
        <f t="shared" si="17"/>
        <v>631</v>
      </c>
      <c r="I63" s="87">
        <v>0</v>
      </c>
      <c r="J63" s="87">
        <v>631</v>
      </c>
      <c r="K63" s="87">
        <f t="shared" si="18"/>
        <v>0</v>
      </c>
      <c r="L63" s="87">
        <v>0</v>
      </c>
      <c r="M63" s="87">
        <v>0</v>
      </c>
      <c r="N63" s="87">
        <f t="shared" si="19"/>
        <v>631</v>
      </c>
      <c r="O63" s="87">
        <f t="shared" si="20"/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 t="shared" si="21"/>
        <v>631</v>
      </c>
      <c r="W63" s="87">
        <v>631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 t="shared" si="22"/>
        <v>0</v>
      </c>
      <c r="AD63" s="87">
        <v>0</v>
      </c>
      <c r="AE63" s="87">
        <v>0</v>
      </c>
      <c r="AF63" s="87">
        <f t="shared" si="23"/>
        <v>2</v>
      </c>
      <c r="AG63" s="87">
        <v>2</v>
      </c>
      <c r="AH63" s="87">
        <v>0</v>
      </c>
      <c r="AI63" s="87">
        <v>0</v>
      </c>
      <c r="AJ63" s="87">
        <f t="shared" si="24"/>
        <v>2</v>
      </c>
      <c r="AK63" s="87">
        <v>0</v>
      </c>
      <c r="AL63" s="87">
        <v>0</v>
      </c>
      <c r="AM63" s="87">
        <v>2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f t="shared" si="25"/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 t="shared" si="26"/>
        <v>0</v>
      </c>
      <c r="BA63" s="87">
        <v>0</v>
      </c>
      <c r="BB63" s="87">
        <v>0</v>
      </c>
      <c r="BC63" s="87">
        <v>0</v>
      </c>
    </row>
    <row r="64" spans="1:55" ht="13.5" customHeight="1" x14ac:dyDescent="0.15">
      <c r="A64" s="98" t="s">
        <v>41</v>
      </c>
      <c r="B64" s="96" t="s">
        <v>373</v>
      </c>
      <c r="C64" s="85" t="s">
        <v>374</v>
      </c>
      <c r="D64" s="87">
        <f t="shared" si="15"/>
        <v>1530</v>
      </c>
      <c r="E64" s="87">
        <f t="shared" si="16"/>
        <v>0</v>
      </c>
      <c r="F64" s="87">
        <v>0</v>
      </c>
      <c r="G64" s="87">
        <v>0</v>
      </c>
      <c r="H64" s="87">
        <f t="shared" si="17"/>
        <v>1530</v>
      </c>
      <c r="I64" s="87">
        <v>118</v>
      </c>
      <c r="J64" s="87">
        <v>1412</v>
      </c>
      <c r="K64" s="87">
        <f t="shared" si="18"/>
        <v>0</v>
      </c>
      <c r="L64" s="87">
        <v>0</v>
      </c>
      <c r="M64" s="87">
        <v>0</v>
      </c>
      <c r="N64" s="87">
        <f t="shared" si="19"/>
        <v>1530</v>
      </c>
      <c r="O64" s="87">
        <f t="shared" si="20"/>
        <v>118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118</v>
      </c>
      <c r="V64" s="87">
        <f t="shared" si="21"/>
        <v>1412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1412</v>
      </c>
      <c r="AC64" s="87">
        <f t="shared" si="22"/>
        <v>0</v>
      </c>
      <c r="AD64" s="87">
        <v>0</v>
      </c>
      <c r="AE64" s="87">
        <v>0</v>
      </c>
      <c r="AF64" s="87">
        <f t="shared" si="23"/>
        <v>0</v>
      </c>
      <c r="AG64" s="87">
        <v>0</v>
      </c>
      <c r="AH64" s="87">
        <v>0</v>
      </c>
      <c r="AI64" s="87">
        <v>0</v>
      </c>
      <c r="AJ64" s="87">
        <f t="shared" si="24"/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f t="shared" si="25"/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f t="shared" si="26"/>
        <v>0</v>
      </c>
      <c r="BA64" s="87">
        <v>0</v>
      </c>
      <c r="BB64" s="87">
        <v>0</v>
      </c>
      <c r="BC64" s="87">
        <v>0</v>
      </c>
    </row>
    <row r="65" spans="1:55" ht="13.5" customHeight="1" x14ac:dyDescent="0.15">
      <c r="A65" s="98" t="s">
        <v>41</v>
      </c>
      <c r="B65" s="96" t="s">
        <v>375</v>
      </c>
      <c r="C65" s="85" t="s">
        <v>376</v>
      </c>
      <c r="D65" s="87">
        <f t="shared" si="15"/>
        <v>388</v>
      </c>
      <c r="E65" s="87">
        <f t="shared" si="16"/>
        <v>0</v>
      </c>
      <c r="F65" s="87">
        <v>0</v>
      </c>
      <c r="G65" s="87">
        <v>0</v>
      </c>
      <c r="H65" s="87">
        <f t="shared" si="17"/>
        <v>388</v>
      </c>
      <c r="I65" s="87">
        <v>233</v>
      </c>
      <c r="J65" s="87">
        <v>155</v>
      </c>
      <c r="K65" s="87">
        <f t="shared" si="18"/>
        <v>0</v>
      </c>
      <c r="L65" s="87">
        <v>0</v>
      </c>
      <c r="M65" s="87">
        <v>0</v>
      </c>
      <c r="N65" s="87">
        <f t="shared" si="19"/>
        <v>388</v>
      </c>
      <c r="O65" s="87">
        <f t="shared" si="20"/>
        <v>233</v>
      </c>
      <c r="P65" s="87">
        <v>233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 t="shared" si="21"/>
        <v>155</v>
      </c>
      <c r="W65" s="87">
        <v>155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 t="shared" si="22"/>
        <v>0</v>
      </c>
      <c r="AD65" s="87">
        <v>0</v>
      </c>
      <c r="AE65" s="87">
        <v>0</v>
      </c>
      <c r="AF65" s="87">
        <f t="shared" si="23"/>
        <v>82</v>
      </c>
      <c r="AG65" s="87">
        <v>82</v>
      </c>
      <c r="AH65" s="87">
        <v>0</v>
      </c>
      <c r="AI65" s="87">
        <v>0</v>
      </c>
      <c r="AJ65" s="87">
        <f t="shared" si="24"/>
        <v>82</v>
      </c>
      <c r="AK65" s="87">
        <v>0</v>
      </c>
      <c r="AL65" s="87">
        <v>0</v>
      </c>
      <c r="AM65" s="87">
        <v>82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f t="shared" si="25"/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 t="shared" si="26"/>
        <v>0</v>
      </c>
      <c r="BA65" s="87">
        <v>0</v>
      </c>
      <c r="BB65" s="87">
        <v>0</v>
      </c>
      <c r="BC65" s="87">
        <v>0</v>
      </c>
    </row>
    <row r="66" spans="1:55" ht="13.5" customHeight="1" x14ac:dyDescent="0.15">
      <c r="A66" s="98" t="s">
        <v>41</v>
      </c>
      <c r="B66" s="96" t="s">
        <v>377</v>
      </c>
      <c r="C66" s="85" t="s">
        <v>378</v>
      </c>
      <c r="D66" s="87">
        <f t="shared" si="15"/>
        <v>2222</v>
      </c>
      <c r="E66" s="87">
        <f t="shared" si="16"/>
        <v>0</v>
      </c>
      <c r="F66" s="87">
        <v>0</v>
      </c>
      <c r="G66" s="87">
        <v>0</v>
      </c>
      <c r="H66" s="87">
        <f t="shared" si="17"/>
        <v>467</v>
      </c>
      <c r="I66" s="87">
        <v>467</v>
      </c>
      <c r="J66" s="87">
        <v>0</v>
      </c>
      <c r="K66" s="87">
        <f t="shared" si="18"/>
        <v>1755</v>
      </c>
      <c r="L66" s="87">
        <v>0</v>
      </c>
      <c r="M66" s="87">
        <v>1755</v>
      </c>
      <c r="N66" s="87">
        <f t="shared" si="19"/>
        <v>2222</v>
      </c>
      <c r="O66" s="87">
        <f t="shared" si="20"/>
        <v>467</v>
      </c>
      <c r="P66" s="87">
        <v>467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 t="shared" si="21"/>
        <v>1755</v>
      </c>
      <c r="W66" s="87">
        <v>1755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 t="shared" si="22"/>
        <v>0</v>
      </c>
      <c r="AD66" s="87">
        <v>0</v>
      </c>
      <c r="AE66" s="87">
        <v>0</v>
      </c>
      <c r="AF66" s="87">
        <f t="shared" si="23"/>
        <v>13</v>
      </c>
      <c r="AG66" s="87">
        <v>13</v>
      </c>
      <c r="AH66" s="87">
        <v>0</v>
      </c>
      <c r="AI66" s="87">
        <v>0</v>
      </c>
      <c r="AJ66" s="87">
        <f t="shared" si="24"/>
        <v>13</v>
      </c>
      <c r="AK66" s="87">
        <v>0</v>
      </c>
      <c r="AL66" s="87">
        <v>0</v>
      </c>
      <c r="AM66" s="87">
        <v>13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 t="shared" si="25"/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 t="shared" si="26"/>
        <v>2</v>
      </c>
      <c r="BA66" s="87">
        <v>2</v>
      </c>
      <c r="BB66" s="87">
        <v>0</v>
      </c>
      <c r="BC66" s="87">
        <v>0</v>
      </c>
    </row>
    <row r="67" spans="1:55" ht="13.5" customHeight="1" x14ac:dyDescent="0.15">
      <c r="A67" s="98" t="s">
        <v>41</v>
      </c>
      <c r="B67" s="96" t="s">
        <v>379</v>
      </c>
      <c r="C67" s="85" t="s">
        <v>380</v>
      </c>
      <c r="D67" s="87">
        <f t="shared" si="15"/>
        <v>228</v>
      </c>
      <c r="E67" s="87">
        <f t="shared" si="16"/>
        <v>0</v>
      </c>
      <c r="F67" s="87">
        <v>0</v>
      </c>
      <c r="G67" s="87">
        <v>0</v>
      </c>
      <c r="H67" s="87">
        <f t="shared" si="17"/>
        <v>228</v>
      </c>
      <c r="I67" s="87">
        <v>26</v>
      </c>
      <c r="J67" s="87">
        <v>202</v>
      </c>
      <c r="K67" s="87">
        <f t="shared" si="18"/>
        <v>0</v>
      </c>
      <c r="L67" s="87">
        <v>0</v>
      </c>
      <c r="M67" s="87">
        <v>0</v>
      </c>
      <c r="N67" s="87">
        <f t="shared" si="19"/>
        <v>228</v>
      </c>
      <c r="O67" s="87">
        <f t="shared" si="20"/>
        <v>26</v>
      </c>
      <c r="P67" s="87">
        <v>26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f t="shared" si="21"/>
        <v>202</v>
      </c>
      <c r="W67" s="87">
        <v>202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f t="shared" si="22"/>
        <v>0</v>
      </c>
      <c r="AD67" s="87">
        <v>0</v>
      </c>
      <c r="AE67" s="87">
        <v>0</v>
      </c>
      <c r="AF67" s="87">
        <f t="shared" si="23"/>
        <v>5</v>
      </c>
      <c r="AG67" s="87">
        <v>5</v>
      </c>
      <c r="AH67" s="87">
        <v>0</v>
      </c>
      <c r="AI67" s="87">
        <v>0</v>
      </c>
      <c r="AJ67" s="87">
        <f t="shared" si="24"/>
        <v>5</v>
      </c>
      <c r="AK67" s="87">
        <v>0</v>
      </c>
      <c r="AL67" s="87">
        <v>0</v>
      </c>
      <c r="AM67" s="87">
        <v>5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f t="shared" si="25"/>
        <v>1</v>
      </c>
      <c r="AU67" s="87">
        <v>0</v>
      </c>
      <c r="AV67" s="87">
        <v>0</v>
      </c>
      <c r="AW67" s="87">
        <v>1</v>
      </c>
      <c r="AX67" s="87">
        <v>0</v>
      </c>
      <c r="AY67" s="87">
        <v>0</v>
      </c>
      <c r="AZ67" s="87">
        <f t="shared" si="26"/>
        <v>0</v>
      </c>
      <c r="BA67" s="87">
        <v>0</v>
      </c>
      <c r="BB67" s="87">
        <v>0</v>
      </c>
      <c r="BC67" s="87">
        <v>0</v>
      </c>
    </row>
    <row r="68" spans="1:55" ht="13.5" customHeight="1" x14ac:dyDescent="0.15">
      <c r="A68" s="98" t="s">
        <v>41</v>
      </c>
      <c r="B68" s="96" t="s">
        <v>381</v>
      </c>
      <c r="C68" s="85" t="s">
        <v>382</v>
      </c>
      <c r="D68" s="87">
        <f t="shared" si="15"/>
        <v>10022</v>
      </c>
      <c r="E68" s="87">
        <f t="shared" si="16"/>
        <v>0</v>
      </c>
      <c r="F68" s="87">
        <v>0</v>
      </c>
      <c r="G68" s="87">
        <v>0</v>
      </c>
      <c r="H68" s="87">
        <f t="shared" si="17"/>
        <v>10022</v>
      </c>
      <c r="I68" s="87">
        <v>4278</v>
      </c>
      <c r="J68" s="87">
        <v>5744</v>
      </c>
      <c r="K68" s="87">
        <f t="shared" si="18"/>
        <v>0</v>
      </c>
      <c r="L68" s="87">
        <v>0</v>
      </c>
      <c r="M68" s="87">
        <v>0</v>
      </c>
      <c r="N68" s="87">
        <f t="shared" si="19"/>
        <v>10022</v>
      </c>
      <c r="O68" s="87">
        <f t="shared" si="20"/>
        <v>4278</v>
      </c>
      <c r="P68" s="87">
        <v>4278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f t="shared" si="21"/>
        <v>5744</v>
      </c>
      <c r="W68" s="87">
        <v>5744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f t="shared" si="22"/>
        <v>0</v>
      </c>
      <c r="AD68" s="87">
        <v>0</v>
      </c>
      <c r="AE68" s="87">
        <v>0</v>
      </c>
      <c r="AF68" s="87">
        <f t="shared" si="23"/>
        <v>2</v>
      </c>
      <c r="AG68" s="87">
        <v>2</v>
      </c>
      <c r="AH68" s="87">
        <v>0</v>
      </c>
      <c r="AI68" s="87">
        <v>0</v>
      </c>
      <c r="AJ68" s="87">
        <f t="shared" si="24"/>
        <v>27</v>
      </c>
      <c r="AK68" s="87">
        <v>0</v>
      </c>
      <c r="AL68" s="87">
        <v>25</v>
      </c>
      <c r="AM68" s="87">
        <v>2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f t="shared" si="25"/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f t="shared" si="26"/>
        <v>25</v>
      </c>
      <c r="BA68" s="87">
        <v>25</v>
      </c>
      <c r="BB68" s="87">
        <v>0</v>
      </c>
      <c r="BC68" s="87">
        <v>0</v>
      </c>
    </row>
    <row r="69" spans="1:55" ht="13.5" customHeight="1" x14ac:dyDescent="0.15">
      <c r="A69" s="98" t="s">
        <v>41</v>
      </c>
      <c r="B69" s="96" t="s">
        <v>383</v>
      </c>
      <c r="C69" s="85" t="s">
        <v>384</v>
      </c>
      <c r="D69" s="87">
        <f t="shared" si="15"/>
        <v>234</v>
      </c>
      <c r="E69" s="87">
        <f t="shared" si="16"/>
        <v>234</v>
      </c>
      <c r="F69" s="87">
        <v>0</v>
      </c>
      <c r="G69" s="87">
        <v>234</v>
      </c>
      <c r="H69" s="87">
        <f t="shared" si="17"/>
        <v>0</v>
      </c>
      <c r="I69" s="87">
        <v>0</v>
      </c>
      <c r="J69" s="87">
        <v>0</v>
      </c>
      <c r="K69" s="87">
        <f t="shared" si="18"/>
        <v>0</v>
      </c>
      <c r="L69" s="87">
        <v>0</v>
      </c>
      <c r="M69" s="87">
        <v>0</v>
      </c>
      <c r="N69" s="87">
        <f t="shared" si="19"/>
        <v>234</v>
      </c>
      <c r="O69" s="87">
        <f t="shared" si="20"/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f t="shared" si="21"/>
        <v>234</v>
      </c>
      <c r="W69" s="87">
        <v>234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f t="shared" si="22"/>
        <v>0</v>
      </c>
      <c r="AD69" s="87">
        <v>0</v>
      </c>
      <c r="AE69" s="87">
        <v>0</v>
      </c>
      <c r="AF69" s="87">
        <f t="shared" si="23"/>
        <v>1</v>
      </c>
      <c r="AG69" s="87">
        <v>1</v>
      </c>
      <c r="AH69" s="87">
        <v>0</v>
      </c>
      <c r="AI69" s="87">
        <v>0</v>
      </c>
      <c r="AJ69" s="87">
        <f t="shared" si="24"/>
        <v>1</v>
      </c>
      <c r="AK69" s="87">
        <v>0</v>
      </c>
      <c r="AL69" s="87">
        <v>0</v>
      </c>
      <c r="AM69" s="87">
        <v>1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f t="shared" si="25"/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87">
        <f t="shared" si="26"/>
        <v>0</v>
      </c>
      <c r="BA69" s="87">
        <v>0</v>
      </c>
      <c r="BB69" s="87">
        <v>0</v>
      </c>
      <c r="BC69" s="87">
        <v>0</v>
      </c>
    </row>
    <row r="70" spans="1:55" ht="13.5" customHeight="1" x14ac:dyDescent="0.15">
      <c r="A70" s="98" t="s">
        <v>41</v>
      </c>
      <c r="B70" s="96" t="s">
        <v>385</v>
      </c>
      <c r="C70" s="85" t="s">
        <v>386</v>
      </c>
      <c r="D70" s="87">
        <f t="shared" si="15"/>
        <v>400</v>
      </c>
      <c r="E70" s="87">
        <f t="shared" si="16"/>
        <v>0</v>
      </c>
      <c r="F70" s="87">
        <v>0</v>
      </c>
      <c r="G70" s="87">
        <v>0</v>
      </c>
      <c r="H70" s="87">
        <f t="shared" si="17"/>
        <v>311</v>
      </c>
      <c r="I70" s="87">
        <v>0</v>
      </c>
      <c r="J70" s="87">
        <v>311</v>
      </c>
      <c r="K70" s="87">
        <f t="shared" si="18"/>
        <v>89</v>
      </c>
      <c r="L70" s="87">
        <v>89</v>
      </c>
      <c r="M70" s="87">
        <v>0</v>
      </c>
      <c r="N70" s="87">
        <f t="shared" si="19"/>
        <v>400</v>
      </c>
      <c r="O70" s="87">
        <f t="shared" si="20"/>
        <v>89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89</v>
      </c>
      <c r="V70" s="87">
        <f t="shared" si="21"/>
        <v>311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311</v>
      </c>
      <c r="AC70" s="87">
        <f t="shared" si="22"/>
        <v>0</v>
      </c>
      <c r="AD70" s="87">
        <v>0</v>
      </c>
      <c r="AE70" s="87">
        <v>0</v>
      </c>
      <c r="AF70" s="87">
        <f t="shared" si="23"/>
        <v>0</v>
      </c>
      <c r="AG70" s="87">
        <v>0</v>
      </c>
      <c r="AH70" s="87">
        <v>0</v>
      </c>
      <c r="AI70" s="87">
        <v>0</v>
      </c>
      <c r="AJ70" s="87">
        <f t="shared" si="24"/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f t="shared" si="25"/>
        <v>0</v>
      </c>
      <c r="AU70" s="87">
        <v>0</v>
      </c>
      <c r="AV70" s="87">
        <v>0</v>
      </c>
      <c r="AW70" s="87">
        <v>0</v>
      </c>
      <c r="AX70" s="87">
        <v>0</v>
      </c>
      <c r="AY70" s="87">
        <v>0</v>
      </c>
      <c r="AZ70" s="87">
        <f t="shared" si="26"/>
        <v>0</v>
      </c>
      <c r="BA70" s="87">
        <v>0</v>
      </c>
      <c r="BB70" s="87">
        <v>0</v>
      </c>
      <c r="BC70" s="87">
        <v>0</v>
      </c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70">
    <sortCondition ref="A8:A70"/>
    <sortCondition ref="B8:B70"/>
    <sortCondition ref="C8:C7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13000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13100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13101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13102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13103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13104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13105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13106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13107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13108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13109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13110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13111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13112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13113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13114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13115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13116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13117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13118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13119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13120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13121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13122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13123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13201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13202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13203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13204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13205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13206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13207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13208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13209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13210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13211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13212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13213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13214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13215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13218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13219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13220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13221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13222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13223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13224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13225</v>
      </c>
      <c r="AG54" s="2">
        <v>54</v>
      </c>
    </row>
    <row r="55" spans="27:36" x14ac:dyDescent="0.15">
      <c r="AD55" s="2"/>
      <c r="AF55" s="2" t="str">
        <f>+水洗化人口等!B55</f>
        <v>13227</v>
      </c>
      <c r="AG55" s="2">
        <v>55</v>
      </c>
    </row>
    <row r="56" spans="27:36" x14ac:dyDescent="0.15">
      <c r="AF56" s="2" t="str">
        <f>+水洗化人口等!B56</f>
        <v>13228</v>
      </c>
      <c r="AG56" s="2">
        <v>56</v>
      </c>
    </row>
    <row r="57" spans="27:36" x14ac:dyDescent="0.15">
      <c r="AF57" s="2" t="str">
        <f>+水洗化人口等!B57</f>
        <v>13229</v>
      </c>
      <c r="AG57" s="2">
        <v>57</v>
      </c>
    </row>
    <row r="58" spans="27:36" x14ac:dyDescent="0.15">
      <c r="AF58" s="2" t="str">
        <f>+水洗化人口等!B58</f>
        <v>13303</v>
      </c>
      <c r="AG58" s="2">
        <v>58</v>
      </c>
    </row>
    <row r="59" spans="27:36" x14ac:dyDescent="0.15">
      <c r="AF59" s="2" t="str">
        <f>+水洗化人口等!B59</f>
        <v>13305</v>
      </c>
      <c r="AG59" s="2">
        <v>59</v>
      </c>
    </row>
    <row r="60" spans="27:36" x14ac:dyDescent="0.15">
      <c r="AF60" s="2" t="str">
        <f>+水洗化人口等!B60</f>
        <v>13307</v>
      </c>
      <c r="AG60" s="2">
        <v>60</v>
      </c>
    </row>
    <row r="61" spans="27:36" x14ac:dyDescent="0.15">
      <c r="AF61" s="2" t="str">
        <f>+水洗化人口等!B61</f>
        <v>13308</v>
      </c>
      <c r="AG61" s="2">
        <v>61</v>
      </c>
    </row>
    <row r="62" spans="27:36" x14ac:dyDescent="0.15">
      <c r="AF62" s="2" t="str">
        <f>+水洗化人口等!B62</f>
        <v>13361</v>
      </c>
      <c r="AG62" s="2">
        <v>62</v>
      </c>
    </row>
    <row r="63" spans="27:36" x14ac:dyDescent="0.15">
      <c r="AF63" s="2" t="str">
        <f>+水洗化人口等!B63</f>
        <v>13362</v>
      </c>
      <c r="AG63" s="2">
        <v>63</v>
      </c>
    </row>
    <row r="64" spans="27:36" x14ac:dyDescent="0.15">
      <c r="AF64" s="2" t="str">
        <f>+水洗化人口等!B64</f>
        <v>13363</v>
      </c>
      <c r="AG64" s="2">
        <v>64</v>
      </c>
    </row>
    <row r="65" spans="32:33" x14ac:dyDescent="0.15">
      <c r="AF65" s="2" t="str">
        <f>+水洗化人口等!B65</f>
        <v>13364</v>
      </c>
      <c r="AG65" s="2">
        <v>65</v>
      </c>
    </row>
    <row r="66" spans="32:33" x14ac:dyDescent="0.15">
      <c r="AF66" s="2" t="str">
        <f>+水洗化人口等!B66</f>
        <v>13381</v>
      </c>
      <c r="AG66" s="2">
        <v>66</v>
      </c>
    </row>
    <row r="67" spans="32:33" x14ac:dyDescent="0.15">
      <c r="AF67" s="2" t="str">
        <f>+水洗化人口等!B67</f>
        <v>13382</v>
      </c>
      <c r="AG67" s="2">
        <v>67</v>
      </c>
    </row>
    <row r="68" spans="32:33" x14ac:dyDescent="0.15">
      <c r="AF68" s="2" t="str">
        <f>+水洗化人口等!B68</f>
        <v>13401</v>
      </c>
      <c r="AG68" s="2">
        <v>68</v>
      </c>
    </row>
    <row r="69" spans="32:33" x14ac:dyDescent="0.15">
      <c r="AF69" s="2" t="str">
        <f>+水洗化人口等!B69</f>
        <v>13402</v>
      </c>
      <c r="AG69" s="2">
        <v>69</v>
      </c>
    </row>
    <row r="70" spans="32:33" x14ac:dyDescent="0.15">
      <c r="AF70" s="2" t="str">
        <f>+水洗化人口等!B70</f>
        <v>13421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2025-01-10T05:55:37Z</dcterms:modified>
</cp:coreProperties>
</file>