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6山形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B7" i="1"/>
  <c r="N7" i="1"/>
  <c r="AY8" i="3"/>
  <c r="AP8" i="3"/>
  <c r="AC8" i="1"/>
  <c r="AC7" i="1" s="1"/>
  <c r="AD8" i="3"/>
  <c r="AB8" i="3" s="1"/>
  <c r="S8" i="3"/>
  <c r="Q8" i="3" s="1"/>
  <c r="O8" i="3"/>
  <c r="AB8" i="1" s="1"/>
  <c r="N8" i="1"/>
  <c r="I8" i="1"/>
  <c r="I7" i="1" s="1"/>
  <c r="J8" i="1"/>
  <c r="J7" i="1" s="1"/>
  <c r="F8" i="3"/>
  <c r="E8" i="3"/>
  <c r="CO8" i="34"/>
  <c r="AG8" i="34" s="1"/>
  <c r="AG7" i="34" s="1"/>
  <c r="CN8" i="34"/>
  <c r="AF8" i="34" s="1"/>
  <c r="AF7" i="34" s="1"/>
  <c r="CM8" i="34"/>
  <c r="AE8" i="34" s="1"/>
  <c r="AE7" i="34" s="1"/>
  <c r="CL8" i="34"/>
  <c r="AD8" i="34" s="1"/>
  <c r="AD7" i="34" s="1"/>
  <c r="CK8" i="34"/>
  <c r="AC8" i="34" s="1"/>
  <c r="AC7" i="34" s="1"/>
  <c r="CF8" i="34"/>
  <c r="X8" i="34" s="1"/>
  <c r="X7" i="34" s="1"/>
  <c r="CE8" i="34"/>
  <c r="W8" i="34" s="1"/>
  <c r="W7" i="34" s="1"/>
  <c r="CC8" i="34"/>
  <c r="U8" i="34" s="1"/>
  <c r="U7" i="34" s="1"/>
  <c r="CB8" i="34"/>
  <c r="T8" i="34" s="1"/>
  <c r="T7" i="34" s="1"/>
  <c r="CA8" i="34"/>
  <c r="S8" i="34" s="1"/>
  <c r="S7" i="34" s="1"/>
  <c r="BZ8" i="34"/>
  <c r="R8" i="34" s="1"/>
  <c r="R7" i="34" s="1"/>
  <c r="BY8" i="34"/>
  <c r="Q8" i="34" s="1"/>
  <c r="Q7" i="34" s="1"/>
  <c r="BP8" i="34"/>
  <c r="H8" i="34" s="1"/>
  <c r="H7" i="34" s="1"/>
  <c r="BO8" i="34"/>
  <c r="G8" i="34" s="1"/>
  <c r="G7" i="34" s="1"/>
  <c r="BN8" i="34"/>
  <c r="F8" i="34" s="1"/>
  <c r="F7" i="34" s="1"/>
  <c r="D8" i="32"/>
  <c r="CG8" i="34"/>
  <c r="Y8" i="34" s="1"/>
  <c r="Y7" i="34" s="1"/>
  <c r="BU8" i="34"/>
  <c r="M8" i="34" s="1"/>
  <c r="M7" i="34" s="1"/>
  <c r="BT8" i="34"/>
  <c r="L8" i="34" s="1"/>
  <c r="L7" i="34" s="1"/>
  <c r="BS8" i="34"/>
  <c r="K8" i="34" s="1"/>
  <c r="K7" i="34" s="1"/>
  <c r="D8" i="31"/>
  <c r="CH8" i="34"/>
  <c r="Z8" i="34" s="1"/>
  <c r="Z7" i="34" s="1"/>
  <c r="BV8" i="34"/>
  <c r="N8" i="34" s="1"/>
  <c r="N7" i="34" s="1"/>
  <c r="D8" i="30"/>
  <c r="W8" i="1" s="1"/>
  <c r="W7" i="1" s="1"/>
  <c r="D8" i="29"/>
  <c r="V8" i="1" s="1"/>
  <c r="V7" i="1" s="1"/>
  <c r="CI8" i="34"/>
  <c r="AA8" i="34" s="1"/>
  <c r="AA7" i="34" s="1"/>
  <c r="D8" i="28"/>
  <c r="U8" i="1" s="1"/>
  <c r="U7" i="1" s="1"/>
  <c r="D8" i="27"/>
  <c r="T8" i="1" s="1"/>
  <c r="T7" i="1" s="1"/>
  <c r="D8" i="26"/>
  <c r="S8" i="1" s="1"/>
  <c r="S7" i="1" s="1"/>
  <c r="D8" i="25"/>
  <c r="R8" i="1" s="1"/>
  <c r="R7" i="1" s="1"/>
  <c r="CJ8" i="34"/>
  <c r="AB8" i="34" s="1"/>
  <c r="AB7" i="34" s="1"/>
  <c r="CD8" i="34"/>
  <c r="V8" i="34" s="1"/>
  <c r="V7" i="34" s="1"/>
  <c r="BX8" i="34"/>
  <c r="P8" i="34" s="1"/>
  <c r="P7" i="34" s="1"/>
  <c r="BW8" i="34"/>
  <c r="O8" i="34" s="1"/>
  <c r="O7" i="34" s="1"/>
  <c r="BR8" i="34"/>
  <c r="J8" i="34" s="1"/>
  <c r="J7" i="34" s="1"/>
  <c r="BQ8" i="34"/>
  <c r="I8" i="34" s="1"/>
  <c r="I7" i="34" s="1"/>
  <c r="AH8" i="34"/>
  <c r="O8" i="1" s="1"/>
  <c r="O7" i="1" s="1"/>
  <c r="AH8" i="23"/>
  <c r="AG8" i="23"/>
  <c r="AG8" i="33" s="1"/>
  <c r="AG7" i="33" s="1"/>
  <c r="AF8" i="33"/>
  <c r="AF7" i="33" s="1"/>
  <c r="AE8" i="23"/>
  <c r="AE8" i="33" s="1"/>
  <c r="AE7" i="33" s="1"/>
  <c r="AD8" i="23"/>
  <c r="AD8" i="33" s="1"/>
  <c r="AD7" i="33" s="1"/>
  <c r="AC8" i="23"/>
  <c r="AC8" i="33" s="1"/>
  <c r="AC7" i="33" s="1"/>
  <c r="AB8" i="23"/>
  <c r="AB8" i="33" s="1"/>
  <c r="AB7" i="33" s="1"/>
  <c r="AA8" i="23"/>
  <c r="Z8" i="23"/>
  <c r="Z8" i="33" s="1"/>
  <c r="Z7" i="33" s="1"/>
  <c r="Y8" i="23"/>
  <c r="Y8" i="33" s="1"/>
  <c r="Y7" i="33" s="1"/>
  <c r="X8" i="23"/>
  <c r="X8" i="33" s="1"/>
  <c r="X7" i="33" s="1"/>
  <c r="W8" i="23"/>
  <c r="W8" i="33" s="1"/>
  <c r="W7" i="33" s="1"/>
  <c r="V8" i="23"/>
  <c r="V8" i="33" s="1"/>
  <c r="V7" i="33" s="1"/>
  <c r="U8" i="23"/>
  <c r="U8" i="33" s="1"/>
  <c r="U7" i="33" s="1"/>
  <c r="T8" i="23"/>
  <c r="T8" i="33" s="1"/>
  <c r="T7" i="33" s="1"/>
  <c r="S8" i="23"/>
  <c r="S8" i="33" s="1"/>
  <c r="S7" i="33" s="1"/>
  <c r="R8" i="23"/>
  <c r="Q8" i="23"/>
  <c r="Q8" i="33" s="1"/>
  <c r="Q7" i="33" s="1"/>
  <c r="P8" i="23"/>
  <c r="P8" i="33" s="1"/>
  <c r="P7" i="33" s="1"/>
  <c r="O8" i="23"/>
  <c r="O8" i="33" s="1"/>
  <c r="O7" i="33" s="1"/>
  <c r="N8" i="23"/>
  <c r="N8" i="33" s="1"/>
  <c r="N7" i="33" s="1"/>
  <c r="M8" i="23"/>
  <c r="M8" i="33" s="1"/>
  <c r="M7" i="33" s="1"/>
  <c r="L8" i="23"/>
  <c r="L8" i="33" s="1"/>
  <c r="L7" i="33" s="1"/>
  <c r="K8" i="23"/>
  <c r="K8" i="33" s="1"/>
  <c r="K7" i="33" s="1"/>
  <c r="J8" i="23"/>
  <c r="J8" i="33" s="1"/>
  <c r="J7" i="33" s="1"/>
  <c r="I8" i="23"/>
  <c r="I8" i="33" s="1"/>
  <c r="I7" i="33" s="1"/>
  <c r="H8" i="23"/>
  <c r="G8" i="23"/>
  <c r="F8" i="23"/>
  <c r="F8" i="33" s="1"/>
  <c r="F7" i="33" s="1"/>
  <c r="E8" i="23"/>
  <c r="AA8" i="33"/>
  <c r="AA7" i="33" s="1"/>
  <c r="D8" i="22"/>
  <c r="AI8" i="33"/>
  <c r="AI7" i="33" s="1"/>
  <c r="AH8" i="33"/>
  <c r="AH7" i="33" s="1"/>
  <c r="D8" i="21"/>
  <c r="D8" i="20"/>
  <c r="E8" i="33"/>
  <c r="E7" i="33" s="1"/>
  <c r="D8" i="19"/>
  <c r="D8" i="18"/>
  <c r="D8" i="17"/>
  <c r="D8" i="15"/>
  <c r="D8" i="14"/>
  <c r="R8" i="33"/>
  <c r="R7" i="33" s="1"/>
  <c r="M8" i="1"/>
  <c r="M7" i="1" s="1"/>
  <c r="L8" i="1"/>
  <c r="L7" i="1" s="1"/>
  <c r="K8" i="1"/>
  <c r="K7" i="1" s="1"/>
  <c r="E8" i="1"/>
  <c r="E7" i="1" s="1"/>
  <c r="BN7" i="34" l="1"/>
  <c r="BZ7" i="34"/>
  <c r="CF7" i="34"/>
  <c r="CL7" i="34"/>
  <c r="BT7" i="34"/>
  <c r="BR7" i="34"/>
  <c r="BX7" i="34"/>
  <c r="CD7" i="34"/>
  <c r="CJ7" i="34"/>
  <c r="BS7" i="34"/>
  <c r="BY7" i="34"/>
  <c r="CE7" i="34"/>
  <c r="CK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D8" i="3" s="1"/>
  <c r="D8" i="23"/>
  <c r="D7" i="23" s="1"/>
  <c r="F8" i="1"/>
  <c r="F7" i="1" s="1"/>
  <c r="AM8" i="3"/>
  <c r="AD8" i="1"/>
  <c r="H8" i="1"/>
  <c r="X8" i="1"/>
  <c r="BM8" i="34"/>
  <c r="H8" i="33"/>
  <c r="H7" i="33" s="1"/>
  <c r="D8" i="16"/>
  <c r="G8" i="33"/>
  <c r="G7" i="33" s="1"/>
  <c r="D8" i="13"/>
  <c r="D8" i="8"/>
  <c r="G8" i="1" l="1"/>
  <c r="H7" i="1"/>
  <c r="AE8" i="1"/>
  <c r="AE7" i="1" s="1"/>
  <c r="AD7" i="1"/>
  <c r="Y8" i="1"/>
  <c r="Y7" i="1" s="1"/>
  <c r="X7" i="1"/>
  <c r="E8" i="34"/>
  <c r="BM7" i="34"/>
  <c r="BL8" i="34"/>
  <c r="BL7" i="34" s="1"/>
  <c r="D8" i="33"/>
  <c r="P8" i="1" l="1"/>
  <c r="G7" i="1"/>
  <c r="D8" i="34"/>
  <c r="D7" i="34" s="1"/>
  <c r="E7" i="34"/>
  <c r="D8" i="1"/>
  <c r="D7" i="1" s="1"/>
  <c r="D7" i="33"/>
  <c r="Q8" i="1" l="1"/>
  <c r="P7" i="1"/>
  <c r="Q7" i="1" s="1"/>
</calcChain>
</file>

<file path=xl/sharedStrings.xml><?xml version="1.0" encoding="utf-8"?>
<sst xmlns="http://schemas.openxmlformats.org/spreadsheetml/2006/main" count="1946" uniqueCount="133">
  <si>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</si>
  <si>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</si>
  <si>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</si>
  <si>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</si>
  <si>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</si>
  <si>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</si>
  <si>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</si>
  <si>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</si>
  <si>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</si>
  <si>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</si>
  <si>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</si>
  <si>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</si>
  <si>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</si>
  <si>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</si>
  <si>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</si>
  <si>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</si>
  <si>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</si>
  <si>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</si>
  <si>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</si>
  <si>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</si>
  <si>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</si>
  <si>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</si>
  <si>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</si>
  <si>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</si>
  <si>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</si>
  <si>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</si>
  <si>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</si>
  <si>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</si>
  <si>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</si>
  <si>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</si>
  <si>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</si>
  <si>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</si>
  <si>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</si>
  <si>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</si>
  <si>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</si>
  <si>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</si>
  <si>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</si>
  <si>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</si>
  <si>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</si>
  <si>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</si>
  <si>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</si>
  <si>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</si>
  <si>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</si>
  <si>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</si>
  <si>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</si>
  <si>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</si>
  <si>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</si>
  <si>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</si>
  <si>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</si>
  <si>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</si>
  <si>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</si>
  <si>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</si>
  <si>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</si>
  <si>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</si>
  <si>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</si>
  <si>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</si>
  <si>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</si>
  <si>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</si>
  <si>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</si>
  <si>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</si>
  <si>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</si>
  <si>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</si>
  <si>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</si>
  <si>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</si>
  <si>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</si>
  <si>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</si>
  <si>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</si>
  <si>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</si>
  <si>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</si>
  <si>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</si>
  <si>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</si>
  <si>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</si>
  <si>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</si>
  <si>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</si>
  <si>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</si>
  <si>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</si>
  <si>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</si>
  <si>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</si>
  <si>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</si>
  <si>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</si>
  <si>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</si>
  <si>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</si>
  <si>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</si>
  <si>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</si>
  <si>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</si>
  <si>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</si>
  <si>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</si>
  <si>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</si>
  <si>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</si>
  <si>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</si>
  <si>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</si>
  <si>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</si>
  <si>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</si>
  <si>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</si>
  <si>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</si>
  <si>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</si>
  <si>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</si>
  <si>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</si>
  <si>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</si>
  <si>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</si>
  <si>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</si>
  <si>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</si>
  <si>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</si>
  <si>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</si>
  <si>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</si>
  <si>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</si>
  <si>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</si>
  <si>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</si>
  <si>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</si>
  <si>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</si>
  <si>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</si>
  <si>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</si>
  <si>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</si>
  <si>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</si>
  <si>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</si>
  <si>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</si>
  <si>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</si>
  <si>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</si>
  <si>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</si>
  <si>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</si>
  <si>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</si>
  <si>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山形県</t>
    <phoneticPr fontId="2"/>
  </si>
  <si>
    <t>06203</t>
    <phoneticPr fontId="2"/>
  </si>
  <si>
    <t>鶴岡市</t>
    <phoneticPr fontId="2"/>
  </si>
  <si>
    <t>山形県</t>
    <phoneticPr fontId="2"/>
  </si>
  <si>
    <t>06203</t>
    <phoneticPr fontId="2"/>
  </si>
  <si>
    <t>山形県</t>
    <phoneticPr fontId="2"/>
  </si>
  <si>
    <t>06000</t>
    <phoneticPr fontId="2"/>
  </si>
  <si>
    <t>山形県</t>
    <phoneticPr fontId="2"/>
  </si>
  <si>
    <t>山形県</t>
    <phoneticPr fontId="2"/>
  </si>
  <si>
    <t>山形県</t>
    <phoneticPr fontId="2"/>
  </si>
  <si>
    <t>06000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</si>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</sst>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127</v>
      </c>
      <c r="C7" s="37" t="s">
        <v>79</v>
      </c>
      <c r="D7" s="93">
        <f>SUM($D$8:$D$8)</f>
        <v>1723</v>
      </c>
      <c r="E7" s="38">
        <f>SUM($E$8:$E$8)</f>
        <v>53</v>
      </c>
      <c r="F7" s="38">
        <f>SUM($F$8:$F$8)</f>
        <v>364</v>
      </c>
      <c r="G7" s="38">
        <f>SUM($G$8:$G$8)</f>
        <v>0</v>
      </c>
      <c r="H7" s="38">
        <f>SUM($H$8:$H$8)</f>
        <v>0</v>
      </c>
      <c r="I7" s="38">
        <f>SUM($I$8:$I$8)</f>
        <v>0</v>
      </c>
      <c r="J7" s="38">
        <f>SUM($J$8:$J$8)</f>
        <v>0</v>
      </c>
      <c r="K7" s="38">
        <f>SUM($K$8:$K$8)</f>
        <v>0</v>
      </c>
      <c r="L7" s="38">
        <f>SUM($L$8:$L$8)</f>
        <v>0</v>
      </c>
      <c r="M7" s="38">
        <f>SUM($M$8:$M$8)</f>
        <v>0</v>
      </c>
      <c r="N7" s="38">
        <f>SUM($N$8:$N$8)</f>
        <v>0</v>
      </c>
      <c r="O7" s="38">
        <f>SUM($O$8:$O$8)</f>
        <v>0</v>
      </c>
      <c r="P7" s="38">
        <f>SUM($P$8:$P$8)</f>
        <v>417</v>
      </c>
      <c r="Q7" s="39">
        <f>IF(P7&lt;&gt;0,(O7+E7+G7)/P7*100,"-")</f>
        <v>12.709832134292565</v>
      </c>
      <c r="R7" s="38">
        <f>SUM($R$8:$R$8)</f>
        <v>0</v>
      </c>
      <c r="S7" s="38">
        <f>SUM($S$8:$S$8)</f>
        <v>0</v>
      </c>
      <c r="T7" s="38">
        <f>SUM($T$8:$T$8)</f>
        <v>0</v>
      </c>
      <c r="U7" s="38">
        <f>SUM($U$8:$U$8)</f>
        <v>0</v>
      </c>
      <c r="V7" s="38">
        <f>SUM($V$8:$V$8)</f>
        <v>0</v>
      </c>
      <c r="W7" s="38">
        <f>SUM($W$8:$W$8)</f>
        <v>0</v>
      </c>
      <c r="X7" s="38">
        <f>SUM($X$8:$X$8)</f>
        <v>1214</v>
      </c>
      <c r="Y7" s="38">
        <f>SUM($Y$8:$Y$8)</f>
        <v>1214</v>
      </c>
      <c r="Z7" s="40" t="s">
        <v>81</v>
      </c>
      <c r="AA7" s="40" t="s">
        <v>81</v>
      </c>
      <c r="AB7" s="38">
        <f>SUM($AB$8:$AB$8)</f>
        <v>364</v>
      </c>
      <c r="AC7" s="38">
        <f>SUM($AC$8:$AC$8)</f>
        <v>0</v>
      </c>
      <c r="AD7" s="38">
        <f>SUM($AD$8:$AD$8)</f>
        <v>0</v>
      </c>
      <c r="AE7" s="38">
        <f>SUM($AE$8:$AE$8)</f>
        <v>364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1723</v>
      </c>
      <c r="E8" s="42">
        <f>ごみ処理量内訳!E8</f>
        <v>53</v>
      </c>
      <c r="F8" s="42">
        <f>ごみ処理量内訳!O8</f>
        <v>364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417</v>
      </c>
      <c r="Q8" s="44">
        <f>IF(P8&lt;&gt;0,(O8+E8+G8)/P8*100,"-")</f>
        <v>12.709832134292565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1214</v>
      </c>
      <c r="Y8" s="43">
        <f>SUM(R8:X8)</f>
        <v>1214</v>
      </c>
      <c r="Z8" s="44"/>
      <c r="AA8" s="44"/>
      <c r="AB8" s="43">
        <f>ごみ処理量内訳!O8</f>
        <v>364</v>
      </c>
      <c r="AC8" s="43">
        <f>ごみ処理量内訳!AO8</f>
        <v>0</v>
      </c>
      <c r="AD8" s="43">
        <f>ごみ処理量内訳!AP8</f>
        <v>0</v>
      </c>
      <c r="AE8" s="43">
        <f>SUM(AB8:AD8)</f>
        <v>364</v>
      </c>
    </row>
    <row r="9" spans="1:31" s="10" customFormat="1" ht="12" customHeight="1">
      <c r="B9" s="41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3"/>
      <c r="Q9" s="44"/>
      <c r="R9" s="42"/>
      <c r="S9" s="42"/>
      <c r="T9" s="42"/>
      <c r="U9" s="42"/>
      <c r="V9" s="42"/>
      <c r="W9" s="42"/>
      <c r="X9" s="42"/>
      <c r="Y9" s="43"/>
      <c r="Z9" s="44"/>
      <c r="AA9" s="44"/>
      <c r="AB9" s="43"/>
      <c r="AC9" s="43"/>
      <c r="AD9" s="43"/>
      <c r="AE9" s="43"/>
    </row>
    <row r="10" spans="1:31" s="10" customFormat="1" ht="12" customHeight="1">
      <c r="B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3"/>
      <c r="Q10" s="44"/>
      <c r="R10" s="42"/>
      <c r="S10" s="42"/>
      <c r="T10" s="42"/>
      <c r="U10" s="42"/>
      <c r="V10" s="42"/>
      <c r="W10" s="42"/>
      <c r="X10" s="42"/>
      <c r="Y10" s="43"/>
      <c r="Z10" s="44"/>
      <c r="AA10" s="44"/>
      <c r="AB10" s="43"/>
      <c r="AC10" s="43"/>
      <c r="AD10" s="43"/>
      <c r="AE10" s="43"/>
    </row>
    <row r="11" spans="1:31" s="10" customFormat="1" ht="12" customHeight="1">
      <c r="B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3"/>
      <c r="Q11" s="44"/>
      <c r="R11" s="42"/>
      <c r="S11" s="42"/>
      <c r="T11" s="42"/>
      <c r="U11" s="42"/>
      <c r="V11" s="42"/>
      <c r="W11" s="42"/>
      <c r="X11" s="42"/>
      <c r="Y11" s="43"/>
      <c r="Z11" s="44"/>
      <c r="AA11" s="44"/>
      <c r="AB11" s="43"/>
      <c r="AC11" s="43"/>
      <c r="AD11" s="43"/>
      <c r="AE11" s="43"/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9:AE995">
    <cfRule type="expression" dxfId="156" priority="6" stopIfTrue="1">
      <formula>$A9&lt;&gt;""</formula>
    </cfRule>
  </conditionalFormatting>
  <conditionalFormatting sqref="A8:AE8">
    <cfRule type="expression" dxfId="154" priority="4" stopIfTrue="1">
      <formula>$A8&lt;&gt;""</formula>
    </cfRule>
  </conditionalFormatting>
  <conditionalFormatting sqref="D8">
    <cfRule type="expression" dxfId="153" priority="3" stopIfTrue="1">
      <formula>$A8&lt;&gt;""</formula>
    </cfRule>
  </conditionalFormatting>
  <conditionalFormatting sqref="A7:AE7">
    <cfRule type="expression" dxfId="152" priority="2" stopIfTrue="1">
      <formula>$A7&lt;&gt;""</formula>
    </cfRule>
  </conditionalFormatting>
  <conditionalFormatting sqref="D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01" priority="5" stopIfTrue="1">
      <formula>$A9&lt;&gt;""</formula>
    </cfRule>
  </conditionalFormatting>
  <conditionalFormatting sqref="AH9:AH997">
    <cfRule type="expression" dxfId="100" priority="9" stopIfTrue="1">
      <formula>$A9&lt;&gt;""</formula>
    </cfRule>
  </conditionalFormatting>
  <conditionalFormatting sqref="A9:AF997">
    <cfRule type="expression" dxfId="99" priority="6" stopIfTrue="1">
      <formula>$A9&lt;&gt;""</formula>
    </cfRule>
  </conditionalFormatting>
  <conditionalFormatting sqref="AG8">
    <cfRule type="expression" dxfId="98" priority="3" stopIfTrue="1">
      <formula>$A8&lt;&gt;""</formula>
    </cfRule>
  </conditionalFormatting>
  <conditionalFormatting sqref="AH8:AI8 A8:AF8">
    <cfRule type="expression" dxfId="97" priority="4" stopIfTrue="1">
      <formula>$A8&lt;&gt;""</formula>
    </cfRule>
  </conditionalFormatting>
  <conditionalFormatting sqref="AG7">
    <cfRule type="expression" dxfId="96" priority="1" stopIfTrue="1">
      <formula>$A7&lt;&gt;""</formula>
    </cfRule>
  </conditionalFormatting>
  <conditionalFormatting sqref="AH7:AI7 A7:AF7">
    <cfRule type="expression" dxfId="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127</v>
      </c>
      <c r="C7" s="35" t="s">
        <v>79</v>
      </c>
      <c r="D7" s="47">
        <f>SUM($D$8:$D$8)</f>
        <v>1214</v>
      </c>
      <c r="E7" s="47">
        <f>SUM($E$8:$E$8)</f>
        <v>214</v>
      </c>
      <c r="F7" s="47">
        <f>SUM($F$8:$F$8)</f>
        <v>0</v>
      </c>
      <c r="G7" s="47">
        <f>SUM($G$8:$G$8)</f>
        <v>1000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123</v>
      </c>
      <c r="D8" s="33">
        <f>SUM(E8:AI8)</f>
        <v>1214</v>
      </c>
      <c r="E8" s="33">
        <v>214</v>
      </c>
      <c r="F8" s="33">
        <v>0</v>
      </c>
      <c r="G8" s="33">
        <v>1000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94" priority="5" stopIfTrue="1">
      <formula>$A9&lt;&gt;""</formula>
    </cfRule>
  </conditionalFormatting>
  <conditionalFormatting sqref="AH9:AH997">
    <cfRule type="expression" dxfId="93" priority="9" stopIfTrue="1">
      <formula>$A9&lt;&gt;""</formula>
    </cfRule>
  </conditionalFormatting>
  <conditionalFormatting sqref="A9:AF997">
    <cfRule type="expression" dxfId="92" priority="6" stopIfTrue="1">
      <formula>$A9&lt;&gt;""</formula>
    </cfRule>
  </conditionalFormatting>
  <conditionalFormatting sqref="AG8">
    <cfRule type="expression" dxfId="91" priority="3" stopIfTrue="1">
      <formula>$A8&lt;&gt;""</formula>
    </cfRule>
  </conditionalFormatting>
  <conditionalFormatting sqref="AH8:AI8 A8:AF8">
    <cfRule type="expression" dxfId="90" priority="4" stopIfTrue="1">
      <formula>$A8&lt;&gt;""</formula>
    </cfRule>
  </conditionalFormatting>
  <conditionalFormatting sqref="AG7">
    <cfRule type="expression" dxfId="89" priority="1" stopIfTrue="1">
      <formula>$A7&lt;&gt;""</formula>
    </cfRule>
  </conditionalFormatting>
  <conditionalFormatting sqref="AH7:AI7 A7:AF7">
    <cfRule type="expression" dxfId="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127</v>
      </c>
      <c r="C7" s="35" t="s">
        <v>79</v>
      </c>
      <c r="D7" s="47">
        <f>SUM($D$8:$D$8)</f>
        <v>91</v>
      </c>
      <c r="E7" s="47">
        <f>SUM($E$8:$E$8)</f>
        <v>0</v>
      </c>
      <c r="F7" s="47">
        <f>SUM($F$8:$F$8)</f>
        <v>91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91</v>
      </c>
      <c r="E8" s="33">
        <v>0</v>
      </c>
      <c r="F8" s="33">
        <v>91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87" priority="5" stopIfTrue="1">
      <formula>$A9&lt;&gt;""</formula>
    </cfRule>
  </conditionalFormatting>
  <conditionalFormatting sqref="AH9:AH997">
    <cfRule type="expression" dxfId="86" priority="9" stopIfTrue="1">
      <formula>$A9&lt;&gt;""</formula>
    </cfRule>
  </conditionalFormatting>
  <conditionalFormatting sqref="A9:AF997">
    <cfRule type="expression" dxfId="85" priority="6" stopIfTrue="1">
      <formula>$A9&lt;&gt;""</formula>
    </cfRule>
  </conditionalFormatting>
  <conditionalFormatting sqref="AG8">
    <cfRule type="expression" dxfId="84" priority="3" stopIfTrue="1">
      <formula>$A8&lt;&gt;""</formula>
    </cfRule>
  </conditionalFormatting>
  <conditionalFormatting sqref="AH8:AI8 A8:AF8">
    <cfRule type="expression" dxfId="83" priority="4" stopIfTrue="1">
      <formula>$A8&lt;&gt;""</formula>
    </cfRule>
  </conditionalFormatting>
  <conditionalFormatting sqref="AG7">
    <cfRule type="expression" dxfId="82" priority="1" stopIfTrue="1">
      <formula>$A7&lt;&gt;""</formula>
    </cfRule>
  </conditionalFormatting>
  <conditionalFormatting sqref="AH7:AI7 A7:AF7">
    <cfRule type="expression" dxfId="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127</v>
      </c>
      <c r="C7" s="35" t="s">
        <v>79</v>
      </c>
      <c r="D7" s="47">
        <f>SUM($D$8:$D$8)</f>
        <v>364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9</v>
      </c>
      <c r="J7" s="47">
        <f>SUM($J$8:$J$8)</f>
        <v>0</v>
      </c>
      <c r="K7" s="47">
        <f>SUM($K$8:$K$8)</f>
        <v>0</v>
      </c>
      <c r="L7" s="47">
        <f>SUM($L$8:$L$8)</f>
        <v>355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364</v>
      </c>
      <c r="E8" s="33">
        <v>0</v>
      </c>
      <c r="F8" s="33">
        <v>0</v>
      </c>
      <c r="G8" s="33">
        <v>0</v>
      </c>
      <c r="H8" s="33">
        <v>0</v>
      </c>
      <c r="I8" s="33">
        <v>9</v>
      </c>
      <c r="J8" s="33">
        <v>0</v>
      </c>
      <c r="K8" s="33">
        <v>0</v>
      </c>
      <c r="L8" s="33">
        <v>355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80" priority="5" stopIfTrue="1">
      <formula>$A9&lt;&gt;""</formula>
    </cfRule>
  </conditionalFormatting>
  <conditionalFormatting sqref="AH9:AH997">
    <cfRule type="expression" dxfId="79" priority="9" stopIfTrue="1">
      <formula>$A9&lt;&gt;""</formula>
    </cfRule>
  </conditionalFormatting>
  <conditionalFormatting sqref="A9:AF997">
    <cfRule type="expression" dxfId="78" priority="6" stopIfTrue="1">
      <formula>$A9&lt;&gt;""</formula>
    </cfRule>
  </conditionalFormatting>
  <conditionalFormatting sqref="AG8">
    <cfRule type="expression" dxfId="77" priority="3" stopIfTrue="1">
      <formula>$A8&lt;&gt;""</formula>
    </cfRule>
  </conditionalFormatting>
  <conditionalFormatting sqref="AH8:AI8 A8:AF8">
    <cfRule type="expression" dxfId="76" priority="4" stopIfTrue="1">
      <formula>$A8&lt;&gt;""</formula>
    </cfRule>
  </conditionalFormatting>
  <conditionalFormatting sqref="AG7">
    <cfRule type="expression" dxfId="75" priority="1" stopIfTrue="1">
      <formula>$A7&lt;&gt;""</formula>
    </cfRule>
  </conditionalFormatting>
  <conditionalFormatting sqref="AH7:AI7 A7:AF7">
    <cfRule type="expression" dxfId="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131</v>
      </c>
      <c r="C7" s="35" t="s">
        <v>132</v>
      </c>
      <c r="D7" s="47">
        <f>SUM($D$8:$D$8)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SUM($AF$8:$AF$8)</f>
        <v>0</v>
      </c>
      <c r="AG7" s="55">
        <v>0</v>
      </c>
      <c r="AH7" s="55"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8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73" priority="5" stopIfTrue="1">
      <formula>$A9&lt;&gt;""</formula>
    </cfRule>
  </conditionalFormatting>
  <conditionalFormatting sqref="AH9:AH997">
    <cfRule type="expression" dxfId="72" priority="10" stopIfTrue="1">
      <formula>$A9&lt;&gt;""</formula>
    </cfRule>
  </conditionalFormatting>
  <conditionalFormatting sqref="A9:AF997">
    <cfRule type="expression" dxfId="71" priority="6" stopIfTrue="1">
      <formula>$A9&lt;&gt;""</formula>
    </cfRule>
  </conditionalFormatting>
  <conditionalFormatting sqref="AG8">
    <cfRule type="expression" dxfId="70" priority="3" stopIfTrue="1">
      <formula>$A8&lt;&gt;""</formula>
    </cfRule>
  </conditionalFormatting>
  <conditionalFormatting sqref="AH8:AI8 A8:AF8">
    <cfRule type="expression" dxfId="69" priority="4" stopIfTrue="1">
      <formula>$A8&lt;&gt;""</formula>
    </cfRule>
  </conditionalFormatting>
  <conditionalFormatting sqref="AG7">
    <cfRule type="expression" dxfId="68" priority="1" stopIfTrue="1">
      <formula>$A7&lt;&gt;""</formula>
    </cfRule>
  </conditionalFormatting>
  <conditionalFormatting sqref="AH7:AI7 A7:AF7">
    <cfRule type="expression" dxfId="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129</v>
      </c>
      <c r="B7" s="36" t="s">
        <v>131</v>
      </c>
      <c r="C7" s="35" t="s">
        <v>132</v>
      </c>
      <c r="D7" s="47">
        <f>SUM($D$8:$D$8)</f>
        <v>1214</v>
      </c>
      <c r="E7" s="47">
        <f>SUM($E$8:$E$8)</f>
        <v>214</v>
      </c>
      <c r="F7" s="47">
        <f>SUM($F$8:$F$8)</f>
        <v>0</v>
      </c>
      <c r="G7" s="47">
        <f>SUM($G$8:$G$8)</f>
        <v>1000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0</v>
      </c>
      <c r="AK7" s="47">
        <f>SUM($AK$8:$AK$8)</f>
        <v>0</v>
      </c>
      <c r="AL7" s="47">
        <f>SUM($AL$8:$AL$8)</f>
        <v>0</v>
      </c>
      <c r="AM7" s="47">
        <f>SUM($AM$8:$AM$8)</f>
        <v>0</v>
      </c>
      <c r="AN7" s="47">
        <f>SUM($AN$8:$AN$8)</f>
        <v>0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>
        <f>SUM($BI$8:$BI$8)</f>
        <v>0</v>
      </c>
      <c r="BJ7" s="47">
        <f>SUM($BJ$8:$BJ$8)</f>
        <v>0</v>
      </c>
      <c r="BK7" s="47">
        <f>SUM($BK$8:$BK$8)</f>
        <v>0</v>
      </c>
      <c r="BL7" s="47">
        <f>SUM($BL$8:$BL$8)</f>
        <v>1214</v>
      </c>
      <c r="BM7" s="47">
        <f>SUM($BM$8:$BM$8)</f>
        <v>214</v>
      </c>
      <c r="BN7" s="47">
        <f>SUM($BN$8:$BN$8)</f>
        <v>0</v>
      </c>
      <c r="BO7" s="47">
        <f>SUM($BO$8:$BO$8)</f>
        <v>1000</v>
      </c>
      <c r="BP7" s="47">
        <f>SUM($BP$8:$BP$8)</f>
        <v>0</v>
      </c>
      <c r="BQ7" s="47">
        <f>SUM($BQ$8:$BQ$8)</f>
        <v>0</v>
      </c>
      <c r="BR7" s="47">
        <f>SUM($BR$8:$BR$8)</f>
        <v>0</v>
      </c>
      <c r="BS7" s="47">
        <f>SUM($BS$8:$BS$8)</f>
        <v>0</v>
      </c>
      <c r="BT7" s="47">
        <f>SUM($BT$8:$BT$8)</f>
        <v>0</v>
      </c>
      <c r="BU7" s="47">
        <f>SUM($BU$8:$BU$8)</f>
        <v>0</v>
      </c>
      <c r="BV7" s="47">
        <f>SUM($BV$8:$BV$8)</f>
        <v>0</v>
      </c>
      <c r="BW7" s="47">
        <f>SUM($BW$8:$BW$8)</f>
        <v>0</v>
      </c>
      <c r="BX7" s="47">
        <f>SUM($BX$8:$BX$8)</f>
        <v>0</v>
      </c>
      <c r="BY7" s="47">
        <f>SUM($BY$8:$BY$8)</f>
        <v>0</v>
      </c>
      <c r="BZ7" s="47">
        <f>SUM($BZ$8:$BZ$8)</f>
        <v>0</v>
      </c>
      <c r="CA7" s="47">
        <f>SUM($CA$8:$CA$8)</f>
        <v>0</v>
      </c>
      <c r="CB7" s="47">
        <f>SUM($CB$8:$CB$8)</f>
        <v>0</v>
      </c>
      <c r="CC7" s="47">
        <f>SUM($CC$8:$CC$8)</f>
        <v>0</v>
      </c>
      <c r="CD7" s="47">
        <f>SUM($CD$8:$CD$8)</f>
        <v>0</v>
      </c>
      <c r="CE7" s="47">
        <f>SUM($CE$8:$CE$8)</f>
        <v>0</v>
      </c>
      <c r="CF7" s="47">
        <f>SUM($CF$8:$CF$8)</f>
        <v>0</v>
      </c>
      <c r="CG7" s="47">
        <f>SUM($CG$8:$CG$8)</f>
        <v>0</v>
      </c>
      <c r="CH7" s="47">
        <f>SUM($CH$8:$CH$8)</f>
        <v>0</v>
      </c>
      <c r="CI7" s="47">
        <f>SUM($CI$8:$CI$8)</f>
        <v>0</v>
      </c>
      <c r="CJ7" s="47">
        <f>SUM($CJ$8:$CJ$8)</f>
        <v>0</v>
      </c>
      <c r="CK7" s="47">
        <f>SUM($CK$8:$CK$8)</f>
        <v>0</v>
      </c>
      <c r="CL7" s="47">
        <f>SUM($CL$8:$CL$8)</f>
        <v>0</v>
      </c>
      <c r="CM7" s="47">
        <f>SUM($CM$8:$CM$8)</f>
        <v>0</v>
      </c>
      <c r="CN7" s="47">
        <f>SUM($CN$8:$CN$8)</f>
        <v>0</v>
      </c>
      <c r="CO7" s="47">
        <f>SUM($CO$8:$CO$8)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1214</v>
      </c>
      <c r="E8" s="33">
        <f t="shared" ref="E8" si="0">AI8+BM8</f>
        <v>214</v>
      </c>
      <c r="F8" s="33">
        <f t="shared" ref="F8" si="1">AJ8+BN8</f>
        <v>0</v>
      </c>
      <c r="G8" s="33">
        <f t="shared" ref="G8" si="2">AK8+BO8</f>
        <v>1000</v>
      </c>
      <c r="H8" s="33">
        <f t="shared" ref="H8" si="3">AL8+BP8</f>
        <v>0</v>
      </c>
      <c r="I8" s="33">
        <f t="shared" ref="I8" si="4">AM8+BQ8</f>
        <v>0</v>
      </c>
      <c r="J8" s="33">
        <f t="shared" ref="J8" si="5">AN8+BR8</f>
        <v>0</v>
      </c>
      <c r="K8" s="33">
        <f t="shared" ref="K8" si="6">AO8+BS8</f>
        <v>0</v>
      </c>
      <c r="L8" s="33">
        <f t="shared" ref="L8" si="7">AP8+BT8</f>
        <v>0</v>
      </c>
      <c r="M8" s="33">
        <f t="shared" ref="M8" si="8">AQ8+BU8</f>
        <v>0</v>
      </c>
      <c r="N8" s="33">
        <f t="shared" ref="N8" si="9">AR8+BV8</f>
        <v>0</v>
      </c>
      <c r="O8" s="33">
        <f t="shared" ref="O8" si="10">AS8+BW8</f>
        <v>0</v>
      </c>
      <c r="P8" s="33">
        <f t="shared" ref="P8" si="11">AT8+BX8</f>
        <v>0</v>
      </c>
      <c r="Q8" s="33">
        <f t="shared" ref="Q8" si="12">AU8+BY8</f>
        <v>0</v>
      </c>
      <c r="R8" s="33">
        <f t="shared" ref="R8" si="13">AV8+BZ8</f>
        <v>0</v>
      </c>
      <c r="S8" s="33">
        <f t="shared" ref="S8" si="14">AW8+CA8</f>
        <v>0</v>
      </c>
      <c r="T8" s="33">
        <f t="shared" ref="T8" si="15">AX8+CB8</f>
        <v>0</v>
      </c>
      <c r="U8" s="33">
        <f t="shared" ref="U8" si="16">AY8+CC8</f>
        <v>0</v>
      </c>
      <c r="V8" s="33">
        <f t="shared" ref="V8" si="17">AZ8+CD8</f>
        <v>0</v>
      </c>
      <c r="W8" s="33">
        <f t="shared" ref="W8" si="18">BA8+CE8</f>
        <v>0</v>
      </c>
      <c r="X8" s="33">
        <f t="shared" ref="X8" si="19">BB8+CF8</f>
        <v>0</v>
      </c>
      <c r="Y8" s="33">
        <f t="shared" ref="Y8" si="20">BC8+CG8</f>
        <v>0</v>
      </c>
      <c r="Z8" s="33">
        <f t="shared" ref="Z8" si="21">BD8+CH8</f>
        <v>0</v>
      </c>
      <c r="AA8" s="33">
        <f t="shared" ref="AA8" si="22">BE8+CI8</f>
        <v>0</v>
      </c>
      <c r="AB8" s="33">
        <f t="shared" ref="AB8" si="23">BF8+CJ8</f>
        <v>0</v>
      </c>
      <c r="AC8" s="33">
        <f t="shared" ref="AC8" si="24">BG8+CK8</f>
        <v>0</v>
      </c>
      <c r="AD8" s="33">
        <f t="shared" ref="AD8" si="25">BH8+CL8</f>
        <v>0</v>
      </c>
      <c r="AE8" s="33">
        <f t="shared" ref="AE8" si="26">BI8+CM8</f>
        <v>0</v>
      </c>
      <c r="AF8" s="33">
        <f t="shared" ref="AF8" si="27">BJ8+CN8</f>
        <v>0</v>
      </c>
      <c r="AG8" s="33">
        <f t="shared" ref="AG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1214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214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1000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BJ9" s="34"/>
      <c r="CN9" s="34"/>
    </row>
    <row r="10" spans="1:9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BJ10" s="34"/>
      <c r="CN10" s="34"/>
    </row>
    <row r="11" spans="1:9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BJ11" s="34"/>
      <c r="CN11" s="34"/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9:AE997">
    <cfRule type="expression" dxfId="66" priority="20" stopIfTrue="1">
      <formula>$A9&lt;&gt;""</formula>
    </cfRule>
  </conditionalFormatting>
  <conditionalFormatting sqref="AF9:AF995">
    <cfRule type="expression" dxfId="65" priority="13" stopIfTrue="1">
      <formula>$A9&lt;&gt;""</formula>
    </cfRule>
  </conditionalFormatting>
  <conditionalFormatting sqref="AG9:CO997">
    <cfRule type="expression" dxfId="64" priority="12" stopIfTrue="1">
      <formula>$A9&lt;&gt;""</formula>
    </cfRule>
  </conditionalFormatting>
  <conditionalFormatting sqref="BJ9:BJ995">
    <cfRule type="expression" dxfId="63" priority="11" stopIfTrue="1">
      <formula>$A9&lt;&gt;""</formula>
    </cfRule>
  </conditionalFormatting>
  <conditionalFormatting sqref="CN9:CN995">
    <cfRule type="expression" dxfId="62" priority="14" stopIfTrue="1">
      <formula>$A9&lt;&gt;""</formula>
    </cfRule>
  </conditionalFormatting>
  <conditionalFormatting sqref="A8:AE8">
    <cfRule type="expression" dxfId="61" priority="10" stopIfTrue="1">
      <formula>$A8&lt;&gt;""</formula>
    </cfRule>
  </conditionalFormatting>
  <conditionalFormatting sqref="AF8">
    <cfRule type="expression" dxfId="60" priority="8" stopIfTrue="1">
      <formula>$A8&lt;&gt;""</formula>
    </cfRule>
  </conditionalFormatting>
  <conditionalFormatting sqref="AG8:CO8">
    <cfRule type="expression" dxfId="59" priority="7" stopIfTrue="1">
      <formula>$A8&lt;&gt;""</formula>
    </cfRule>
  </conditionalFormatting>
  <conditionalFormatting sqref="BJ8">
    <cfRule type="expression" dxfId="58" priority="6" stopIfTrue="1">
      <formula>$A8&lt;&gt;""</formula>
    </cfRule>
  </conditionalFormatting>
  <conditionalFormatting sqref="CN8">
    <cfRule type="expression" dxfId="57" priority="9" stopIfTrue="1">
      <formula>$A8&lt;&gt;""</formula>
    </cfRule>
  </conditionalFormatting>
  <conditionalFormatting sqref="A7:AE7">
    <cfRule type="expression" dxfId="56" priority="5" stopIfTrue="1">
      <formula>$A7&lt;&gt;""</formula>
    </cfRule>
  </conditionalFormatting>
  <conditionalFormatting sqref="AF7">
    <cfRule type="expression" dxfId="55" priority="3" stopIfTrue="1">
      <formula>$A7&lt;&gt;""</formula>
    </cfRule>
  </conditionalFormatting>
  <conditionalFormatting sqref="AG7:CO7">
    <cfRule type="expression" dxfId="54" priority="2" stopIfTrue="1">
      <formula>$A7&lt;&gt;""</formula>
    </cfRule>
  </conditionalFormatting>
  <conditionalFormatting sqref="BJ7">
    <cfRule type="expression" dxfId="53" priority="1" stopIfTrue="1">
      <formula>$A7&lt;&gt;""</formula>
    </cfRule>
  </conditionalFormatting>
  <conditionalFormatting sqref="CN7">
    <cfRule type="expression" dxfId="5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7" man="1"/>
    <brk id="33" min="1" max="7" man="1"/>
    <brk id="48" min="1" max="7" man="1"/>
    <brk id="63" min="1" max="7" man="1"/>
    <brk id="80" min="1" max="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9:AG997 A9:AE997">
    <cfRule type="expression" dxfId="51" priority="6" stopIfTrue="1">
      <formula>$A9&lt;&gt;""</formula>
    </cfRule>
  </conditionalFormatting>
  <conditionalFormatting sqref="AF9:AF995">
    <cfRule type="expression" dxfId="50" priority="5" stopIfTrue="1">
      <formula>$A9&lt;&gt;""</formula>
    </cfRule>
  </conditionalFormatting>
  <conditionalFormatting sqref="A8:AE8 AG8">
    <cfRule type="expression" dxfId="49" priority="4" stopIfTrue="1">
      <formula>$A8&lt;&gt;""</formula>
    </cfRule>
  </conditionalFormatting>
  <conditionalFormatting sqref="AF8">
    <cfRule type="expression" dxfId="48" priority="3" stopIfTrue="1">
      <formula>$A8&lt;&gt;""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9:AG997 A9:AE997">
    <cfRule type="expression" dxfId="45" priority="6" stopIfTrue="1">
      <formula>$A9&lt;&gt;""</formula>
    </cfRule>
  </conditionalFormatting>
  <conditionalFormatting sqref="AF9:AF995">
    <cfRule type="expression" dxfId="44" priority="5" stopIfTrue="1">
      <formula>$A9&lt;&gt;""</formula>
    </cfRule>
  </conditionalFormatting>
  <conditionalFormatting sqref="A8:AE8 AG8">
    <cfRule type="expression" dxfId="43" priority="4" stopIfTrue="1">
      <formula>$A8&lt;&gt;""</formula>
    </cfRule>
  </conditionalFormatting>
  <conditionalFormatting sqref="AF8">
    <cfRule type="expression" dxfId="42" priority="3" stopIfTrue="1">
      <formula>$A8&lt;&gt;""</formula>
    </cfRule>
  </conditionalFormatting>
  <conditionalFormatting sqref="A7:AE7 AG7">
    <cfRule type="expression" dxfId="41" priority="2" stopIfTrue="1">
      <formula>$A7&lt;&gt;""</formula>
    </cfRule>
  </conditionalFormatting>
  <conditionalFormatting sqref="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9:AG997 A9:AE997">
    <cfRule type="expression" dxfId="39" priority="6" stopIfTrue="1">
      <formula>$A9&lt;&gt;""</formula>
    </cfRule>
  </conditionalFormatting>
  <conditionalFormatting sqref="AF9:AF995">
    <cfRule type="expression" dxfId="38" priority="5" stopIfTrue="1">
      <formula>$A9&lt;&gt;""</formula>
    </cfRule>
  </conditionalFormatting>
  <conditionalFormatting sqref="A8:AE8 AG8">
    <cfRule type="expression" dxfId="37" priority="4" stopIfTrue="1">
      <formula>$A8&lt;&gt;""</formula>
    </cfRule>
  </conditionalFormatting>
  <conditionalFormatting sqref="AF8">
    <cfRule type="expression" dxfId="36" priority="3" stopIfTrue="1">
      <formula>$A8&lt;&gt;""</formula>
    </cfRule>
  </conditionalFormatting>
  <conditionalFormatting sqref="A7:AE7 AG7">
    <cfRule type="expression" dxfId="35" priority="2" stopIfTrue="1">
      <formula>$A7&lt;&gt;""</formula>
    </cfRule>
  </conditionalFormatting>
  <conditionalFormatting sqref="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9:AG997 A9:AE997">
    <cfRule type="expression" dxfId="33" priority="6" stopIfTrue="1">
      <formula>$A9&lt;&gt;""</formula>
    </cfRule>
  </conditionalFormatting>
  <conditionalFormatting sqref="AF9:AF995">
    <cfRule type="expression" dxfId="32" priority="5" stopIfTrue="1">
      <formula>$A9&lt;&gt;""</formula>
    </cfRule>
  </conditionalFormatting>
  <conditionalFormatting sqref="A8:AE8 AG8">
    <cfRule type="expression" dxfId="31" priority="4" stopIfTrue="1">
      <formula>$A8&lt;&gt;""</formula>
    </cfRule>
  </conditionalFormatting>
  <conditionalFormatting sqref="AF8">
    <cfRule type="expression" dxfId="30" priority="3" stopIfTrue="1">
      <formula>$A8&lt;&gt;""</formula>
    </cfRule>
  </conditionalFormatting>
  <conditionalFormatting sqref="A7:AE7 AG7">
    <cfRule type="expression" dxfId="29" priority="2" stopIfTrue="1">
      <formula>$A7&lt;&gt;""</formula>
    </cfRule>
  </conditionalFormatting>
  <conditionalFormatting sqref="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127</v>
      </c>
      <c r="C7" s="35" t="s">
        <v>79</v>
      </c>
      <c r="D7" s="47">
        <f>SUM($D$8:$D$8)</f>
        <v>1723</v>
      </c>
      <c r="E7" s="47">
        <f>SUM($E$8:$E$8)</f>
        <v>214</v>
      </c>
      <c r="F7" s="47">
        <f>SUM($F$8:$F$8)</f>
        <v>91</v>
      </c>
      <c r="G7" s="47">
        <f>SUM($G$8:$G$8)</f>
        <v>1000</v>
      </c>
      <c r="H7" s="47">
        <f>SUM($H$8:$H$8)</f>
        <v>0</v>
      </c>
      <c r="I7" s="47">
        <f>SUM($I$8:$I$8)</f>
        <v>9</v>
      </c>
      <c r="J7" s="47">
        <f>SUM($J$8:$J$8)</f>
        <v>0</v>
      </c>
      <c r="K7" s="47">
        <f>SUM($K$8:$K$8)</f>
        <v>0</v>
      </c>
      <c r="L7" s="47">
        <f>SUM($L$8:$L$8)</f>
        <v>355</v>
      </c>
      <c r="M7" s="47">
        <f>SUM($M$8:$M$8)</f>
        <v>44</v>
      </c>
      <c r="N7" s="47">
        <f>SUM($N$8:$N$8)</f>
        <v>0</v>
      </c>
      <c r="O7" s="47">
        <f>SUM($O$8:$O$8)</f>
        <v>0</v>
      </c>
      <c r="P7" s="47">
        <f>SUM($P$8:$P$8)</f>
        <v>10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1723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214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91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1000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9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355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44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10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H995">
    <cfRule type="expression" dxfId="150" priority="3" stopIfTrue="1">
      <formula>$A9&lt;&gt;""</formula>
    </cfRule>
  </conditionalFormatting>
  <conditionalFormatting sqref="A8:AI8">
    <cfRule type="expression" dxfId="149" priority="2" stopIfTrue="1">
      <formula>$A8&lt;&gt;""</formula>
    </cfRule>
  </conditionalFormatting>
  <conditionalFormatting sqref="A7:AI7">
    <cfRule type="expression" dxfId="1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131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9:AG997 A9:AE997">
    <cfRule type="expression" dxfId="27" priority="7" stopIfTrue="1">
      <formula>$A9&lt;&gt;""</formula>
    </cfRule>
  </conditionalFormatting>
  <conditionalFormatting sqref="AF9:AF995">
    <cfRule type="expression" dxfId="26" priority="5" stopIfTrue="1">
      <formula>$A9&lt;&gt;""</formula>
    </cfRule>
  </conditionalFormatting>
  <conditionalFormatting sqref="A8:AE8 AG8">
    <cfRule type="expression" dxfId="25" priority="4" stopIfTrue="1">
      <formula>$A8&lt;&gt;""</formula>
    </cfRule>
  </conditionalFormatting>
  <conditionalFormatting sqref="AF8">
    <cfRule type="expression" dxfId="24" priority="3" stopIfTrue="1">
      <formula>$A8&lt;&gt;""</formula>
    </cfRule>
  </conditionalFormatting>
  <conditionalFormatting sqref="A7:AE7 AG7">
    <cfRule type="expression" dxfId="23" priority="2" stopIfTrue="1">
      <formula>$A7&lt;&gt;""</formula>
    </cfRule>
  </conditionalFormatting>
  <conditionalFormatting sqref="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9:AG997 A9:AE997">
    <cfRule type="expression" dxfId="21" priority="6" stopIfTrue="1">
      <formula>$A9&lt;&gt;""</formula>
    </cfRule>
  </conditionalFormatting>
  <conditionalFormatting sqref="AF9:AF995">
    <cfRule type="expression" dxfId="20" priority="5" stopIfTrue="1">
      <formula>$A9&lt;&gt;""</formula>
    </cfRule>
  </conditionalFormatting>
  <conditionalFormatting sqref="A8:AE8 AG8">
    <cfRule type="expression" dxfId="19" priority="4" stopIfTrue="1">
      <formula>$A8&lt;&gt;""</formula>
    </cfRule>
  </conditionalFormatting>
  <conditionalFormatting sqref="AF8">
    <cfRule type="expression" dxfId="18" priority="3" stopIfTrue="1">
      <formula>$A8&lt;&gt;""</formula>
    </cfRule>
  </conditionalFormatting>
  <conditionalFormatting sqref="A7:AE7 AG7">
    <cfRule type="expression" dxfId="17" priority="2" stopIfTrue="1">
      <formula>$A7&lt;&gt;""</formula>
    </cfRule>
  </conditionalFormatting>
  <conditionalFormatting sqref="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9:AG997 A9:AE997">
    <cfRule type="expression" dxfId="15" priority="6" stopIfTrue="1">
      <formula>$A9&lt;&gt;""</formula>
    </cfRule>
  </conditionalFormatting>
  <conditionalFormatting sqref="AF9:AF995">
    <cfRule type="expression" dxfId="14" priority="5" stopIfTrue="1">
      <formula>$A9&lt;&gt;""</formula>
    </cfRule>
  </conditionalFormatting>
  <conditionalFormatting sqref="A8:AE8 AG8">
    <cfRule type="expression" dxfId="13" priority="4" stopIfTrue="1">
      <formula>$A8&lt;&gt;""</formula>
    </cfRule>
  </conditionalFormatting>
  <conditionalFormatting sqref="AF8">
    <cfRule type="expression" dxfId="12" priority="3" stopIfTrue="1">
      <formula>$A8&lt;&gt;""</formula>
    </cfRule>
  </conditionalFormatting>
  <conditionalFormatting sqref="A7:AE7 AG7">
    <cfRule type="expression" dxfId="11" priority="2" stopIfTrue="1">
      <formula>$A7&lt;&gt;""</formula>
    </cfRule>
  </conditionalFormatting>
  <conditionalFormatting sqref="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131</v>
      </c>
      <c r="C7" s="35" t="s">
        <v>132</v>
      </c>
      <c r="D7" s="47">
        <f>SUM($D$8:$D$8)</f>
        <v>1214</v>
      </c>
      <c r="E7" s="47">
        <f>SUM($E$8:$E$8)</f>
        <v>214</v>
      </c>
      <c r="F7" s="47">
        <f>SUM($F$8:$F$8)</f>
        <v>0</v>
      </c>
      <c r="G7" s="47">
        <f>SUM($G$8:$G$8)</f>
        <v>1000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1214</v>
      </c>
      <c r="E8" s="33">
        <v>214</v>
      </c>
      <c r="F8" s="33">
        <v>0</v>
      </c>
      <c r="G8" s="33">
        <v>1000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9:AG997 A9:AE997">
    <cfRule type="expression" dxfId="9" priority="6" stopIfTrue="1">
      <formula>$A9&lt;&gt;""</formula>
    </cfRule>
  </conditionalFormatting>
  <conditionalFormatting sqref="AF9:AF995">
    <cfRule type="expression" dxfId="8" priority="5" stopIfTrue="1">
      <formula>$A9&lt;&gt;""</formula>
    </cfRule>
  </conditionalFormatting>
  <conditionalFormatting sqref="A8:AE8 AG8">
    <cfRule type="expression" dxfId="7" priority="4" stopIfTrue="1">
      <formula>$A8&lt;&gt;""</formula>
    </cfRule>
  </conditionalFormatting>
  <conditionalFormatting sqref="AF8">
    <cfRule type="expression" dxfId="6" priority="3" stopIfTrue="1">
      <formula>$A8&lt;&gt;""</formula>
    </cfRule>
  </conditionalFormatting>
  <conditionalFormatting sqref="A7:AE7 AG7">
    <cfRule type="expression" dxfId="5" priority="2" stopIfTrue="1">
      <formula>$A7&lt;&gt;""</formula>
    </cfRule>
  </conditionalFormatting>
  <conditionalFormatting sqref="AF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129</v>
      </c>
      <c r="B7" s="36" t="s">
        <v>127</v>
      </c>
      <c r="C7" s="37" t="s">
        <v>79</v>
      </c>
      <c r="D7" s="47">
        <f>SUM($D$8:$D$8)</f>
        <v>417</v>
      </c>
      <c r="E7" s="47">
        <f>SUM($E$8:$E$8)</f>
        <v>53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364</v>
      </c>
      <c r="P7" s="47">
        <f>SUM($P$8:$P$8)</f>
        <v>0</v>
      </c>
      <c r="Q7" s="47">
        <f>SUM($Q$8:$Q$8)</f>
        <v>53</v>
      </c>
      <c r="R7" s="47">
        <f>SUM($R$8:$R$8)</f>
        <v>53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1214</v>
      </c>
      <c r="AC7" s="47">
        <f>SUM($AC$8:$AC$8)</f>
        <v>0</v>
      </c>
      <c r="AD7" s="47">
        <f>SUM($AD$8:$AD$8)</f>
        <v>1214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1214</v>
      </c>
      <c r="AK7" s="47">
        <f>SUM($AK$8:$AK$8)</f>
        <v>0</v>
      </c>
      <c r="AL7" s="47">
        <f>SUM($AL$8:$AL$8)</f>
        <v>0</v>
      </c>
      <c r="AM7" s="47">
        <f>SUM($AM$8:$AM$8)</f>
        <v>364</v>
      </c>
      <c r="AN7" s="47">
        <f>SUM($AN$8:$AN$8)</f>
        <v>364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 t="s">
        <v>81</v>
      </c>
    </row>
    <row r="8" spans="1:61" s="10" customFormat="1" ht="12" customHeight="1">
      <c r="A8" s="10" t="s">
        <v>126</v>
      </c>
      <c r="B8" s="41" t="s">
        <v>122</v>
      </c>
      <c r="C8" s="10" t="s">
        <v>123</v>
      </c>
      <c r="D8" s="33">
        <f>SUM(E8,F8,O8,P8)</f>
        <v>417</v>
      </c>
      <c r="E8" s="33">
        <f>R8</f>
        <v>53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364</v>
      </c>
      <c r="P8" s="33">
        <f>資源化量内訳!AH8</f>
        <v>0</v>
      </c>
      <c r="Q8" s="33">
        <f>SUM(R8:S8)</f>
        <v>53</v>
      </c>
      <c r="R8" s="33">
        <v>53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1214</v>
      </c>
      <c r="AC8" s="33">
        <v>0</v>
      </c>
      <c r="AD8" s="33">
        <f>SUM(AE8:AK8)</f>
        <v>1214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1214</v>
      </c>
      <c r="AK8" s="33">
        <v>0</v>
      </c>
      <c r="AL8" s="60" t="s">
        <v>81</v>
      </c>
      <c r="AM8" s="34">
        <f>SUM(AN8:AP8)</f>
        <v>364</v>
      </c>
      <c r="AN8" s="34">
        <v>364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B9" s="41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</row>
    <row r="10" spans="1:61" s="10" customFormat="1" ht="12" customHeight="1">
      <c r="B10" s="41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s="10" customFormat="1" ht="12" customHeight="1">
      <c r="B11" s="41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9:BH993">
    <cfRule type="expression" dxfId="3" priority="5" stopIfTrue="1">
      <formula>$A9&lt;&gt;""</formula>
    </cfRule>
  </conditionalFormatting>
  <conditionalFormatting sqref="A8:BI8">
    <cfRule type="expression" dxfId="1" priority="2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7" man="1"/>
    <brk id="30" min="1" max="7" man="1"/>
    <brk id="42" min="1" max="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127</v>
      </c>
      <c r="C7" s="35" t="s">
        <v>79</v>
      </c>
      <c r="D7" s="47">
        <f>SUM($D$8:$D$8)</f>
        <v>1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1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1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9:AH995">
    <cfRule type="expression" dxfId="147" priority="5" stopIfTrue="1">
      <formula>$A9&lt;&gt;""</formula>
    </cfRule>
  </conditionalFormatting>
  <conditionalFormatting sqref="A8:AI8">
    <cfRule type="expression" dxfId="145" priority="2" stopIfTrue="1">
      <formula>$A8&lt;&gt;""</formula>
    </cfRule>
  </conditionalFormatting>
  <conditionalFormatting sqref="A7:AI7">
    <cfRule type="expression" dxfId="1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127</v>
      </c>
      <c r="C7" s="35" t="s">
        <v>79</v>
      </c>
      <c r="D7" s="47">
        <f>SUM($D$8:$D$8)</f>
        <v>53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44</v>
      </c>
      <c r="N7" s="47">
        <f>SUM($N$8:$N$8)</f>
        <v>0</v>
      </c>
      <c r="O7" s="47">
        <f>SUM($O$8:$O$8)</f>
        <v>0</v>
      </c>
      <c r="P7" s="47">
        <f>SUM($P$8:$P$8)</f>
        <v>9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53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44</v>
      </c>
      <c r="N8" s="33">
        <v>0</v>
      </c>
      <c r="O8" s="33">
        <v>0</v>
      </c>
      <c r="P8" s="33">
        <v>9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43" priority="5" stopIfTrue="1">
      <formula>$A9&lt;&gt;""</formula>
    </cfRule>
  </conditionalFormatting>
  <conditionalFormatting sqref="AH9:AH997">
    <cfRule type="expression" dxfId="142" priority="9" stopIfTrue="1">
      <formula>$A9&lt;&gt;""</formula>
    </cfRule>
  </conditionalFormatting>
  <conditionalFormatting sqref="A9:AF997">
    <cfRule type="expression" dxfId="141" priority="6" stopIfTrue="1">
      <formula>$A9&lt;&gt;""</formula>
    </cfRule>
  </conditionalFormatting>
  <conditionalFormatting sqref="AG8">
    <cfRule type="expression" dxfId="140" priority="3" stopIfTrue="1">
      <formula>$A8&lt;&gt;""</formula>
    </cfRule>
  </conditionalFormatting>
  <conditionalFormatting sqref="AH8:AI8 A8:AF8">
    <cfRule type="expression" dxfId="139" priority="4" stopIfTrue="1">
      <formula>$A8&lt;&gt;""</formula>
    </cfRule>
  </conditionalFormatting>
  <conditionalFormatting sqref="AG7">
    <cfRule type="expression" dxfId="138" priority="1" stopIfTrue="1">
      <formula>$A7&lt;&gt;""</formula>
    </cfRule>
  </conditionalFormatting>
  <conditionalFormatting sqref="AH7:AI7 A7:AF7">
    <cfRule type="expression" dxfId="1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36" priority="5" stopIfTrue="1">
      <formula>$A9&lt;&gt;""</formula>
    </cfRule>
  </conditionalFormatting>
  <conditionalFormatting sqref="AH9:AH997">
    <cfRule type="expression" dxfId="135" priority="9" stopIfTrue="1">
      <formula>$A9&lt;&gt;""</formula>
    </cfRule>
  </conditionalFormatting>
  <conditionalFormatting sqref="A9:AF997">
    <cfRule type="expression" dxfId="134" priority="6" stopIfTrue="1">
      <formula>$A9&lt;&gt;""</formula>
    </cfRule>
  </conditionalFormatting>
  <conditionalFormatting sqref="AG8">
    <cfRule type="expression" dxfId="133" priority="3" stopIfTrue="1">
      <formula>$A8&lt;&gt;""</formula>
    </cfRule>
  </conditionalFormatting>
  <conditionalFormatting sqref="AH8:AI8 A8:AF8">
    <cfRule type="expression" dxfId="132" priority="4" stopIfTrue="1">
      <formula>$A8&lt;&gt;""</formula>
    </cfRule>
  </conditionalFormatting>
  <conditionalFormatting sqref="AG7">
    <cfRule type="expression" dxfId="131" priority="1" stopIfTrue="1">
      <formula>$A7&lt;&gt;""</formula>
    </cfRule>
  </conditionalFormatting>
  <conditionalFormatting sqref="AH7:AI7 A7:AF7">
    <cfRule type="expression" dxfId="1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29" priority="5" stopIfTrue="1">
      <formula>$A9&lt;&gt;""</formula>
    </cfRule>
  </conditionalFormatting>
  <conditionalFormatting sqref="AH9:AH997">
    <cfRule type="expression" dxfId="128" priority="9" stopIfTrue="1">
      <formula>$A9&lt;&gt;""</formula>
    </cfRule>
  </conditionalFormatting>
  <conditionalFormatting sqref="A9:AF997">
    <cfRule type="expression" dxfId="127" priority="6" stopIfTrue="1">
      <formula>$A9&lt;&gt;""</formula>
    </cfRule>
  </conditionalFormatting>
  <conditionalFormatting sqref="AG8">
    <cfRule type="expression" dxfId="126" priority="3" stopIfTrue="1">
      <formula>$A8&lt;&gt;""</formula>
    </cfRule>
  </conditionalFormatting>
  <conditionalFormatting sqref="AH8:AI8 A8:AF8">
    <cfRule type="expression" dxfId="125" priority="4" stopIfTrue="1">
      <formula>$A8&lt;&gt;""</formula>
    </cfRule>
  </conditionalFormatting>
  <conditionalFormatting sqref="AG7">
    <cfRule type="expression" dxfId="124" priority="1" stopIfTrue="1">
      <formula>$A7&lt;&gt;""</formula>
    </cfRule>
  </conditionalFormatting>
  <conditionalFormatting sqref="AH7:AI7 A7:AF7">
    <cfRule type="expression" dxfId="1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22" priority="5" stopIfTrue="1">
      <formula>$A9&lt;&gt;""</formula>
    </cfRule>
  </conditionalFormatting>
  <conditionalFormatting sqref="AH9:AH997">
    <cfRule type="expression" dxfId="121" priority="9" stopIfTrue="1">
      <formula>$A9&lt;&gt;""</formula>
    </cfRule>
  </conditionalFormatting>
  <conditionalFormatting sqref="A9:AF997">
    <cfRule type="expression" dxfId="120" priority="6" stopIfTrue="1">
      <formula>$A9&lt;&gt;""</formula>
    </cfRule>
  </conditionalFormatting>
  <conditionalFormatting sqref="AG8">
    <cfRule type="expression" dxfId="119" priority="3" stopIfTrue="1">
      <formula>$A8&lt;&gt;""</formula>
    </cfRule>
  </conditionalFormatting>
  <conditionalFormatting sqref="AH8:AI8 A8:AF8">
    <cfRule type="expression" dxfId="118" priority="4" stopIfTrue="1">
      <formula>$A8&lt;&gt;""</formula>
    </cfRule>
  </conditionalFormatting>
  <conditionalFormatting sqref="AG7">
    <cfRule type="expression" dxfId="117" priority="1" stopIfTrue="1">
      <formula>$A7&lt;&gt;""</formula>
    </cfRule>
  </conditionalFormatting>
  <conditionalFormatting sqref="AH7:AI7 A7:AF7">
    <cfRule type="expression" dxfId="1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15" priority="5" stopIfTrue="1">
      <formula>$A9&lt;&gt;""</formula>
    </cfRule>
  </conditionalFormatting>
  <conditionalFormatting sqref="AH9:AH997">
    <cfRule type="expression" dxfId="114" priority="9" stopIfTrue="1">
      <formula>$A9&lt;&gt;""</formula>
    </cfRule>
  </conditionalFormatting>
  <conditionalFormatting sqref="A9:AF997">
    <cfRule type="expression" dxfId="113" priority="6" stopIfTrue="1">
      <formula>$A9&lt;&gt;""</formula>
    </cfRule>
  </conditionalFormatting>
  <conditionalFormatting sqref="AG8">
    <cfRule type="expression" dxfId="112" priority="3" stopIfTrue="1">
      <formula>$A8&lt;&gt;""</formula>
    </cfRule>
  </conditionalFormatting>
  <conditionalFormatting sqref="AH8:AI8 A8:AF8">
    <cfRule type="expression" dxfId="111" priority="4" stopIfTrue="1">
      <formula>$A8&lt;&gt;""</formula>
    </cfRule>
  </conditionalFormatting>
  <conditionalFormatting sqref="AG7">
    <cfRule type="expression" dxfId="110" priority="1" stopIfTrue="1">
      <formula>$A7&lt;&gt;""</formula>
    </cfRule>
  </conditionalFormatting>
  <conditionalFormatting sqref="AH7:AI7 A7:AF7">
    <cfRule type="expression" dxfId="1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127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08" priority="5" stopIfTrue="1">
      <formula>$A9&lt;&gt;""</formula>
    </cfRule>
  </conditionalFormatting>
  <conditionalFormatting sqref="AH9:AH997">
    <cfRule type="expression" dxfId="107" priority="9" stopIfTrue="1">
      <formula>$A9&lt;&gt;""</formula>
    </cfRule>
  </conditionalFormatting>
  <conditionalFormatting sqref="A9:AF997">
    <cfRule type="expression" dxfId="106" priority="6" stopIfTrue="1">
      <formula>$A9&lt;&gt;""</formula>
    </cfRule>
  </conditionalFormatting>
  <conditionalFormatting sqref="AG8">
    <cfRule type="expression" dxfId="105" priority="3" stopIfTrue="1">
      <formula>$A8&lt;&gt;""</formula>
    </cfRule>
  </conditionalFormatting>
  <conditionalFormatting sqref="AH8:AI8 A8:AF8">
    <cfRule type="expression" dxfId="104" priority="4" stopIfTrue="1">
      <formula>$A8&lt;&gt;""</formula>
    </cfRule>
  </conditionalFormatting>
  <conditionalFormatting sqref="AG7">
    <cfRule type="expression" dxfId="103" priority="1" stopIfTrue="1">
      <formula>$A7&lt;&gt;""</formula>
    </cfRule>
  </conditionalFormatting>
  <conditionalFormatting sqref="AH7:AI7 A7:AF7">
    <cfRule type="expression" dxfId="1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2024-11-22T01:19:59Z</dcterms:modified>
</cp:coreProperties>
</file>