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40_納品\①環境省DVD\Disc3(業務結果報告書）\②-2都道府県回答データ（HP掲載用）\④処理状況\①全体集計\"/>
    </mc:Choice>
  </mc:AlternateContent>
  <xr:revisionPtr revIDLastSave="0" documentId="13_ncr:1_{A0B499E3-4139-4427-9026-F044BD893D0A}" xr6:coauthVersionLast="47" xr6:coauthVersionMax="47" xr10:uidLastSave="{00000000-0000-0000-0000-000000000000}"/>
  <bookViews>
    <workbookView xWindow="-120" yWindow="-120" windowWidth="29040" windowHeight="15840" tabRatio="819" xr2:uid="{00000000-000D-0000-FFFF-FFFF00000000}"/>
  </bookViews>
  <sheets>
    <sheet name="廃棄物事業経費（市町村）" sheetId="10" r:id="rId1"/>
    <sheet name="廃棄物事業経費（組合）" sheetId="11" r:id="rId2"/>
    <sheet name="廃棄物事業経費（歳入）" sheetId="12" r:id="rId3"/>
    <sheet name="廃棄物事業経費（歳出）" sheetId="13" r:id="rId4"/>
    <sheet name="組合分担金内訳" sheetId="14" r:id="rId5"/>
    <sheet name="市町村分担金内訳" sheetId="15" r:id="rId6"/>
    <sheet name="経費集計" sheetId="16" r:id="rId7"/>
  </sheets>
  <definedNames>
    <definedName name="_xlnm._FilterDatabase" localSheetId="5" hidden="1">市町村分担金内訳!$A$6:$DU$53</definedName>
    <definedName name="_xlnm._FilterDatabase" localSheetId="4" hidden="1">組合分担金内訳!$A$6:$BE$53</definedName>
    <definedName name="_xlnm._FilterDatabase" localSheetId="3" hidden="1">'廃棄物事業経費（歳出）'!$A$6:$CI$53</definedName>
    <definedName name="_xlnm._FilterDatabase" localSheetId="2" hidden="1">'廃棄物事業経費（歳入）'!$A$6:$AD$53</definedName>
    <definedName name="_xlnm._FilterDatabase" localSheetId="0" hidden="1">'廃棄物事業経費（市町村）'!$A$6:$DJ$53</definedName>
    <definedName name="_xlnm._FilterDatabase" localSheetId="1" hidden="1">'廃棄物事業経費（組合）'!$A$6:$DJ$53</definedName>
    <definedName name="_xlnm.Print_Area" localSheetId="6">経費集計!$A$1:$M$33</definedName>
    <definedName name="_xlnm.Print_Area" localSheetId="5">市町村分担金内訳!$2:$6</definedName>
    <definedName name="_xlnm.Print_Area" localSheetId="4">組合分担金内訳!$2:$6</definedName>
    <definedName name="_xlnm.Print_Area" localSheetId="3">'廃棄物事業経費（歳出）'!$2:$6</definedName>
    <definedName name="_xlnm.Print_Area" localSheetId="2">'廃棄物事業経費（歳入）'!$2:$6</definedName>
    <definedName name="_xlnm.Print_Area" localSheetId="0">'廃棄物事業経費（市町村）'!$2:$6</definedName>
    <definedName name="_xlnm.Print_Area" localSheetId="1">'廃棄物事業経費（組合）'!$2:$6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4" i="14" l="1"/>
  <c r="Z54" i="14"/>
  <c r="AP54" i="14"/>
  <c r="AH54" i="14"/>
  <c r="S54" i="14"/>
  <c r="R54" i="14"/>
  <c r="DF54" i="15"/>
  <c r="DD54" i="15"/>
  <c r="K54" i="14"/>
  <c r="J54" i="14"/>
  <c r="CI54" i="13"/>
  <c r="D54" i="12"/>
  <c r="D54" i="11"/>
  <c r="DJ54" i="10"/>
  <c r="E54" i="15" l="1"/>
  <c r="D54" i="15"/>
  <c r="DU54" i="15"/>
  <c r="DT54" i="15"/>
  <c r="DS54" i="15"/>
  <c r="DR54" i="15"/>
  <c r="DQ54" i="15"/>
  <c r="DP54" i="15"/>
  <c r="DO54" i="15"/>
  <c r="DN54" i="15"/>
  <c r="DM54" i="15"/>
  <c r="DL54" i="15"/>
  <c r="DK54" i="15"/>
  <c r="DJ54" i="15"/>
  <c r="DI54" i="15"/>
  <c r="DH54" i="15"/>
  <c r="DG54" i="15"/>
  <c r="DE54" i="15"/>
  <c r="DC54" i="15"/>
  <c r="DB54" i="15"/>
  <c r="DA54" i="15"/>
  <c r="CZ54" i="15"/>
  <c r="CY54" i="15"/>
  <c r="CX54" i="15"/>
  <c r="CW54" i="15"/>
  <c r="CV54" i="15"/>
  <c r="CU54" i="15"/>
  <c r="CT54" i="15"/>
  <c r="CS54" i="15"/>
  <c r="CR54" i="15"/>
  <c r="CQ54" i="15"/>
  <c r="CP54" i="15"/>
  <c r="CO54" i="15"/>
  <c r="CN54" i="15"/>
  <c r="CM54" i="15"/>
  <c r="CL54" i="15"/>
  <c r="CK54" i="15"/>
  <c r="CJ54" i="15"/>
  <c r="CI54" i="15"/>
  <c r="CH54" i="15"/>
  <c r="CG54" i="15"/>
  <c r="CF54" i="15"/>
  <c r="CE54" i="15"/>
  <c r="CD54" i="15"/>
  <c r="CC54" i="15"/>
  <c r="CB54" i="15"/>
  <c r="CA54" i="15"/>
  <c r="BZ54" i="15"/>
  <c r="BY54" i="15"/>
  <c r="BX54" i="15"/>
  <c r="BW54" i="15"/>
  <c r="BV54" i="15"/>
  <c r="BU54" i="15"/>
  <c r="BT54" i="15"/>
  <c r="BS54" i="15"/>
  <c r="BR54" i="15"/>
  <c r="BQ54" i="15"/>
  <c r="BP54" i="15"/>
  <c r="BO54" i="15"/>
  <c r="BN54" i="15"/>
  <c r="BM54" i="15"/>
  <c r="BL54" i="15"/>
  <c r="BK54" i="15"/>
  <c r="BJ54" i="15"/>
  <c r="BI54" i="15"/>
  <c r="BH54" i="15"/>
  <c r="BG54" i="15"/>
  <c r="BF54" i="15"/>
  <c r="BE54" i="15"/>
  <c r="BD54" i="15"/>
  <c r="BC54" i="15"/>
  <c r="BB54" i="15"/>
  <c r="BA54" i="15"/>
  <c r="AZ54" i="15"/>
  <c r="AY54" i="15"/>
  <c r="AX54" i="15"/>
  <c r="AW54" i="15"/>
  <c r="AV54" i="15"/>
  <c r="AU54" i="15"/>
  <c r="AT54" i="15"/>
  <c r="AS54" i="15"/>
  <c r="AR54" i="15"/>
  <c r="AQ54" i="15"/>
  <c r="AP54" i="15"/>
  <c r="AO54" i="15"/>
  <c r="AN54" i="15"/>
  <c r="AM54" i="15"/>
  <c r="AL54" i="15"/>
  <c r="AK54" i="15"/>
  <c r="AJ54" i="15"/>
  <c r="AI54" i="15"/>
  <c r="AH54" i="15"/>
  <c r="AG54" i="15"/>
  <c r="AF54" i="15"/>
  <c r="AE54" i="15"/>
  <c r="AD54" i="15"/>
  <c r="AC54" i="15"/>
  <c r="AB54" i="15"/>
  <c r="AA54" i="15"/>
  <c r="Z54" i="15"/>
  <c r="Y54" i="15"/>
  <c r="X54" i="15"/>
  <c r="W54" i="15"/>
  <c r="V54" i="15"/>
  <c r="U54" i="15"/>
  <c r="T54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D54" i="14"/>
  <c r="BE54" i="14"/>
  <c r="BD54" i="14"/>
  <c r="BC54" i="14"/>
  <c r="BB54" i="14"/>
  <c r="BA54" i="14"/>
  <c r="AZ54" i="14"/>
  <c r="AY54" i="14"/>
  <c r="AX54" i="14"/>
  <c r="AW54" i="14"/>
  <c r="AV54" i="14"/>
  <c r="AU54" i="14"/>
  <c r="AT54" i="14"/>
  <c r="AS54" i="14"/>
  <c r="AR54" i="14"/>
  <c r="AQ54" i="14"/>
  <c r="AO54" i="14"/>
  <c r="AN54" i="14"/>
  <c r="AM54" i="14"/>
  <c r="AL54" i="14"/>
  <c r="AK54" i="14"/>
  <c r="AJ54" i="14"/>
  <c r="AI54" i="14"/>
  <c r="AG54" i="14"/>
  <c r="AF54" i="14"/>
  <c r="AE54" i="14"/>
  <c r="AD54" i="14"/>
  <c r="AC54" i="14"/>
  <c r="AB54" i="14"/>
  <c r="Y54" i="14"/>
  <c r="X54" i="14"/>
  <c r="W54" i="14"/>
  <c r="V54" i="14"/>
  <c r="U54" i="14"/>
  <c r="T54" i="14"/>
  <c r="Q54" i="14"/>
  <c r="P54" i="14"/>
  <c r="O54" i="14"/>
  <c r="N54" i="14"/>
  <c r="M54" i="14"/>
  <c r="L54" i="14"/>
  <c r="I54" i="14"/>
  <c r="H54" i="14"/>
  <c r="G54" i="14"/>
  <c r="F54" i="14"/>
  <c r="E54" i="14"/>
  <c r="E54" i="13"/>
  <c r="D54" i="13"/>
  <c r="CH54" i="13"/>
  <c r="CG54" i="13"/>
  <c r="CF54" i="13"/>
  <c r="CE54" i="13"/>
  <c r="CD54" i="13"/>
  <c r="CC54" i="13"/>
  <c r="CB54" i="13"/>
  <c r="CA54" i="13"/>
  <c r="BZ54" i="13"/>
  <c r="BY54" i="13"/>
  <c r="BX54" i="13"/>
  <c r="BW54" i="13"/>
  <c r="BV54" i="13"/>
  <c r="BU54" i="13"/>
  <c r="BT54" i="13"/>
  <c r="BS54" i="13"/>
  <c r="BR54" i="13"/>
  <c r="BQ54" i="13"/>
  <c r="BP54" i="13"/>
  <c r="BO54" i="13"/>
  <c r="BN54" i="13"/>
  <c r="BM54" i="13"/>
  <c r="BL54" i="13"/>
  <c r="BK54" i="13"/>
  <c r="BJ54" i="13"/>
  <c r="BI54" i="13"/>
  <c r="BH54" i="13"/>
  <c r="BG54" i="13"/>
  <c r="BF54" i="13"/>
  <c r="BE54" i="13"/>
  <c r="BD54" i="13"/>
  <c r="BC54" i="13"/>
  <c r="BB54" i="13"/>
  <c r="BA54" i="13"/>
  <c r="AZ54" i="13"/>
  <c r="AY54" i="13"/>
  <c r="AX54" i="13"/>
  <c r="AW54" i="13"/>
  <c r="AV54" i="13"/>
  <c r="AU54" i="13"/>
  <c r="AT54" i="13"/>
  <c r="AS54" i="13"/>
  <c r="AR54" i="13"/>
  <c r="AQ54" i="13"/>
  <c r="AP54" i="13"/>
  <c r="AO54" i="13"/>
  <c r="AN54" i="13"/>
  <c r="AM54" i="13"/>
  <c r="AL54" i="13"/>
  <c r="AK54" i="13"/>
  <c r="AJ54" i="13"/>
  <c r="AI54" i="13"/>
  <c r="AH54" i="13"/>
  <c r="AG54" i="13"/>
  <c r="AF54" i="13"/>
  <c r="AE54" i="13"/>
  <c r="AD54" i="13"/>
  <c r="AC54" i="13"/>
  <c r="AB54" i="13"/>
  <c r="AA54" i="13"/>
  <c r="Z54" i="13"/>
  <c r="Y54" i="13"/>
  <c r="X54" i="13"/>
  <c r="W54" i="13"/>
  <c r="V54" i="13"/>
  <c r="U54" i="13"/>
  <c r="T54" i="13"/>
  <c r="S54" i="13"/>
  <c r="R54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E54" i="12"/>
  <c r="AD54" i="12"/>
  <c r="AC54" i="12"/>
  <c r="AB54" i="12"/>
  <c r="AA54" i="12"/>
  <c r="Z54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DJ54" i="11"/>
  <c r="DI54" i="11"/>
  <c r="DH54" i="11"/>
  <c r="DG54" i="11"/>
  <c r="DF54" i="11"/>
  <c r="DE54" i="11"/>
  <c r="DD54" i="11"/>
  <c r="DC54" i="11"/>
  <c r="DB54" i="11"/>
  <c r="DA54" i="11"/>
  <c r="CZ54" i="11"/>
  <c r="CY54" i="11"/>
  <c r="CX54" i="11"/>
  <c r="CW54" i="11"/>
  <c r="CV54" i="11"/>
  <c r="CU54" i="11"/>
  <c r="CT54" i="11"/>
  <c r="CS54" i="11"/>
  <c r="CR54" i="11"/>
  <c r="CQ54" i="11"/>
  <c r="CP54" i="11"/>
  <c r="CO54" i="11"/>
  <c r="CN54" i="11"/>
  <c r="CM54" i="11"/>
  <c r="CL54" i="11"/>
  <c r="CK54" i="11"/>
  <c r="CJ54" i="11"/>
  <c r="CI54" i="11"/>
  <c r="CH54" i="11"/>
  <c r="CG54" i="11"/>
  <c r="CF54" i="11"/>
  <c r="CE54" i="11"/>
  <c r="CD54" i="11"/>
  <c r="CC54" i="11"/>
  <c r="CB54" i="11"/>
  <c r="CA54" i="11"/>
  <c r="BZ54" i="11"/>
  <c r="BY54" i="11"/>
  <c r="BX54" i="11"/>
  <c r="BW54" i="11"/>
  <c r="BV54" i="11"/>
  <c r="BU54" i="11"/>
  <c r="BT54" i="11"/>
  <c r="BS54" i="11"/>
  <c r="BR54" i="11"/>
  <c r="BQ54" i="11"/>
  <c r="BP54" i="11"/>
  <c r="BO54" i="11"/>
  <c r="BN54" i="11"/>
  <c r="BM54" i="11"/>
  <c r="BL54" i="11"/>
  <c r="BK54" i="11"/>
  <c r="BJ54" i="11"/>
  <c r="BI54" i="11"/>
  <c r="BH54" i="11"/>
  <c r="BG54" i="11"/>
  <c r="BF54" i="11"/>
  <c r="BE54" i="11"/>
  <c r="BD54" i="11"/>
  <c r="BC54" i="11"/>
  <c r="BB54" i="11"/>
  <c r="BA54" i="11"/>
  <c r="AZ54" i="11"/>
  <c r="AY54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0"/>
  <c r="DI54" i="10"/>
  <c r="DH54" i="10"/>
  <c r="DG54" i="10"/>
  <c r="DF54" i="10"/>
  <c r="DE54" i="10"/>
  <c r="DD54" i="10"/>
  <c r="DC54" i="10"/>
  <c r="DB54" i="10"/>
  <c r="DA54" i="10"/>
  <c r="CZ54" i="10"/>
  <c r="CY54" i="10"/>
  <c r="CX54" i="10"/>
  <c r="CW54" i="10"/>
  <c r="CV54" i="10"/>
  <c r="CU54" i="10"/>
  <c r="CT54" i="10"/>
  <c r="CS54" i="10"/>
  <c r="CR54" i="10"/>
  <c r="CQ54" i="10"/>
  <c r="CP54" i="10"/>
  <c r="CO54" i="10"/>
  <c r="CN54" i="10"/>
  <c r="CM54" i="10"/>
  <c r="CL54" i="10"/>
  <c r="CK54" i="10"/>
  <c r="CJ54" i="10"/>
  <c r="CI54" i="10"/>
  <c r="CH54" i="10"/>
  <c r="CG54" i="10"/>
  <c r="CF54" i="10"/>
  <c r="CE54" i="10"/>
  <c r="CD54" i="10"/>
  <c r="CC54" i="10"/>
  <c r="CB54" i="10"/>
  <c r="CA54" i="10"/>
  <c r="BZ54" i="10"/>
  <c r="BY54" i="10"/>
  <c r="BX54" i="10"/>
  <c r="BW54" i="10"/>
  <c r="BV54" i="10"/>
  <c r="BU54" i="10"/>
  <c r="BT54" i="10"/>
  <c r="BS54" i="10"/>
  <c r="BR54" i="10"/>
  <c r="BQ54" i="10"/>
  <c r="BP54" i="10"/>
  <c r="BO54" i="10"/>
  <c r="BN54" i="10"/>
  <c r="BM54" i="10"/>
  <c r="BL54" i="10"/>
  <c r="BK54" i="10"/>
  <c r="BJ54" i="10"/>
  <c r="BI54" i="10"/>
  <c r="BH54" i="10"/>
  <c r="BG54" i="10"/>
  <c r="BF54" i="10"/>
  <c r="BE54" i="10"/>
  <c r="BD54" i="10"/>
  <c r="BC54" i="10"/>
  <c r="BB54" i="10"/>
  <c r="BA54" i="10"/>
  <c r="AZ54" i="10"/>
  <c r="AY54" i="10"/>
  <c r="AX54" i="10"/>
  <c r="AW54" i="10"/>
  <c r="AV54" i="10"/>
  <c r="AU54" i="10"/>
  <c r="AT54" i="10"/>
  <c r="AS54" i="10"/>
  <c r="AR54" i="10"/>
  <c r="AQ54" i="10"/>
  <c r="AP54" i="10"/>
  <c r="AO54" i="10"/>
  <c r="AN54" i="10"/>
  <c r="AM54" i="10"/>
  <c r="AL54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AC2" i="16"/>
  <c r="L2" i="16" l="1"/>
  <c r="M2" i="16" s="1"/>
  <c r="C1" i="16"/>
  <c r="B1" i="16"/>
  <c r="AD2" i="16"/>
  <c r="AF2" i="16" l="1"/>
  <c r="AI2" i="16" l="1"/>
  <c r="AF33" i="16"/>
  <c r="AF14" i="16"/>
  <c r="AF60" i="16"/>
  <c r="AF11" i="16"/>
  <c r="AF54" i="16"/>
  <c r="AF28" i="16"/>
  <c r="AF51" i="16"/>
  <c r="AF49" i="16"/>
  <c r="AF48" i="16"/>
  <c r="AF29" i="16"/>
  <c r="AF50" i="16"/>
  <c r="AF35" i="16"/>
  <c r="AF53" i="16"/>
  <c r="AF56" i="16"/>
  <c r="AF7" i="16"/>
  <c r="AF62" i="16"/>
  <c r="AF27" i="16"/>
  <c r="AF43" i="16"/>
  <c r="AF52" i="16"/>
  <c r="AF25" i="16"/>
  <c r="AF17" i="16"/>
  <c r="AF15" i="16"/>
  <c r="AF45" i="16"/>
  <c r="AF24" i="16"/>
  <c r="AF9" i="16"/>
  <c r="AF22" i="16"/>
  <c r="AF31" i="16"/>
  <c r="AF20" i="16"/>
  <c r="AF59" i="16"/>
  <c r="AF32" i="16"/>
  <c r="AF18" i="16"/>
  <c r="AF12" i="16"/>
  <c r="AF47" i="16"/>
  <c r="AF8" i="16"/>
  <c r="AF58" i="16"/>
  <c r="AF39" i="16"/>
  <c r="AF57" i="16"/>
  <c r="AF44" i="16"/>
  <c r="AF34" i="16"/>
  <c r="AF21" i="16"/>
  <c r="AF10" i="16"/>
  <c r="AF55" i="16"/>
  <c r="AF41" i="16"/>
  <c r="AF40" i="16"/>
  <c r="AF13" i="16"/>
  <c r="AF16" i="16"/>
  <c r="AF19" i="16"/>
  <c r="AF36" i="16"/>
  <c r="AF26" i="16"/>
  <c r="AF61" i="16"/>
  <c r="AF38" i="16"/>
  <c r="AF46" i="16"/>
  <c r="AF42" i="16"/>
  <c r="AF23" i="16"/>
  <c r="AF30" i="16"/>
  <c r="AF37" i="16"/>
  <c r="AH409" i="16"/>
  <c r="AH1872" i="16"/>
  <c r="AH1459" i="16"/>
  <c r="AH2383" i="16"/>
  <c r="AH278" i="16"/>
  <c r="AH2088" i="16"/>
  <c r="AH2143" i="16"/>
  <c r="AH1546" i="16"/>
  <c r="AH2161" i="16"/>
  <c r="AH1493" i="16"/>
  <c r="AH1355" i="16"/>
  <c r="AH2268" i="16"/>
  <c r="AH1534" i="16"/>
  <c r="AH341" i="16"/>
  <c r="AH2122" i="16"/>
  <c r="AH2330" i="16"/>
  <c r="AH751" i="16"/>
  <c r="AH1201" i="16"/>
  <c r="AH698" i="16"/>
  <c r="AH988" i="16"/>
  <c r="AH1631" i="16"/>
  <c r="AH2275" i="16"/>
  <c r="AH116" i="16"/>
  <c r="AH1559" i="16"/>
  <c r="AH362" i="16"/>
  <c r="AH2109" i="16"/>
  <c r="AH568" i="16"/>
  <c r="AH2360" i="16"/>
  <c r="AH856" i="16"/>
  <c r="AH1280" i="16"/>
  <c r="AH2277" i="16"/>
  <c r="AH1240" i="16"/>
  <c r="AH202" i="16"/>
  <c r="AH1373" i="16"/>
  <c r="AH2280" i="16"/>
  <c r="AH1997" i="16"/>
  <c r="AH2032" i="16"/>
  <c r="AH1484" i="16"/>
  <c r="AH539" i="16"/>
  <c r="AH1580" i="16"/>
  <c r="AH2299" i="16"/>
  <c r="AH165" i="16"/>
  <c r="AH1607" i="16"/>
  <c r="AH1592" i="16"/>
  <c r="AH826" i="16"/>
  <c r="AH1118" i="16"/>
  <c r="AH994" i="16"/>
  <c r="AH1417" i="16"/>
  <c r="AH1525" i="16"/>
  <c r="AH13" i="16"/>
  <c r="AH1982" i="16"/>
  <c r="AH2123" i="16"/>
  <c r="AH31" i="16"/>
  <c r="AH2016" i="16"/>
  <c r="AH1382" i="16"/>
  <c r="AH2381" i="16"/>
  <c r="AH795" i="16"/>
  <c r="AH1964" i="16"/>
  <c r="AH1755" i="16"/>
  <c r="AH1356" i="16"/>
  <c r="AH2040" i="16"/>
  <c r="AH2119" i="16"/>
  <c r="AH784" i="16"/>
  <c r="AH1769" i="16"/>
  <c r="AH1750" i="16"/>
  <c r="AH1646" i="16"/>
  <c r="AH234" i="16"/>
  <c r="AH1472" i="16"/>
  <c r="AH917" i="16"/>
  <c r="AH1611" i="16"/>
  <c r="AH2229" i="16"/>
  <c r="AH1389" i="16"/>
  <c r="AH601" i="16"/>
  <c r="AH373" i="16"/>
  <c r="AH880" i="16"/>
  <c r="AH94" i="16"/>
  <c r="AH93" i="16"/>
  <c r="AH1434" i="16"/>
  <c r="AH5" i="16"/>
  <c r="AH107" i="16"/>
  <c r="AH644" i="16"/>
  <c r="AH792" i="16"/>
  <c r="AH2081" i="16"/>
  <c r="AH2009" i="16"/>
  <c r="AH2046" i="16"/>
  <c r="AH1885" i="16"/>
  <c r="AH300" i="16"/>
  <c r="AH2162" i="16"/>
  <c r="AH1501" i="16"/>
  <c r="AH2298" i="16"/>
  <c r="AH424" i="16"/>
  <c r="AH1615" i="16"/>
  <c r="AH155" i="16"/>
  <c r="AH1386" i="16"/>
  <c r="AH946" i="16"/>
  <c r="AH1864" i="16"/>
  <c r="AH1115" i="16"/>
  <c r="AH371" i="16"/>
  <c r="AH317" i="16"/>
  <c r="AH1683" i="16"/>
  <c r="AH517" i="16"/>
  <c r="AH1842" i="16"/>
  <c r="AH378" i="16"/>
  <c r="AH1659" i="16"/>
  <c r="AH1628" i="16"/>
  <c r="AH156" i="16"/>
  <c r="AH755" i="16"/>
  <c r="AH631" i="16"/>
  <c r="AH1735" i="16"/>
  <c r="AH545" i="16"/>
  <c r="AH334" i="16"/>
  <c r="AH355" i="16"/>
  <c r="AH2163" i="16"/>
  <c r="AH2021" i="16"/>
  <c r="AH1423" i="16"/>
  <c r="AH2027" i="16"/>
  <c r="AH446" i="16"/>
  <c r="AH309" i="16"/>
  <c r="AH949" i="16"/>
  <c r="AH164" i="16"/>
  <c r="AH392" i="16"/>
  <c r="AH550" i="16"/>
  <c r="AH2395" i="16"/>
  <c r="AH1725" i="16"/>
  <c r="AH673" i="16"/>
  <c r="AH780" i="16"/>
  <c r="AH2292" i="16"/>
  <c r="AH2085" i="16"/>
  <c r="AH725" i="16"/>
  <c r="AH1045" i="16"/>
  <c r="AH281" i="16"/>
  <c r="AH938" i="16"/>
  <c r="AH685" i="16"/>
  <c r="AH1566" i="16"/>
  <c r="AH1475" i="16"/>
  <c r="AH256" i="16"/>
  <c r="AH798" i="16"/>
  <c r="AH157" i="16"/>
  <c r="AH310" i="16"/>
  <c r="AH1915" i="16"/>
  <c r="AH102" i="16"/>
  <c r="AH897" i="16"/>
  <c r="AH1202" i="16"/>
  <c r="AH1442" i="16"/>
  <c r="AH117" i="16"/>
  <c r="AH846" i="16"/>
  <c r="AH928" i="16"/>
  <c r="AH2002" i="16"/>
  <c r="AH993" i="16"/>
  <c r="AH2303" i="16"/>
  <c r="AH2282" i="16"/>
  <c r="AH536" i="16"/>
  <c r="AH481" i="16"/>
  <c r="AH54" i="16"/>
  <c r="AH898" i="16"/>
  <c r="AH1381" i="16"/>
  <c r="AH1991" i="16"/>
  <c r="AH1304" i="16"/>
  <c r="AH1392" i="16"/>
  <c r="AH397" i="16"/>
  <c r="AH642" i="16"/>
  <c r="AH597" i="16"/>
  <c r="AH654" i="16"/>
  <c r="AH372" i="16"/>
  <c r="AH600" i="16"/>
  <c r="AH1384" i="16"/>
  <c r="AH660" i="16"/>
  <c r="AH818" i="16"/>
  <c r="AH687" i="16"/>
  <c r="AH1869" i="16"/>
  <c r="AH1209" i="16"/>
  <c r="AH667" i="16"/>
  <c r="AH1220" i="16"/>
  <c r="AH999" i="16"/>
  <c r="AH1265" i="16"/>
  <c r="AH1873" i="16"/>
  <c r="AH236" i="16"/>
  <c r="AH1303" i="16"/>
  <c r="AH222" i="16"/>
  <c r="AH1438" i="16"/>
  <c r="AH1179" i="16"/>
  <c r="AH620" i="16"/>
  <c r="AH1783" i="16"/>
  <c r="AH2358" i="16"/>
  <c r="AH672" i="16"/>
  <c r="AH1798" i="16"/>
  <c r="AH1527" i="16"/>
  <c r="AH1710" i="16"/>
  <c r="AH814" i="16"/>
  <c r="AH314" i="16"/>
  <c r="AH590" i="16"/>
  <c r="AH412" i="16"/>
  <c r="AH998" i="16"/>
  <c r="AH2262" i="16"/>
  <c r="AH2400" i="16"/>
  <c r="AH560" i="16"/>
  <c r="AH353" i="16"/>
  <c r="AH1509" i="16"/>
  <c r="AH1870" i="16"/>
  <c r="AH249" i="16"/>
  <c r="AH2220" i="16"/>
  <c r="AH214" i="16"/>
  <c r="AH2139" i="16"/>
  <c r="AH1928" i="16"/>
  <c r="AH1966" i="16"/>
  <c r="AH1263" i="16"/>
  <c r="AH186" i="16"/>
  <c r="AH586" i="16"/>
  <c r="AH1191" i="16"/>
  <c r="AH1477" i="16"/>
  <c r="AH1691" i="16"/>
  <c r="AH1165" i="16"/>
  <c r="AH2096" i="16"/>
  <c r="AH350" i="16"/>
  <c r="AH131" i="16"/>
  <c r="AH2276" i="16"/>
  <c r="AH1147" i="16"/>
  <c r="AH2136" i="16"/>
  <c r="AH817" i="16"/>
  <c r="AH678" i="16"/>
  <c r="AH1004" i="16"/>
  <c r="AH147" i="16"/>
  <c r="AH1601" i="16"/>
  <c r="AH52" i="16"/>
  <c r="AH1891" i="16"/>
  <c r="AH864" i="16"/>
  <c r="AH1716" i="16"/>
  <c r="AH1480" i="16"/>
  <c r="AH1536" i="16"/>
  <c r="AH1963" i="16"/>
  <c r="AH475" i="16"/>
  <c r="AH335" i="16"/>
  <c r="AH2190" i="16"/>
  <c r="AH927" i="16"/>
  <c r="AH1252" i="16"/>
  <c r="AH1528" i="16"/>
  <c r="AH2227" i="16"/>
  <c r="AH2011" i="16"/>
  <c r="AH349" i="16"/>
  <c r="AH1787" i="16"/>
  <c r="AH764" i="16"/>
  <c r="AH1298" i="16"/>
  <c r="AH1763" i="16"/>
  <c r="AH383" i="16"/>
  <c r="AH714" i="16"/>
  <c r="AH800" i="16"/>
  <c r="AH2126" i="16"/>
  <c r="AH2154" i="16"/>
  <c r="AH109" i="16"/>
  <c r="AH1003" i="16"/>
  <c r="AH1132" i="16"/>
  <c r="AH598" i="16"/>
  <c r="AH127" i="16"/>
  <c r="AH845" i="16"/>
  <c r="AH1019" i="16"/>
  <c r="AH652" i="16"/>
  <c r="AH418" i="16"/>
  <c r="AH1944" i="16"/>
  <c r="AH58" i="16"/>
  <c r="AH1571" i="16"/>
  <c r="AH2379" i="16"/>
  <c r="AH1338" i="16"/>
  <c r="AH2309" i="16"/>
  <c r="AH769" i="16"/>
  <c r="AH1833" i="16"/>
  <c r="AH2214" i="16"/>
  <c r="AH2390" i="16"/>
  <c r="AH569" i="16"/>
  <c r="AH1254" i="16"/>
  <c r="AH1420" i="16"/>
  <c r="AH1106" i="16"/>
  <c r="AH855" i="16"/>
  <c r="AH1451" i="16"/>
  <c r="AH889" i="16"/>
  <c r="AH24" i="16"/>
  <c r="AH987" i="16"/>
  <c r="AH1213" i="16"/>
  <c r="AH1244" i="16"/>
  <c r="AH1913" i="16"/>
  <c r="AH1671" i="16"/>
  <c r="AH2038" i="16"/>
  <c r="AH1100" i="16"/>
  <c r="AH1192" i="16"/>
  <c r="AH2078" i="16"/>
  <c r="AH1511" i="16"/>
  <c r="AH2005" i="16"/>
  <c r="AH1758" i="16"/>
  <c r="AH477" i="16"/>
  <c r="AH275" i="16"/>
  <c r="AH2137" i="16"/>
  <c r="AH2297" i="16"/>
  <c r="AH1821" i="16"/>
  <c r="AH805" i="16"/>
  <c r="AH1853" i="16"/>
  <c r="AH168" i="16"/>
  <c r="AH495" i="16"/>
  <c r="AH2349" i="16"/>
  <c r="AH255" i="16"/>
  <c r="AH1920" i="16"/>
  <c r="AH1006" i="16"/>
  <c r="AH366" i="16"/>
  <c r="AH1564" i="16"/>
  <c r="AH841" i="16"/>
  <c r="AH1937" i="16"/>
  <c r="AH933" i="16"/>
  <c r="AH1112" i="16"/>
  <c r="AH1452" i="16"/>
  <c r="AH1075" i="16"/>
  <c r="AH696" i="16"/>
  <c r="AH1594" i="16"/>
  <c r="AH2343" i="16"/>
  <c r="AH1543" i="16"/>
  <c r="AH1700" i="16"/>
  <c r="AH2066" i="16"/>
  <c r="AH486" i="16"/>
  <c r="AH2053" i="16"/>
  <c r="AH727" i="16"/>
  <c r="AH1675" i="16"/>
  <c r="AH934" i="16"/>
  <c r="AH74" i="16"/>
  <c r="AH1398" i="16"/>
  <c r="AH2077" i="16"/>
  <c r="AH2101" i="16"/>
  <c r="AH2069" i="16"/>
  <c r="AH1949" i="16"/>
  <c r="AH476" i="16"/>
  <c r="AH390" i="16"/>
  <c r="AH359" i="16"/>
  <c r="AH1222" i="16"/>
  <c r="AH847" i="16"/>
  <c r="AH442" i="16"/>
  <c r="AH558" i="16"/>
  <c r="AH2246" i="16"/>
  <c r="AH2138" i="16"/>
  <c r="AH1403" i="16"/>
  <c r="AH954" i="16"/>
  <c r="AH783" i="16"/>
  <c r="AH1965" i="16"/>
  <c r="AH238" i="16"/>
  <c r="AH693" i="16"/>
  <c r="AH271" i="16"/>
  <c r="AH2091" i="16"/>
  <c r="AH2252" i="16"/>
  <c r="AH1979" i="16"/>
  <c r="AH2050" i="16"/>
  <c r="AH1943" i="16"/>
  <c r="AH257" i="16"/>
  <c r="AH643" i="16"/>
  <c r="AH1653" i="16"/>
  <c r="AH1426" i="16"/>
  <c r="AH1301" i="16"/>
  <c r="AH960" i="16"/>
  <c r="AH226" i="16"/>
  <c r="AH1360" i="16"/>
  <c r="AH1635" i="16"/>
  <c r="AH1187" i="16"/>
  <c r="AH2029" i="16"/>
  <c r="AH2394" i="16"/>
  <c r="AH952" i="16"/>
  <c r="AH1085" i="16"/>
  <c r="AH635" i="16"/>
  <c r="AH915" i="16"/>
  <c r="AH1237" i="16"/>
  <c r="AH2072" i="16"/>
  <c r="AH1638" i="16"/>
  <c r="AH1157" i="16"/>
  <c r="AH2105" i="16"/>
  <c r="AH1736" i="16"/>
  <c r="AH718" i="16"/>
  <c r="AH870" i="16"/>
  <c r="AH2328" i="16"/>
  <c r="AH2321" i="16"/>
  <c r="AH1143" i="16"/>
  <c r="AH1669" i="16"/>
  <c r="AH1520" i="16"/>
  <c r="AH2185" i="16"/>
  <c r="AH1508" i="16"/>
  <c r="AH1025" i="16"/>
  <c r="AH1907" i="16"/>
  <c r="AH1953" i="16"/>
  <c r="AH2000" i="16"/>
  <c r="AH812" i="16"/>
  <c r="AH33" i="16"/>
  <c r="AH1308" i="16"/>
  <c r="AH1030" i="16"/>
  <c r="AH1228" i="16"/>
  <c r="AH1940" i="16"/>
  <c r="AH302" i="16"/>
  <c r="AH1285" i="16"/>
  <c r="AH435" i="16"/>
  <c r="AH1561" i="16"/>
  <c r="AH1409" i="16"/>
  <c r="AH1490" i="16"/>
  <c r="AH1149" i="16"/>
  <c r="AH1803" i="16"/>
  <c r="AH982" i="16"/>
  <c r="AH1860" i="16"/>
  <c r="AH2189" i="16"/>
  <c r="AH100" i="16"/>
  <c r="AH2025" i="16"/>
  <c r="AH47" i="16"/>
  <c r="AH385" i="16"/>
  <c r="AH1002" i="16"/>
  <c r="AH1871" i="16"/>
  <c r="AH1584" i="16"/>
  <c r="AH1024" i="16"/>
  <c r="AH1756" i="16"/>
  <c r="AH1820" i="16"/>
  <c r="AH1098" i="16"/>
  <c r="AH887" i="16"/>
  <c r="AH267" i="16"/>
  <c r="AH1824" i="16"/>
  <c r="AH621" i="16"/>
  <c r="AH340" i="16"/>
  <c r="AH2052" i="16"/>
  <c r="AH61" i="16"/>
  <c r="AH942" i="16"/>
  <c r="AH23" i="16"/>
  <c r="AH1453" i="16"/>
  <c r="AH2024" i="16"/>
  <c r="AH218" i="16"/>
  <c r="AH263" i="16"/>
  <c r="AH1630" i="16"/>
  <c r="AH1874" i="16"/>
  <c r="AH1699" i="16"/>
  <c r="AH2062" i="16"/>
  <c r="AH2269" i="16"/>
  <c r="AH1226" i="16"/>
  <c r="AH252" i="16"/>
  <c r="AH2142" i="16"/>
  <c r="AH1773" i="16"/>
  <c r="AH463" i="16"/>
  <c r="AH2323" i="16"/>
  <c r="AH1986" i="16"/>
  <c r="AH456" i="16"/>
  <c r="AH1367" i="16"/>
  <c r="AH849" i="16"/>
  <c r="AH2198" i="16"/>
  <c r="AH2347" i="16"/>
  <c r="AH956" i="16"/>
  <c r="AH380" i="16"/>
  <c r="AH1572" i="16"/>
  <c r="AH2120" i="16"/>
  <c r="AH729" i="16"/>
  <c r="AH1216" i="16"/>
  <c r="AH624" i="16"/>
  <c r="AH733" i="16"/>
  <c r="AH578" i="16"/>
  <c r="AH613" i="16"/>
  <c r="AH641" i="16"/>
  <c r="AH2098" i="16"/>
  <c r="AH1034" i="16"/>
  <c r="AH2333" i="16"/>
  <c r="AH286" i="16"/>
  <c r="AH2241" i="16"/>
  <c r="AH1163" i="16"/>
  <c r="AH712" i="16"/>
  <c r="AH513" i="16"/>
  <c r="AH2133" i="16"/>
  <c r="AH1400" i="16"/>
  <c r="AH961" i="16"/>
  <c r="AH859" i="16"/>
  <c r="AH1284" i="16"/>
  <c r="AH871" i="16"/>
  <c r="AH1708" i="16"/>
  <c r="AH1622" i="16"/>
  <c r="AH406" i="16"/>
  <c r="AH2325" i="16"/>
  <c r="AH1950" i="16"/>
  <c r="AH2399" i="16"/>
  <c r="AH1667" i="16"/>
  <c r="AH1433" i="16"/>
  <c r="AH514" i="16"/>
  <c r="AH549" i="16"/>
  <c r="AH57" i="16"/>
  <c r="AH1877" i="16"/>
  <c r="AH967" i="16"/>
  <c r="AH1516" i="16"/>
  <c r="AH96" i="16"/>
  <c r="AH881" i="16"/>
  <c r="AH254" i="16"/>
  <c r="AH316" i="16"/>
  <c r="AH1865" i="16"/>
  <c r="AH1203" i="16"/>
  <c r="AH939" i="16"/>
  <c r="AH19" i="16"/>
  <c r="AH1613" i="16"/>
  <c r="AH2094" i="16"/>
  <c r="AH2106" i="16"/>
  <c r="AH1701" i="16"/>
  <c r="AH1042" i="16"/>
  <c r="AH149" i="16"/>
  <c r="AH852" i="16"/>
  <c r="AH807" i="16"/>
  <c r="AH2013" i="16"/>
  <c r="AH114" i="16"/>
  <c r="AH1588" i="16"/>
  <c r="AH1243" i="16"/>
  <c r="AH1642" i="16"/>
  <c r="AH2265" i="16"/>
  <c r="AH1074" i="16"/>
  <c r="AH1161" i="16"/>
  <c r="AH1574" i="16"/>
  <c r="AH1378" i="16"/>
  <c r="AH689" i="16"/>
  <c r="AH872" i="16"/>
  <c r="AH1027" i="16"/>
  <c r="AH1375" i="16"/>
  <c r="AH926" i="16"/>
  <c r="AH2200" i="16"/>
  <c r="AH2223" i="16"/>
  <c r="AH393" i="16"/>
  <c r="AH1102" i="16"/>
  <c r="AH844" i="16"/>
  <c r="AH420" i="16"/>
  <c r="AH1380" i="16"/>
  <c r="AH1823" i="16"/>
  <c r="AH1503" i="16"/>
  <c r="AH1189" i="16"/>
  <c r="AH1981" i="16"/>
  <c r="AH1962" i="16"/>
  <c r="AH45" i="16"/>
  <c r="AH1579" i="16"/>
  <c r="AH2127" i="16"/>
  <c r="AH79" i="16"/>
  <c r="AH1596" i="16"/>
  <c r="AH1934" i="16"/>
  <c r="AH1973" i="16"/>
  <c r="AH1469" i="16"/>
  <c r="AH1887" i="16"/>
  <c r="AH1604" i="16"/>
  <c r="AH1329" i="16"/>
  <c r="AH1050" i="16"/>
  <c r="AH1058" i="16"/>
  <c r="AH2211" i="16"/>
  <c r="AH2202" i="16"/>
  <c r="AH551" i="16"/>
  <c r="AH2131" i="16"/>
  <c r="AH377" i="16"/>
  <c r="AH230" i="16"/>
  <c r="AH543" i="16"/>
  <c r="AH1460" i="16"/>
  <c r="AH612" i="16"/>
  <c r="AH728" i="16"/>
  <c r="AH2312" i="16"/>
  <c r="AH2058" i="16"/>
  <c r="AH2156" i="16"/>
  <c r="AH2263" i="16"/>
  <c r="AH737" i="16"/>
  <c r="AH1448" i="16"/>
  <c r="AH593" i="16"/>
  <c r="AH2179" i="16"/>
  <c r="AH1391" i="16"/>
  <c r="AH2308" i="16"/>
  <c r="AH979" i="16"/>
  <c r="AH2148" i="16"/>
  <c r="AH1455" i="16"/>
  <c r="AH1618" i="16"/>
  <c r="AH867" i="16"/>
  <c r="AH1418" i="16"/>
  <c r="AH411" i="16"/>
  <c r="AH470" i="16"/>
  <c r="AH2279" i="16"/>
  <c r="AH381" i="16"/>
  <c r="AH1340" i="16"/>
  <c r="AH1947" i="16"/>
  <c r="AH1372" i="16"/>
  <c r="AH935" i="16"/>
  <c r="AH180" i="16"/>
  <c r="AH1923" i="16"/>
  <c r="AH2004" i="16"/>
  <c r="AH1123" i="16"/>
  <c r="AH1499" i="16"/>
  <c r="AH1065" i="16"/>
  <c r="AH592" i="16"/>
  <c r="AH1840" i="16"/>
  <c r="AH771" i="16"/>
  <c r="AH1152" i="16"/>
  <c r="AH1645" i="16"/>
  <c r="AH2082" i="16"/>
  <c r="AH2240" i="16"/>
  <c r="AH369" i="16"/>
  <c r="AH1834" i="16"/>
  <c r="AH2391" i="16"/>
  <c r="AH10" i="16"/>
  <c r="AH1146" i="16"/>
  <c r="AH468" i="16"/>
  <c r="AH1886" i="16"/>
  <c r="AH614" i="16"/>
  <c r="AH1818" i="16"/>
  <c r="AH197" i="16"/>
  <c r="AH185" i="16"/>
  <c r="AH2274" i="16"/>
  <c r="AH296" i="16"/>
  <c r="AH2209" i="16"/>
  <c r="AH2365" i="16"/>
  <c r="AH1599" i="16"/>
  <c r="AH1093" i="16"/>
  <c r="AH762" i="16"/>
  <c r="AH1060" i="16"/>
  <c r="AH2305" i="16"/>
  <c r="AH1154" i="16"/>
  <c r="AH1762" i="16"/>
  <c r="AH1672" i="16"/>
  <c r="AH1912" i="16"/>
  <c r="AH1809" i="16"/>
  <c r="AH2375" i="16"/>
  <c r="AH56" i="16"/>
  <c r="AH2331" i="16"/>
  <c r="AH2243" i="16"/>
  <c r="AH1492" i="16"/>
  <c r="AH2092" i="16"/>
  <c r="AH219" i="16"/>
  <c r="AH857" i="16"/>
  <c r="AH619" i="16"/>
  <c r="AH730" i="16"/>
  <c r="AH1264" i="16"/>
  <c r="AH749" i="16"/>
  <c r="AH1155" i="16"/>
  <c r="AH1661" i="16"/>
  <c r="AH1041" i="16"/>
  <c r="AH2114" i="16"/>
  <c r="AH1397" i="16"/>
  <c r="AH747" i="16"/>
  <c r="AH827" i="16"/>
  <c r="AH1785" i="16"/>
  <c r="AH577" i="16"/>
  <c r="AH1832" i="16"/>
  <c r="AH1080" i="16"/>
  <c r="AH782" i="16"/>
  <c r="AH233" i="16"/>
  <c r="AH1541" i="16"/>
  <c r="AH1925" i="16"/>
  <c r="AH1867" i="16"/>
  <c r="AH73" i="16"/>
  <c r="AH1687" i="16"/>
  <c r="AH1906" i="16"/>
  <c r="AH2384" i="16"/>
  <c r="AH2012" i="16"/>
  <c r="AH80" i="16"/>
  <c r="AH2230" i="16"/>
  <c r="AH1043" i="16"/>
  <c r="AH2311" i="16"/>
  <c r="AH460" i="16"/>
  <c r="AH2153" i="16"/>
  <c r="AH215" i="16"/>
  <c r="AH1829" i="16"/>
  <c r="AH2102" i="16"/>
  <c r="AH51" i="16"/>
  <c r="AH1971" i="16"/>
  <c r="AH1662" i="16"/>
  <c r="AH853" i="16"/>
  <c r="AH1406" i="16"/>
  <c r="AH829" i="16"/>
  <c r="AH670" i="16"/>
  <c r="AH1180" i="16"/>
  <c r="AH734" i="16"/>
  <c r="AH1539" i="16"/>
  <c r="AH26" i="16"/>
  <c r="AH2315" i="16"/>
  <c r="AH194" i="16"/>
  <c r="AH1851" i="16"/>
  <c r="AH2288" i="16"/>
  <c r="AH1333" i="16"/>
  <c r="AH1605" i="16"/>
  <c r="AH1974" i="16"/>
  <c r="AH878" i="16"/>
  <c r="AH1305" i="16"/>
  <c r="AH2107" i="16"/>
  <c r="AH1970" i="16"/>
  <c r="AH1507" i="16"/>
  <c r="AH759" i="16"/>
  <c r="AH153" i="16"/>
  <c r="AH975" i="16"/>
  <c r="AH552" i="16"/>
  <c r="AH2389" i="16"/>
  <c r="AH365" i="16"/>
  <c r="AH325" i="16"/>
  <c r="AH1413" i="16"/>
  <c r="AH1486" i="16"/>
  <c r="AH276" i="16"/>
  <c r="AH1826" i="16"/>
  <c r="AH1647" i="16"/>
  <c r="AH204" i="16"/>
  <c r="AH1362" i="16"/>
  <c r="AH640" i="16"/>
  <c r="AH78" i="16"/>
  <c r="AH1760" i="16"/>
  <c r="AH694" i="16"/>
  <c r="AH1488" i="16"/>
  <c r="AH2030" i="16"/>
  <c r="AH1101" i="16"/>
  <c r="AH745" i="16"/>
  <c r="AH2111" i="16"/>
  <c r="AH674" i="16"/>
  <c r="AH1737" i="16"/>
  <c r="AH1908" i="16"/>
  <c r="AH1468" i="16"/>
  <c r="AH1862" i="16"/>
  <c r="AH1411" i="16"/>
  <c r="AH2155" i="16"/>
  <c r="AH1463" i="16"/>
  <c r="AH1690" i="16"/>
  <c r="AH1751" i="16"/>
  <c r="AH1692" i="16"/>
  <c r="AH623" i="16"/>
  <c r="AH1048" i="16"/>
  <c r="AH1636" i="16"/>
  <c r="AH1334" i="16"/>
  <c r="AH1193" i="16"/>
  <c r="AH1747" i="16"/>
  <c r="AH292" i="16"/>
  <c r="AH546" i="16"/>
  <c r="AH535" i="16"/>
  <c r="AH1458" i="16"/>
  <c r="AH40" i="16"/>
  <c r="AH664" i="16"/>
  <c r="AH1114" i="16"/>
  <c r="AH690" i="16"/>
  <c r="AH396" i="16"/>
  <c r="AH1856" i="16"/>
  <c r="AH656" i="16"/>
  <c r="AH1583" i="16"/>
  <c r="AH2140" i="16"/>
  <c r="AH2374" i="16"/>
  <c r="AH451" i="16"/>
  <c r="AH2363" i="16"/>
  <c r="AH1827" i="16"/>
  <c r="AH1654" i="16"/>
  <c r="AH2386" i="16"/>
  <c r="AH95" i="16"/>
  <c r="AH1587" i="16"/>
  <c r="AH182" i="16"/>
  <c r="AH533" i="16"/>
  <c r="AH574" i="16"/>
  <c r="AH1775" i="16"/>
  <c r="AH287" i="16"/>
  <c r="AH443" i="16"/>
  <c r="AH479" i="16"/>
  <c r="AH1083" i="16"/>
  <c r="AH282" i="16"/>
  <c r="AH2359" i="16"/>
  <c r="AH2204" i="16"/>
  <c r="AH1644" i="16"/>
  <c r="AH1175" i="16"/>
  <c r="AH980" i="16"/>
  <c r="AH464" i="16"/>
  <c r="AH39" i="16"/>
  <c r="AH1290" i="16"/>
  <c r="AH1481" i="16"/>
  <c r="AH1933" i="16"/>
  <c r="AH105" i="16"/>
  <c r="AH1581" i="16"/>
  <c r="AH1551" i="16"/>
  <c r="AH471" i="16"/>
  <c r="AH251" i="16"/>
  <c r="AH963" i="16"/>
  <c r="AH750" i="16"/>
  <c r="AH423" i="16"/>
  <c r="AH344" i="16"/>
  <c r="AH697" i="16"/>
  <c r="AH1788" i="16"/>
  <c r="AH1229" i="16"/>
  <c r="AH789" i="16"/>
  <c r="AH1315" i="16"/>
  <c r="AH1251" i="16"/>
  <c r="AH723" i="16"/>
  <c r="AH627" i="16"/>
  <c r="AH626" i="16"/>
  <c r="AH657" i="16"/>
  <c r="AH701" i="16"/>
  <c r="AH563" i="16"/>
  <c r="AH427" i="16"/>
  <c r="AH1593" i="16"/>
  <c r="AH1429" i="16"/>
  <c r="AH840" i="16"/>
  <c r="AH2167" i="16"/>
  <c r="AH129" i="16"/>
  <c r="AH1345" i="16"/>
  <c r="AH650" i="16"/>
  <c r="AH842" i="16"/>
  <c r="AH1728" i="16"/>
  <c r="AH209" i="16"/>
  <c r="AH886" i="16"/>
  <c r="AH708" i="16"/>
  <c r="AH803" i="16"/>
  <c r="AH1695" i="16"/>
  <c r="AH523" i="16"/>
  <c r="AH14" i="16"/>
  <c r="AH36" i="16"/>
  <c r="AH2300" i="16"/>
  <c r="AH71" i="16"/>
  <c r="AH2250" i="16"/>
  <c r="AH1135" i="16"/>
  <c r="AH904" i="16"/>
  <c r="AH951" i="16"/>
  <c r="AH2048" i="16"/>
  <c r="AH509" i="16"/>
  <c r="AH1330" i="16"/>
  <c r="AH2215" i="16"/>
  <c r="AH668" i="16"/>
  <c r="AH1679" i="16"/>
  <c r="AH1091" i="16"/>
  <c r="AH1430" i="16"/>
  <c r="AH2236" i="16"/>
  <c r="AH2293" i="16"/>
  <c r="AH2307" i="16"/>
  <c r="AH836" i="16"/>
  <c r="AH532" i="16"/>
  <c r="AH1051" i="16"/>
  <c r="AH1727" i="16"/>
  <c r="AH1902" i="16"/>
  <c r="AH1519" i="16"/>
  <c r="AH1506" i="16"/>
  <c r="AH478" i="16"/>
  <c r="AH444" i="16"/>
  <c r="AH526" i="16"/>
  <c r="AH2180" i="16"/>
  <c r="AH1538" i="16"/>
  <c r="AH480" i="16"/>
  <c r="AH1462" i="16"/>
  <c r="AH30" i="16"/>
  <c r="AH205" i="16"/>
  <c r="AH1326" i="16"/>
  <c r="AH1617" i="16"/>
  <c r="AH802" i="16"/>
  <c r="AH1017" i="16"/>
  <c r="AH2235" i="16"/>
  <c r="AH936" i="16"/>
  <c r="AH2319" i="16"/>
  <c r="AH865" i="16"/>
  <c r="AH1586" i="16"/>
  <c r="AH1626" i="16"/>
  <c r="AH1079" i="16"/>
  <c r="AH622" i="16"/>
  <c r="AH1242" i="16"/>
  <c r="AH46" i="16"/>
  <c r="AH1620" i="16"/>
  <c r="AH719" i="16"/>
  <c r="AH269" i="16"/>
  <c r="AH615" i="16"/>
  <c r="AH834" i="16"/>
  <c r="AH1880" i="16"/>
  <c r="AH2043" i="16"/>
  <c r="AH1341" i="16"/>
  <c r="AH705" i="16"/>
  <c r="AH1489" i="16"/>
  <c r="AH485" i="16"/>
  <c r="AH587" i="16"/>
  <c r="AH964" i="16"/>
  <c r="AH65" i="16"/>
  <c r="AH415" i="16"/>
  <c r="AH1791" i="16"/>
  <c r="AH1113" i="16"/>
  <c r="AH1129" i="16"/>
  <c r="AH38" i="16"/>
  <c r="AH2020" i="16"/>
  <c r="AH828" i="16"/>
  <c r="AH819" i="16"/>
  <c r="AH2197" i="16"/>
  <c r="AH2042" i="16"/>
  <c r="AH1313" i="16"/>
  <c r="AH1288" i="16"/>
  <c r="AH1309" i="16"/>
  <c r="AH1133" i="16"/>
  <c r="AH1734" i="16"/>
  <c r="AH1064" i="16"/>
  <c r="AH272" i="16"/>
  <c r="AH2068" i="16"/>
  <c r="AH547" i="16"/>
  <c r="AH1273" i="16"/>
  <c r="AH1325" i="16"/>
  <c r="AH503" i="16"/>
  <c r="AH455" i="16"/>
  <c r="AH1466" i="16"/>
  <c r="AH1603" i="16"/>
  <c r="AH422" i="16"/>
  <c r="AH1173" i="16"/>
  <c r="AH520" i="16"/>
  <c r="AH567" i="16"/>
  <c r="AH163" i="16"/>
  <c r="AH1660" i="16"/>
  <c r="AH1162" i="16"/>
  <c r="AH1837" i="16"/>
  <c r="AH1665" i="16"/>
  <c r="AH884" i="16"/>
  <c r="AH1600" i="16"/>
  <c r="AH1759" i="16"/>
  <c r="AH2149" i="16"/>
  <c r="AH430" i="16"/>
  <c r="AH1876" i="16"/>
  <c r="AH647" i="16"/>
  <c r="AH1351" i="16"/>
  <c r="AH1521" i="16"/>
  <c r="AH1170" i="16"/>
  <c r="AH1158" i="16"/>
  <c r="AH1889" i="16"/>
  <c r="AH2285" i="16"/>
  <c r="AH1878" i="16"/>
  <c r="AH1379" i="16"/>
  <c r="AH1314" i="16"/>
  <c r="AH1278" i="16"/>
  <c r="AH965" i="16"/>
  <c r="AH721" i="16"/>
  <c r="AH2147" i="16"/>
  <c r="AH1256" i="16"/>
  <c r="AH1932" i="16"/>
  <c r="AH133" i="16"/>
  <c r="AH831" i="16"/>
  <c r="AH851" i="16"/>
  <c r="AH2192" i="16"/>
  <c r="AH490" i="16"/>
  <c r="AH2095" i="16"/>
  <c r="AH610" i="16"/>
  <c r="AH1221" i="16"/>
  <c r="AH930" i="16"/>
  <c r="AH175" i="16"/>
  <c r="AH291" i="16"/>
  <c r="AH633" i="16"/>
  <c r="AH1394" i="16"/>
  <c r="AH888" i="16"/>
  <c r="AH608" i="16"/>
  <c r="AH207" i="16"/>
  <c r="AH1883" i="16"/>
  <c r="AH894" i="16"/>
  <c r="AH181" i="16"/>
  <c r="AH504" i="16"/>
  <c r="AH992" i="16"/>
  <c r="AH126" i="16"/>
  <c r="AH22" i="16"/>
  <c r="AH1144" i="16"/>
  <c r="AH609" i="16"/>
  <c r="AH1495" i="16"/>
  <c r="AH1277" i="16"/>
  <c r="AH2362" i="16"/>
  <c r="AH1706" i="16"/>
  <c r="AH106" i="16"/>
  <c r="AH512" i="16"/>
  <c r="AH304" i="16"/>
  <c r="AH1897" i="16"/>
  <c r="AH1916" i="16"/>
  <c r="AH1530" i="16"/>
  <c r="AH1698" i="16"/>
  <c r="AH318" i="16"/>
  <c r="AH323" i="16"/>
  <c r="AH1395" i="16"/>
  <c r="AH710" i="16"/>
  <c r="AH2171" i="16"/>
  <c r="AH1111" i="16"/>
  <c r="AH1150" i="16"/>
  <c r="AH198" i="16"/>
  <c r="AH374" i="16"/>
  <c r="AH1361" i="16"/>
  <c r="AH2332" i="16"/>
  <c r="AH2224" i="16"/>
  <c r="AH171" i="16"/>
  <c r="AH262" i="16"/>
  <c r="AH1537" i="16"/>
  <c r="AH483" i="16"/>
  <c r="AH1807" i="16"/>
  <c r="AH1846" i="16"/>
  <c r="AH722" i="16"/>
  <c r="AH187" i="16"/>
  <c r="AH1339" i="16"/>
  <c r="AH854" i="16"/>
  <c r="AH801" i="16"/>
  <c r="AH1238" i="16"/>
  <c r="AH2356" i="16"/>
  <c r="AH1219" i="16"/>
  <c r="AH646" i="16"/>
  <c r="AH1269" i="16"/>
  <c r="AH2242" i="16"/>
  <c r="AH1348" i="16"/>
  <c r="AH2336" i="16"/>
  <c r="AH754" i="16"/>
  <c r="AH890" i="16"/>
  <c r="AH1073" i="16"/>
  <c r="AH2302" i="16"/>
  <c r="AH1914" i="16"/>
  <c r="AH1994" i="16"/>
  <c r="AH972" i="16"/>
  <c r="AH632" i="16"/>
  <c r="AH161" i="16"/>
  <c r="AH966" i="16"/>
  <c r="AH736" i="16"/>
  <c r="AH1317" i="16"/>
  <c r="AH492" i="16"/>
  <c r="AH720" i="16"/>
  <c r="AH2208" i="16"/>
  <c r="AH1513" i="16"/>
  <c r="AH1471" i="16"/>
  <c r="AH2286" i="16"/>
  <c r="AH1854" i="16"/>
  <c r="AH1088" i="16"/>
  <c r="AH1909" i="16"/>
  <c r="AH1956" i="16"/>
  <c r="AH1443" i="16"/>
  <c r="AH1316" i="16"/>
  <c r="AH293" i="16"/>
  <c r="AH1282" i="16"/>
  <c r="AH121" i="16"/>
  <c r="AH1812" i="16"/>
  <c r="AH299" i="16"/>
  <c r="AH118" i="16"/>
  <c r="AH1131" i="16"/>
  <c r="AH1652" i="16"/>
  <c r="AH746" i="16"/>
  <c r="AH2329" i="16"/>
  <c r="AH1941" i="16"/>
  <c r="AH1478" i="16"/>
  <c r="AH6" i="16"/>
  <c r="AH2264" i="16"/>
  <c r="AH2206" i="16"/>
  <c r="AH576" i="16"/>
  <c r="AH748" i="16"/>
  <c r="AH625" i="16"/>
  <c r="AH459" i="16"/>
  <c r="AH2175" i="16"/>
  <c r="AH2392" i="16"/>
  <c r="AH637" i="16"/>
  <c r="AH2037" i="16"/>
  <c r="AH361" i="16"/>
  <c r="AH1557" i="16"/>
  <c r="AH9" i="16"/>
  <c r="AH684" i="16"/>
  <c r="AH1696" i="16"/>
  <c r="AH2135" i="16"/>
  <c r="AH2061" i="16"/>
  <c r="AH1510" i="16"/>
  <c r="AH548" i="16"/>
  <c r="AH1441" i="16"/>
  <c r="AH2271" i="16"/>
  <c r="AH676" i="16"/>
  <c r="AH1299" i="16"/>
  <c r="AH1540" i="16"/>
  <c r="AH343" i="16"/>
  <c r="AH950" i="16"/>
  <c r="AH2205" i="16"/>
  <c r="AH1185" i="16"/>
  <c r="AH1711" i="16"/>
  <c r="AH1062" i="16"/>
  <c r="AH399" i="16"/>
  <c r="AH2290" i="16"/>
  <c r="AH766" i="16"/>
  <c r="AH1786" i="16"/>
  <c r="AH20" i="16"/>
  <c r="AH360" i="16"/>
  <c r="AH506" i="16"/>
  <c r="AH203" i="16"/>
  <c r="AH2342" i="16"/>
  <c r="AH1227" i="16"/>
  <c r="AH874" i="16"/>
  <c r="AH837" i="16"/>
  <c r="AH765" i="16"/>
  <c r="AH777" i="16"/>
  <c r="AH2169" i="16"/>
  <c r="AH2369" i="16"/>
  <c r="AH1215" i="16"/>
  <c r="AH588" i="16"/>
  <c r="AH2188" i="16"/>
  <c r="AH969" i="16"/>
  <c r="AH1046" i="16"/>
  <c r="AH2129" i="16"/>
  <c r="AH1563" i="16"/>
  <c r="AH1084" i="16"/>
  <c r="AH767" i="16"/>
  <c r="AH1457" i="16"/>
  <c r="AH638" i="16"/>
  <c r="AH2065" i="16"/>
  <c r="AH2352" i="16"/>
  <c r="AH35" i="16"/>
  <c r="AH1408" i="16"/>
  <c r="AH2176" i="16"/>
  <c r="AH1439" i="16"/>
  <c r="AH1276" i="16"/>
  <c r="AH995" i="16"/>
  <c r="AH1657" i="16"/>
  <c r="AH899" i="16"/>
  <c r="AH919" i="16"/>
  <c r="AH2371" i="16"/>
  <c r="AH1476" i="16"/>
  <c r="AH1390" i="16"/>
  <c r="AH876" i="16"/>
  <c r="AH591" i="16"/>
  <c r="AH311" i="16"/>
  <c r="AH2261" i="16"/>
  <c r="AH665" i="16"/>
  <c r="AH1016" i="16"/>
  <c r="AH775" i="16"/>
  <c r="AH655" i="16"/>
  <c r="AH863" i="16"/>
  <c r="AH330" i="16"/>
  <c r="AH2387" i="16"/>
  <c r="AH1099" i="16"/>
  <c r="AH918" i="16"/>
  <c r="AH306" i="16"/>
  <c r="AH1253" i="16"/>
  <c r="AH313" i="16"/>
  <c r="AH1020" i="16"/>
  <c r="AH1262" i="16"/>
  <c r="AH1589" i="16"/>
  <c r="AH1614" i="16"/>
  <c r="AH1212" i="16"/>
  <c r="AH432" i="16"/>
  <c r="AH1108" i="16"/>
  <c r="AH1782" i="16"/>
  <c r="AH943" i="16"/>
  <c r="AH738" i="16"/>
  <c r="AH1358" i="16"/>
  <c r="AH2304" i="16"/>
  <c r="AH2121" i="16"/>
  <c r="AH1919" i="16"/>
  <c r="AH1946" i="16"/>
  <c r="AH1274" i="16"/>
  <c r="AH170" i="16"/>
  <c r="AH266" i="16"/>
  <c r="AH1514" i="16"/>
  <c r="AH351" i="16"/>
  <c r="AH1811" i="16"/>
  <c r="AH2339" i="16"/>
  <c r="AH345" i="16"/>
  <c r="AH322" i="16"/>
  <c r="AH1349" i="16"/>
  <c r="AH773" i="16"/>
  <c r="AH1414" i="16"/>
  <c r="AH1159" i="16"/>
  <c r="AH989" i="16"/>
  <c r="AH1427" i="16"/>
  <c r="AH716" i="16"/>
  <c r="AH1257" i="16"/>
  <c r="AH1245" i="16"/>
  <c r="AH2194" i="16"/>
  <c r="AH1328" i="16"/>
  <c r="AH978" i="16"/>
  <c r="AH160" i="16"/>
  <c r="AH273" i="16"/>
  <c r="AH1804" i="16"/>
  <c r="AH735" i="16"/>
  <c r="AH717" i="16"/>
  <c r="AH2397" i="16"/>
  <c r="AH850" i="16"/>
  <c r="AH1485" i="16"/>
  <c r="AH893" i="16"/>
  <c r="AH2118" i="16"/>
  <c r="AH686" i="16"/>
  <c r="AH502" i="16"/>
  <c r="AH98" i="16"/>
  <c r="AH225" i="16"/>
  <c r="AH931" i="16"/>
  <c r="AH707" i="16"/>
  <c r="AH2039" i="16"/>
  <c r="AH167" i="16"/>
  <c r="AH212" i="16"/>
  <c r="AH869" i="16"/>
  <c r="AH1331" i="16"/>
  <c r="AH1555" i="16"/>
  <c r="AH387" i="16"/>
  <c r="AH1186" i="16"/>
  <c r="AH75" i="16"/>
  <c r="AH1888" i="16"/>
  <c r="AH1553" i="16"/>
  <c r="AH522" i="16"/>
  <c r="AH1139" i="16"/>
  <c r="AH159" i="16"/>
  <c r="AH1497" i="16"/>
  <c r="AH2150" i="16"/>
  <c r="AH44" i="16"/>
  <c r="AH1359" i="16"/>
  <c r="AH1350" i="16"/>
  <c r="AH2225" i="16"/>
  <c r="AH1241" i="16"/>
  <c r="AH1582" i="16"/>
  <c r="AH2251" i="16"/>
  <c r="AH2075" i="16"/>
  <c r="AH2247" i="16"/>
  <c r="AH1714" i="16"/>
  <c r="AH1210" i="16"/>
  <c r="AH565" i="16"/>
  <c r="AH1036" i="16"/>
  <c r="AH2291" i="16"/>
  <c r="AH2326" i="16"/>
  <c r="AH538" i="16"/>
  <c r="AH132" i="16"/>
  <c r="AH1255" i="16"/>
  <c r="AH1447" i="16"/>
  <c r="AH663" i="16"/>
  <c r="AH1366" i="16"/>
  <c r="AH2281" i="16"/>
  <c r="AH1602" i="16"/>
  <c r="AH2116" i="16"/>
  <c r="AH2089" i="16"/>
  <c r="AH1890" i="16"/>
  <c r="AH1518" i="16"/>
  <c r="AH1656" i="16"/>
  <c r="AH1446" i="16"/>
  <c r="AH1866" i="16"/>
  <c r="AH1320" i="16"/>
  <c r="AH1267" i="16"/>
  <c r="AH1676" i="16"/>
  <c r="AH1069" i="16"/>
  <c r="AH732" i="16"/>
  <c r="AH1327" i="16"/>
  <c r="AH17" i="16"/>
  <c r="AH1532" i="16"/>
  <c r="AH188" i="16"/>
  <c r="AH264" i="16"/>
  <c r="AH2003" i="16"/>
  <c r="AH2015" i="16"/>
  <c r="AH223" i="16"/>
  <c r="AH1127" i="16"/>
  <c r="AH1952" i="16"/>
  <c r="AH835" i="16"/>
  <c r="AH2144" i="16"/>
  <c r="AH2196" i="16"/>
  <c r="AH1805" i="16"/>
  <c r="AH261" i="16"/>
  <c r="AH1702" i="16"/>
  <c r="AH1650" i="16"/>
  <c r="AH541" i="16"/>
  <c r="AH1643" i="16"/>
  <c r="AH761" i="16"/>
  <c r="AH307" i="16"/>
  <c r="AH505" i="16"/>
  <c r="AH2026" i="16"/>
  <c r="AH1781" i="16"/>
  <c r="AH1171" i="16"/>
  <c r="AH1013" i="16"/>
  <c r="AH1156" i="16"/>
  <c r="AH2253" i="16"/>
  <c r="AH91" i="16"/>
  <c r="AH1545" i="16"/>
  <c r="AH1792" i="16"/>
  <c r="AH2366" i="16"/>
  <c r="AH184" i="16"/>
  <c r="AH699" i="16"/>
  <c r="AH1901" i="16"/>
  <c r="AH885" i="16"/>
  <c r="AH82" i="16"/>
  <c r="AH1822" i="16"/>
  <c r="AH553" i="16"/>
  <c r="AH501" i="16"/>
  <c r="AH1401" i="16"/>
  <c r="AH2010" i="16"/>
  <c r="AH700" i="16"/>
  <c r="AH15" i="16"/>
  <c r="AH1199" i="16"/>
  <c r="AH1160" i="16"/>
  <c r="AH1590" i="16"/>
  <c r="AH122" i="16"/>
  <c r="AH1996" i="16"/>
  <c r="AH1295" i="16"/>
  <c r="AH2174" i="16"/>
  <c r="AH1767" i="16"/>
  <c r="AH356" i="16"/>
  <c r="AH1573" i="16"/>
  <c r="AH1522" i="16"/>
  <c r="AH1470" i="16"/>
  <c r="AH1440" i="16"/>
  <c r="AH1169" i="16"/>
  <c r="AH231" i="16"/>
  <c r="AH1924" i="16"/>
  <c r="AH1858" i="16"/>
  <c r="AH1576" i="16"/>
  <c r="AH63" i="16"/>
  <c r="AH1666" i="16"/>
  <c r="AH821" i="16"/>
  <c r="AH1437" i="16"/>
  <c r="AH2008" i="16"/>
  <c r="AH1500" i="16"/>
  <c r="AH2278" i="16"/>
  <c r="AH1271" i="16"/>
  <c r="AH2049" i="16"/>
  <c r="AH87" i="16"/>
  <c r="AH274" i="16"/>
  <c r="AH348" i="16"/>
  <c r="AH1281" i="16"/>
  <c r="AH1138" i="16"/>
  <c r="AH1724" i="16"/>
  <c r="AH90" i="16"/>
  <c r="AH1374" i="16"/>
  <c r="AH1402" i="16"/>
  <c r="AH2287" i="16"/>
  <c r="AH516" i="16"/>
  <c r="AH1151" i="16"/>
  <c r="AH1693" i="16"/>
  <c r="AH603" i="16"/>
  <c r="AH441" i="16"/>
  <c r="AH1494" i="16"/>
  <c r="AH820" i="16"/>
  <c r="AH211" i="16"/>
  <c r="AH1178" i="16"/>
  <c r="AH414" i="16"/>
  <c r="AH1608" i="16"/>
  <c r="AH1624" i="16"/>
  <c r="AH1535" i="16"/>
  <c r="AH1205" i="16"/>
  <c r="AH921" i="16"/>
  <c r="AH1078" i="16"/>
  <c r="AH1208" i="16"/>
  <c r="AH825" i="16"/>
  <c r="AH1474" i="16"/>
  <c r="AH659" i="16"/>
  <c r="AH743" i="16"/>
  <c r="AH785" i="16"/>
  <c r="AH183" i="16"/>
  <c r="AH1270" i="16"/>
  <c r="AH1704" i="16"/>
  <c r="AH2103" i="16"/>
  <c r="AH405" i="16"/>
  <c r="AH1585" i="16"/>
  <c r="AH2170" i="16"/>
  <c r="AH1813" i="16"/>
  <c r="AH1057" i="16"/>
  <c r="AH42" i="16"/>
  <c r="AH1569" i="16"/>
  <c r="AH1300" i="16"/>
  <c r="AH985" i="16"/>
  <c r="AH1181" i="16"/>
  <c r="AH289" i="16"/>
  <c r="AH2322" i="16"/>
  <c r="AH260" i="16"/>
  <c r="AH554" i="16"/>
  <c r="AH1018" i="16"/>
  <c r="AH706" i="16"/>
  <c r="AH1040" i="16"/>
  <c r="AH1425" i="16"/>
  <c r="AH253" i="16"/>
  <c r="AH1717" i="16"/>
  <c r="AH1984" i="16"/>
  <c r="AH2178" i="16"/>
  <c r="AH1096" i="16"/>
  <c r="AH1456" i="16"/>
  <c r="AH1001" i="16"/>
  <c r="AH2193" i="16"/>
  <c r="AH566" i="16"/>
  <c r="AH370" i="16"/>
  <c r="AH1239" i="16"/>
  <c r="AH1705" i="16"/>
  <c r="AH1424" i="16"/>
  <c r="AH2258" i="16"/>
  <c r="AH2334" i="16"/>
  <c r="AH1033" i="16"/>
  <c r="AH77" i="16"/>
  <c r="AH1323" i="16"/>
  <c r="AH354" i="16"/>
  <c r="AH895" i="16"/>
  <c r="AH1995" i="16"/>
  <c r="AH1942" i="16"/>
  <c r="AH2357" i="16"/>
  <c r="AH1512" i="16"/>
  <c r="AH1707" i="16"/>
  <c r="AH1097" i="16"/>
  <c r="AH1931" i="16"/>
  <c r="AH2318" i="16"/>
  <c r="AH1105" i="16"/>
  <c r="AH2134" i="16"/>
  <c r="AH337" i="16"/>
  <c r="AH1968" i="16"/>
  <c r="AH573" i="16"/>
  <c r="AH1095" i="16"/>
  <c r="AH1352" i="16"/>
  <c r="AH2373" i="16"/>
  <c r="AH1324" i="16"/>
  <c r="AH1432" i="16"/>
  <c r="AH2216" i="16"/>
  <c r="AH2213" i="16"/>
  <c r="AH1422" i="16"/>
  <c r="AH1136" i="16"/>
  <c r="AH604" i="16"/>
  <c r="AH824" i="16"/>
  <c r="AH113" i="16"/>
  <c r="AH1321" i="16"/>
  <c r="AH298" i="16"/>
  <c r="AH1738" i="16"/>
  <c r="AH1778" i="16"/>
  <c r="AH996" i="16"/>
  <c r="AH726" i="16"/>
  <c r="AH1007" i="16"/>
  <c r="AH1224" i="16"/>
  <c r="AH137" i="16"/>
  <c r="AH1523" i="16"/>
  <c r="AH901" i="16"/>
  <c r="AH436" i="16"/>
  <c r="AH1839" i="16"/>
  <c r="AH606" i="16"/>
  <c r="AH1852" i="16"/>
  <c r="AH976" i="16"/>
  <c r="AH2212" i="16"/>
  <c r="AH402" i="16"/>
  <c r="AH1771" i="16"/>
  <c r="AH556" i="16"/>
  <c r="AH2165" i="16"/>
  <c r="AH830" i="16"/>
  <c r="AH1122" i="16"/>
  <c r="AH177" i="16"/>
  <c r="AH2076" i="16"/>
  <c r="AH804" i="16"/>
  <c r="AH1766" i="16"/>
  <c r="AH450" i="16"/>
  <c r="AH1464" i="16"/>
  <c r="AH389" i="16"/>
  <c r="AH1268" i="16"/>
  <c r="AH1126" i="16"/>
  <c r="AH487" i="16"/>
  <c r="AH2047" i="16"/>
  <c r="AH1936" i="16"/>
  <c r="AH21" i="16"/>
  <c r="AH1038" i="16"/>
  <c r="AH2231" i="16"/>
  <c r="AH228" i="16"/>
  <c r="AH753" i="16"/>
  <c r="AH704" i="16"/>
  <c r="AH1768" i="16"/>
  <c r="AH2041" i="16"/>
  <c r="AH1235" i="16"/>
  <c r="AH2187" i="16"/>
  <c r="AH301" i="16"/>
  <c r="AH1748" i="16"/>
  <c r="AH1959" i="16"/>
  <c r="AH968" i="16"/>
  <c r="AH1639" i="16"/>
  <c r="AH1658" i="16"/>
  <c r="AH89" i="16"/>
  <c r="AH1848" i="16"/>
  <c r="AH2340" i="16"/>
  <c r="AH1371" i="16"/>
  <c r="AH1172" i="16"/>
  <c r="AH1164" i="16"/>
  <c r="AH2217" i="16"/>
  <c r="AH2017" i="16"/>
  <c r="AH570" i="16"/>
  <c r="AH2378" i="16"/>
  <c r="AH1297" i="16"/>
  <c r="AH2060" i="16"/>
  <c r="AH1307" i="16"/>
  <c r="AH1204" i="16"/>
  <c r="AH1052" i="16"/>
  <c r="AH1028" i="16"/>
  <c r="AH68" i="16"/>
  <c r="AH1015" i="16"/>
  <c r="AH1357" i="16"/>
  <c r="AH1565" i="16"/>
  <c r="AH2014" i="16"/>
  <c r="AH997" i="16"/>
  <c r="AH1167" i="16"/>
  <c r="AH1895" i="16"/>
  <c r="AH1648" i="16"/>
  <c r="AH1629" i="16"/>
  <c r="AH1681" i="16"/>
  <c r="AH914" i="16"/>
  <c r="AH69" i="16"/>
  <c r="AH932" i="16"/>
  <c r="AH27" i="16"/>
  <c r="AH510" i="16"/>
  <c r="AH2317" i="16"/>
  <c r="AH1670" i="16"/>
  <c r="AH125" i="16"/>
  <c r="AH1764" i="16"/>
  <c r="AH1739" i="16"/>
  <c r="AH232" i="16"/>
  <c r="AH682" i="16"/>
  <c r="AH1789" i="16"/>
  <c r="AH1377" i="16"/>
  <c r="AH97" i="16"/>
  <c r="AH781" i="16"/>
  <c r="AH2023" i="16"/>
  <c r="AH1957" i="16"/>
  <c r="AH416" i="16"/>
  <c r="AH1044" i="16"/>
  <c r="AH1542" i="16"/>
  <c r="AH779" i="16"/>
  <c r="AH1740" i="16"/>
  <c r="AH1746" i="16"/>
  <c r="AH99" i="16"/>
  <c r="AH331" i="16"/>
  <c r="AH1992" i="16"/>
  <c r="AH1415" i="16"/>
  <c r="AH173" i="16"/>
  <c r="AH589" i="16"/>
  <c r="AH2056" i="16"/>
  <c r="AH2245" i="16"/>
  <c r="AH2083" i="16"/>
  <c r="AH1529" i="16"/>
  <c r="AH1206" i="16"/>
  <c r="AH2380" i="16"/>
  <c r="AH2367" i="16"/>
  <c r="AH1531" i="16"/>
  <c r="AH2184" i="16"/>
  <c r="AH1577" i="16"/>
  <c r="AH2267" i="16"/>
  <c r="AH134" i="16"/>
  <c r="AH419" i="16"/>
  <c r="AH8" i="16"/>
  <c r="AH1184" i="16"/>
  <c r="AH1745" i="16"/>
  <c r="AH974" i="16"/>
  <c r="AH1929" i="16"/>
  <c r="AH557" i="16"/>
  <c r="AH2177" i="16"/>
  <c r="AH196" i="16"/>
  <c r="AH64" i="16"/>
  <c r="AH544" i="16"/>
  <c r="AH199" i="16"/>
  <c r="AH221" i="16"/>
  <c r="AH139" i="16"/>
  <c r="AH379" i="16"/>
  <c r="AH227" i="16"/>
  <c r="AH760" i="16"/>
  <c r="AH1815" i="16"/>
  <c r="AH2112" i="16"/>
  <c r="AH280" i="16"/>
  <c r="AH193" i="16"/>
  <c r="AH2051" i="16"/>
  <c r="AH408" i="16"/>
  <c r="AH338" i="16"/>
  <c r="AH2238" i="16"/>
  <c r="AH2141" i="16"/>
  <c r="AH768" i="16"/>
  <c r="AH1387" i="16"/>
  <c r="AH1287" i="16"/>
  <c r="AH1689" i="16"/>
  <c r="AH1616" i="16"/>
  <c r="AH1148" i="16"/>
  <c r="AH1217" i="16"/>
  <c r="AH990" i="16"/>
  <c r="AH1449" i="16"/>
  <c r="AH210" i="16"/>
  <c r="AH332" i="16"/>
  <c r="AH417" i="16"/>
  <c r="AH1817" i="16"/>
  <c r="AH2218" i="16"/>
  <c r="AH179" i="16"/>
  <c r="AH32" i="16"/>
  <c r="AH277" i="16"/>
  <c r="AH1558" i="16"/>
  <c r="AH426" i="16"/>
  <c r="AH1121" i="16"/>
  <c r="AH1011" i="16"/>
  <c r="AH472" i="16"/>
  <c r="AH2034" i="16"/>
  <c r="AH941" i="16"/>
  <c r="AH243" i="16"/>
  <c r="AH308" i="16"/>
  <c r="AH1674" i="16"/>
  <c r="AH530" i="16"/>
  <c r="AH398" i="16"/>
  <c r="AH1283" i="16"/>
  <c r="AH1935" i="16"/>
  <c r="AH2173" i="16"/>
  <c r="AH731" i="16"/>
  <c r="AH1515" i="16"/>
  <c r="AH270" i="16"/>
  <c r="AH2388" i="16"/>
  <c r="AH2160" i="16"/>
  <c r="AH540" i="16"/>
  <c r="AH467" i="16"/>
  <c r="AH983" i="16"/>
  <c r="AH1619" i="16"/>
  <c r="AH1465" i="16"/>
  <c r="AH1376" i="16"/>
  <c r="AH787" i="16"/>
  <c r="AH1012" i="16"/>
  <c r="AH662" i="16"/>
  <c r="AH2028" i="16"/>
  <c r="AH247" i="16"/>
  <c r="AH1682" i="16"/>
  <c r="AH799" i="16"/>
  <c r="AH53" i="16"/>
  <c r="AH925" i="16"/>
  <c r="AH816" i="16"/>
  <c r="AH778" i="16"/>
  <c r="AH666" i="16"/>
  <c r="AH81" i="16"/>
  <c r="AH1989" i="16"/>
  <c r="AH1142" i="16"/>
  <c r="AH2057" i="16"/>
  <c r="AH1830" i="16"/>
  <c r="AH1795" i="16"/>
  <c r="AH1993" i="16"/>
  <c r="AH1223" i="16"/>
  <c r="AH1749" i="16"/>
  <c r="AH1054" i="16"/>
  <c r="AH421" i="16"/>
  <c r="AH493" i="16"/>
  <c r="AH449" i="16"/>
  <c r="AH1014" i="16"/>
  <c r="AH1774" i="16"/>
  <c r="AH1312" i="16"/>
  <c r="AH2350" i="16"/>
  <c r="AH907" i="16"/>
  <c r="AH2183" i="16"/>
  <c r="AH384" i="16"/>
  <c r="AH681" i="16"/>
  <c r="AH602" i="16"/>
  <c r="AH1722" i="16"/>
  <c r="AH358" i="16"/>
  <c r="AH2396" i="16"/>
  <c r="AH542" i="16"/>
  <c r="AH1104" i="16"/>
  <c r="AH201" i="16"/>
  <c r="AH1236" i="16"/>
  <c r="AH564" i="16"/>
  <c r="AH288" i="16"/>
  <c r="AH1709" i="16"/>
  <c r="AH1067" i="16"/>
  <c r="AH1733" i="16"/>
  <c r="AH1990" i="16"/>
  <c r="AH1445" i="16"/>
  <c r="AH1969" i="16"/>
  <c r="AH583" i="16"/>
  <c r="AH1059" i="16"/>
  <c r="AH2232" i="16"/>
  <c r="AH883" i="16"/>
  <c r="AH1124" i="16"/>
  <c r="AH715" i="16"/>
  <c r="AH466" i="16"/>
  <c r="AH1077" i="16"/>
  <c r="AH2393" i="16"/>
  <c r="AH206" i="16"/>
  <c r="AH1838" i="16"/>
  <c r="AH305" i="16"/>
  <c r="AH240" i="16"/>
  <c r="AH1686" i="16"/>
  <c r="AH1857" i="16"/>
  <c r="AH892" i="16"/>
  <c r="AH1606" i="16"/>
  <c r="AH912" i="16"/>
  <c r="AH1918" i="16"/>
  <c r="AH1921" i="16"/>
  <c r="AH772" i="16"/>
  <c r="AH1353" i="16"/>
  <c r="AH2199" i="16"/>
  <c r="AH1761" i="16"/>
  <c r="AH868" i="16"/>
  <c r="AH1026" i="16"/>
  <c r="AH1473" i="16"/>
  <c r="AH431" i="16"/>
  <c r="AH903" i="16"/>
  <c r="AH1266" i="16"/>
  <c r="AH1335" i="16"/>
  <c r="AH283" i="16"/>
  <c r="AH786" i="16"/>
  <c r="AH458" i="16"/>
  <c r="AH2324" i="16"/>
  <c r="AH1694" i="16"/>
  <c r="AH12" i="16"/>
  <c r="AH413" i="16"/>
  <c r="AH923" i="16"/>
  <c r="AH386" i="16"/>
  <c r="AH1412" i="16"/>
  <c r="AH245" i="16"/>
  <c r="AH110" i="16"/>
  <c r="AH518" i="16"/>
  <c r="AH909" i="16"/>
  <c r="AH905" i="16"/>
  <c r="AH1612" i="16"/>
  <c r="AH1137" i="16"/>
  <c r="AH1436" i="16"/>
  <c r="AH135" i="16"/>
  <c r="AH1972" i="16"/>
  <c r="AH1939" i="16"/>
  <c r="AH1945" i="16"/>
  <c r="AH639" i="16"/>
  <c r="AH2234" i="16"/>
  <c r="AH1881" i="16"/>
  <c r="AH363" i="16"/>
  <c r="AH1082" i="16"/>
  <c r="AH1610" i="16"/>
  <c r="AH1049" i="16"/>
  <c r="AH2306" i="16"/>
  <c r="AH2219" i="16"/>
  <c r="AH703" i="16"/>
  <c r="AH806" i="16"/>
  <c r="AH447" i="16"/>
  <c r="AH2117" i="16"/>
  <c r="AH937" i="16"/>
  <c r="AH866" i="16"/>
  <c r="AH394" i="16"/>
  <c r="AH1533" i="16"/>
  <c r="AH507" i="16"/>
  <c r="AH1825" i="16"/>
  <c r="AH2159" i="16"/>
  <c r="AH2272" i="16"/>
  <c r="AH1754" i="16"/>
  <c r="AH2296" i="16"/>
  <c r="AH1311" i="16"/>
  <c r="AH1898" i="16"/>
  <c r="AH224" i="16"/>
  <c r="AH138" i="16"/>
  <c r="AH2201" i="16"/>
  <c r="AH2059" i="16"/>
  <c r="AH1103" i="16"/>
  <c r="AH1703" i="16"/>
  <c r="AH2382" i="16"/>
  <c r="AH120" i="16"/>
  <c r="AH2031" i="16"/>
  <c r="AH1721" i="16"/>
  <c r="AH808" i="16"/>
  <c r="AH1450" i="16"/>
  <c r="AH524" i="16"/>
  <c r="AH1868" i="16"/>
  <c r="AH1337" i="16"/>
  <c r="AH1544" i="16"/>
  <c r="AH2221" i="16"/>
  <c r="AH213" i="16"/>
  <c r="AH2370" i="16"/>
  <c r="AH1988" i="16"/>
  <c r="AH1233" i="16"/>
  <c r="AH579" i="16"/>
  <c r="AH191" i="16"/>
  <c r="AH324" i="16"/>
  <c r="AH1467" i="16"/>
  <c r="AH848" i="16"/>
  <c r="AH434" i="16"/>
  <c r="AH1021" i="16"/>
  <c r="AH50" i="16"/>
  <c r="AH2146" i="16"/>
  <c r="AH2344" i="16"/>
  <c r="AH1927" i="16"/>
  <c r="AH2254" i="16"/>
  <c r="AH2301" i="16"/>
  <c r="AH2259" i="16"/>
  <c r="AH1976" i="16"/>
  <c r="AH1211" i="16"/>
  <c r="AH1396" i="16"/>
  <c r="AH1987" i="16"/>
  <c r="AH1719" i="16"/>
  <c r="AH312" i="16"/>
  <c r="AH438" i="16"/>
  <c r="AH2195" i="16"/>
  <c r="AH1859" i="16"/>
  <c r="AH145" i="16"/>
  <c r="AH375" i="16"/>
  <c r="AH2093" i="16"/>
  <c r="AH1498" i="16"/>
  <c r="AH793" i="16"/>
  <c r="AH877" i="16"/>
  <c r="AH809" i="16"/>
  <c r="AH1715" i="16"/>
  <c r="AH1875" i="16"/>
  <c r="AH7" i="16"/>
  <c r="AH2018" i="16"/>
  <c r="AH1905" i="16"/>
  <c r="AH326" i="16"/>
  <c r="AH2327" i="16"/>
  <c r="AH1800" i="16"/>
  <c r="AH1094" i="16"/>
  <c r="AH2033" i="16"/>
  <c r="AH1174" i="16"/>
  <c r="AH1275" i="16"/>
  <c r="AH571" i="16"/>
  <c r="AH1310" i="16"/>
  <c r="AH200" i="16"/>
  <c r="AH433" i="16"/>
  <c r="AH59" i="16"/>
  <c r="AH813" i="16"/>
  <c r="AH1983" i="16"/>
  <c r="AH1784" i="16"/>
  <c r="AH1056" i="16"/>
  <c r="AH971" i="16"/>
  <c r="AH559" i="16"/>
  <c r="AH1570" i="16"/>
  <c r="AH2099" i="16"/>
  <c r="AH1688" i="16"/>
  <c r="AH1776" i="16"/>
  <c r="AH141" i="16"/>
  <c r="AH452" i="16"/>
  <c r="AH1893" i="16"/>
  <c r="AH2314" i="16"/>
  <c r="AH1250" i="16"/>
  <c r="AH525" i="16"/>
  <c r="AH791" i="16"/>
  <c r="AH235" i="16"/>
  <c r="AH822" i="16"/>
  <c r="AH1770" i="16"/>
  <c r="AH521" i="16"/>
  <c r="AH1910" i="16"/>
  <c r="AH357" i="16"/>
  <c r="AH368" i="16"/>
  <c r="AH2145" i="16"/>
  <c r="AH957" i="16"/>
  <c r="AH1627" i="16"/>
  <c r="AH321" i="16"/>
  <c r="AH2361" i="16"/>
  <c r="AH333" i="16"/>
  <c r="AH1039" i="16"/>
  <c r="AH1125" i="16"/>
  <c r="AH1261" i="16"/>
  <c r="AH770" i="16"/>
  <c r="AH1117" i="16"/>
  <c r="AH1955" i="16"/>
  <c r="AH2172" i="16"/>
  <c r="AH1292" i="16"/>
  <c r="AH2006" i="16"/>
  <c r="AH1547" i="16"/>
  <c r="AH2152" i="16"/>
  <c r="AH144" i="16"/>
  <c r="AH297" i="16"/>
  <c r="AH1081" i="16"/>
  <c r="AH1742" i="16"/>
  <c r="AH2210" i="16"/>
  <c r="AH70" i="16"/>
  <c r="AH2164" i="16"/>
  <c r="AH1960" i="16"/>
  <c r="AH1246" i="16"/>
  <c r="AH1195" i="16"/>
  <c r="AH1732" i="16"/>
  <c r="AH1793" i="16"/>
  <c r="AH1272" i="16"/>
  <c r="AH1053" i="16"/>
  <c r="AH1070" i="16"/>
  <c r="AH2158" i="16"/>
  <c r="AH1010" i="16"/>
  <c r="AH2124" i="16"/>
  <c r="AH1726" i="16"/>
  <c r="AH1899" i="16"/>
  <c r="AH1723" i="16"/>
  <c r="AH1225" i="16"/>
  <c r="AH154" i="16"/>
  <c r="AH327" i="16"/>
  <c r="AH2233" i="16"/>
  <c r="AH346" i="16"/>
  <c r="AH1926" i="16"/>
  <c r="AH1922" i="16"/>
  <c r="AH1678" i="16"/>
  <c r="AH1207" i="16"/>
  <c r="AH1109" i="16"/>
  <c r="AH1836" i="16"/>
  <c r="AH2377" i="16"/>
  <c r="AH944" i="16"/>
  <c r="AH1765" i="16"/>
  <c r="AH2036" i="16"/>
  <c r="AH833" i="16"/>
  <c r="AH217" i="16"/>
  <c r="AH425" i="16"/>
  <c r="AH683" i="16"/>
  <c r="AH2045" i="16"/>
  <c r="AH43" i="16"/>
  <c r="AH112" i="16"/>
  <c r="AH991" i="16"/>
  <c r="AH2087" i="16"/>
  <c r="AH2341" i="16"/>
  <c r="AH162" i="16"/>
  <c r="AH648" i="16"/>
  <c r="AH810" i="16"/>
  <c r="AH1198" i="16"/>
  <c r="AH973" i="16"/>
  <c r="AH1757" i="16"/>
  <c r="AH797" i="16"/>
  <c r="AH108" i="16"/>
  <c r="AH1076" i="16"/>
  <c r="AH2346" i="16"/>
  <c r="AH1145" i="16"/>
  <c r="AH1999" i="16"/>
  <c r="AH400" i="16"/>
  <c r="AH862" i="16"/>
  <c r="AH1370" i="16"/>
  <c r="AH146" i="16"/>
  <c r="AH1777" i="16"/>
  <c r="AH462" i="16"/>
  <c r="AH28" i="16"/>
  <c r="AH258" i="16"/>
  <c r="AH1141" i="16"/>
  <c r="AH1797" i="16"/>
  <c r="AH636" i="16"/>
  <c r="AH1000" i="16"/>
  <c r="AH2249" i="16"/>
  <c r="AH677" i="16"/>
  <c r="AH959" i="16"/>
  <c r="AH629" i="16"/>
  <c r="AH860" i="16"/>
  <c r="AH1904" i="16"/>
  <c r="AH900" i="16"/>
  <c r="AH1850" i="16"/>
  <c r="AH2354" i="16"/>
  <c r="AH2157" i="16"/>
  <c r="AH1591" i="16"/>
  <c r="AH457" i="16"/>
  <c r="AH2222" i="16"/>
  <c r="AH970" i="16"/>
  <c r="AH2244" i="16"/>
  <c r="AH284" i="16"/>
  <c r="AH562" i="16"/>
  <c r="AH1609" i="16"/>
  <c r="AH1621" i="16"/>
  <c r="AH1550" i="16"/>
  <c r="AH695" i="16"/>
  <c r="AH1597" i="16"/>
  <c r="AH1977" i="16"/>
  <c r="AH1835" i="16"/>
  <c r="AH922" i="16"/>
  <c r="AH1861" i="16"/>
  <c r="AH2239" i="16"/>
  <c r="AH1720" i="16"/>
  <c r="AH1086" i="16"/>
  <c r="AH2080" i="16"/>
  <c r="AH1799" i="16"/>
  <c r="AH658" i="16"/>
  <c r="AH1399" i="16"/>
  <c r="AH1153" i="16"/>
  <c r="AH692" i="16"/>
  <c r="AH1063" i="16"/>
  <c r="AH2385" i="16"/>
  <c r="AH1961" i="16"/>
  <c r="AH1177" i="16"/>
  <c r="AH2313" i="16"/>
  <c r="AH498" i="16"/>
  <c r="AH88" i="16"/>
  <c r="AH981" i="16"/>
  <c r="AH2372" i="16"/>
  <c r="AH1526" i="16"/>
  <c r="AH758" i="16"/>
  <c r="AH955" i="16"/>
  <c r="AH2166" i="16"/>
  <c r="AH582" i="16"/>
  <c r="AH1504" i="16"/>
  <c r="AH83" i="16"/>
  <c r="AH1444" i="16"/>
  <c r="AH18" i="16"/>
  <c r="AH500" i="16"/>
  <c r="AH1967" i="16"/>
  <c r="AH713" i="16"/>
  <c r="AH1845" i="16"/>
  <c r="AH1363" i="16"/>
  <c r="AH908" i="16"/>
  <c r="AH1802" i="16"/>
  <c r="AH448" i="16"/>
  <c r="AH2283" i="16"/>
  <c r="AH2335" i="16"/>
  <c r="AH891" i="16"/>
  <c r="AH1294" i="16"/>
  <c r="AH605" i="16"/>
  <c r="AH519" i="16"/>
  <c r="AH2108" i="16"/>
  <c r="AH1410" i="16"/>
  <c r="AH2151" i="16"/>
  <c r="AH599" i="16"/>
  <c r="AH62" i="16"/>
  <c r="AH2168" i="16"/>
  <c r="AH1980" i="16"/>
  <c r="AH911" i="16"/>
  <c r="AH924" i="16"/>
  <c r="AH216" i="16"/>
  <c r="AH1296" i="16"/>
  <c r="AH2228" i="16"/>
  <c r="AH511" i="16"/>
  <c r="AH953" i="16"/>
  <c r="AH1896" i="16"/>
  <c r="AH595" i="16"/>
  <c r="AH150" i="16"/>
  <c r="AH702" i="16"/>
  <c r="AH1218" i="16"/>
  <c r="AH2084" i="16"/>
  <c r="AH140" i="16"/>
  <c r="AH1879" i="16"/>
  <c r="AH2074" i="16"/>
  <c r="AH832" i="16"/>
  <c r="AH531" i="16"/>
  <c r="AH2316" i="16"/>
  <c r="AH2355" i="16"/>
  <c r="AH1730" i="16"/>
  <c r="AH1023" i="16"/>
  <c r="AH2348" i="16"/>
  <c r="AH124" i="16"/>
  <c r="AH16" i="16"/>
  <c r="AH1677" i="16"/>
  <c r="AH1729" i="16"/>
  <c r="AH1554" i="16"/>
  <c r="AH1548" i="16"/>
  <c r="AH1655" i="16"/>
  <c r="AH2115" i="16"/>
  <c r="AH1232" i="16"/>
  <c r="AH367" i="16"/>
  <c r="AH1140" i="16"/>
  <c r="AH2186" i="16"/>
  <c r="AH757" i="16"/>
  <c r="AH1183" i="16"/>
  <c r="AH2257" i="16"/>
  <c r="AH675" i="16"/>
  <c r="AH166" i="16"/>
  <c r="AH1794" i="16"/>
  <c r="AH651" i="16"/>
  <c r="AH1089" i="16"/>
  <c r="AH115" i="16"/>
  <c r="AH2104" i="16"/>
  <c r="AH404" i="16"/>
  <c r="AH1365" i="16"/>
  <c r="AH1258" i="16"/>
  <c r="AH2" i="16"/>
  <c r="AH843" i="16"/>
  <c r="AH2270" i="16"/>
  <c r="AH1332" i="16"/>
  <c r="AH1322" i="16"/>
  <c r="AH86" i="16"/>
  <c r="AH1483" i="16"/>
  <c r="AH1903" i="16"/>
  <c r="AH1289" i="16"/>
  <c r="AH1985" i="16"/>
  <c r="AH1779" i="16"/>
  <c r="AH1491" i="16"/>
  <c r="AH1214" i="16"/>
  <c r="AH1342" i="16"/>
  <c r="AH1847" i="16"/>
  <c r="AH1828" i="16"/>
  <c r="AH1482" i="16"/>
  <c r="AH49" i="16"/>
  <c r="AH1556" i="16"/>
  <c r="AH628" i="16"/>
  <c r="AH239" i="16"/>
  <c r="AH910" i="16"/>
  <c r="AH653" i="16"/>
  <c r="AH37" i="16"/>
  <c r="AH788" i="16"/>
  <c r="AH1843" i="16"/>
  <c r="AH1200" i="16"/>
  <c r="AH948" i="16"/>
  <c r="AH1801" i="16"/>
  <c r="AH55" i="16"/>
  <c r="AH496" i="16"/>
  <c r="AH740" i="16"/>
  <c r="AH1037" i="16"/>
  <c r="AH2248" i="16"/>
  <c r="AH429" i="16"/>
  <c r="AH395" i="16"/>
  <c r="AH1663" i="16"/>
  <c r="AH2113" i="16"/>
  <c r="AH1369" i="16"/>
  <c r="AH2338" i="16"/>
  <c r="AH2001" i="16"/>
  <c r="AH811" i="16"/>
  <c r="AH246" i="16"/>
  <c r="AH575" i="16"/>
  <c r="AH611" i="16"/>
  <c r="AH1549" i="16"/>
  <c r="AH130" i="16"/>
  <c r="AH1998" i="16"/>
  <c r="AH1110" i="16"/>
  <c r="AH763" i="16"/>
  <c r="AH1291" i="16"/>
  <c r="AH2022" i="16"/>
  <c r="AH220" i="16"/>
  <c r="AH1958" i="16"/>
  <c r="AH1302" i="16"/>
  <c r="AH744" i="16"/>
  <c r="AH1884" i="16"/>
  <c r="AH445" i="16"/>
  <c r="AH661" i="16"/>
  <c r="AH1808" i="16"/>
  <c r="AH241" i="16"/>
  <c r="AH388" i="16"/>
  <c r="AH1882" i="16"/>
  <c r="AH1022" i="16"/>
  <c r="AH527" i="16"/>
  <c r="AH128" i="16"/>
  <c r="AH488" i="16"/>
  <c r="AH1948" i="16"/>
  <c r="AH913" i="16"/>
  <c r="AH2284" i="16"/>
  <c r="AH1231" i="16"/>
  <c r="AH48" i="16"/>
  <c r="AH103" i="16"/>
  <c r="AH329" i="16"/>
  <c r="AH169" i="16"/>
  <c r="AH1031" i="16"/>
  <c r="AH494" i="16"/>
  <c r="AH947" i="16"/>
  <c r="AH607" i="16"/>
  <c r="AH1819" i="16"/>
  <c r="AH882" i="16"/>
  <c r="AH85" i="16"/>
  <c r="AH34" i="16"/>
  <c r="AH1634" i="16"/>
  <c r="AH1680" i="16"/>
  <c r="AH2203" i="16"/>
  <c r="AH2128" i="16"/>
  <c r="AH1524" i="16"/>
  <c r="AH2035" i="16"/>
  <c r="AH2237" i="16"/>
  <c r="AH1938" i="16"/>
  <c r="AH902" i="16"/>
  <c r="AH158" i="16"/>
  <c r="AH634" i="16"/>
  <c r="AH741" i="16"/>
  <c r="AH896" i="16"/>
  <c r="AH1190" i="16"/>
  <c r="AH1286" i="16"/>
  <c r="AH839" i="16"/>
  <c r="AH1892" i="16"/>
  <c r="AH410" i="16"/>
  <c r="AH1496" i="16"/>
  <c r="AH1900" i="16"/>
  <c r="AH1552" i="16"/>
  <c r="AH1385" i="16"/>
  <c r="AH1196" i="16"/>
  <c r="AH1092" i="16"/>
  <c r="AH875" i="16"/>
  <c r="AH584" i="16"/>
  <c r="AH319" i="16"/>
  <c r="AH2132" i="16"/>
  <c r="AH756" i="16"/>
  <c r="AH152" i="16"/>
  <c r="AH977" i="16"/>
  <c r="AH2226" i="16"/>
  <c r="AH572" i="16"/>
  <c r="AH259" i="16"/>
  <c r="AH1249" i="16"/>
  <c r="AH1461" i="16"/>
  <c r="AH2320" i="16"/>
  <c r="AH671" i="16"/>
  <c r="AH295" i="16"/>
  <c r="AH123" i="16"/>
  <c r="AH347" i="16"/>
  <c r="AH2181" i="16"/>
  <c r="AH1194" i="16"/>
  <c r="AH1068" i="16"/>
  <c r="AH315" i="16"/>
  <c r="AH497" i="16"/>
  <c r="AH1575" i="16"/>
  <c r="AH1431" i="16"/>
  <c r="AH41" i="16"/>
  <c r="AH285" i="16"/>
  <c r="AH248" i="16"/>
  <c r="AH119" i="16"/>
  <c r="AH2289" i="16"/>
  <c r="AH2191" i="16"/>
  <c r="AH391" i="16"/>
  <c r="AH2079" i="16"/>
  <c r="AH339" i="16"/>
  <c r="AH473" i="16"/>
  <c r="AH724" i="16"/>
  <c r="AH1260" i="16"/>
  <c r="AH2090" i="16"/>
  <c r="AH618" i="16"/>
  <c r="AH499" i="16"/>
  <c r="AH1383" i="16"/>
  <c r="AH1247" i="16"/>
  <c r="AH1855" i="16"/>
  <c r="AH1008" i="16"/>
  <c r="AH136" i="16"/>
  <c r="AH1712" i="16"/>
  <c r="AH1234" i="16"/>
  <c r="AH2398" i="16"/>
  <c r="AH1796" i="16"/>
  <c r="AH403" i="16"/>
  <c r="AH1911" i="16"/>
  <c r="AH776" i="16"/>
  <c r="AH2100" i="16"/>
  <c r="AH1336" i="16"/>
  <c r="AH1713" i="16"/>
  <c r="AH1405" i="16"/>
  <c r="AH1029" i="16"/>
  <c r="AH190" i="16"/>
  <c r="AH2019" i="16"/>
  <c r="AH1517" i="16"/>
  <c r="AH2044" i="16"/>
  <c r="AH585" i="16"/>
  <c r="AH401" i="16"/>
  <c r="AH208" i="16"/>
  <c r="AH482" i="16"/>
  <c r="AH1404" i="16"/>
  <c r="AH945" i="16"/>
  <c r="AH1975" i="16"/>
  <c r="AH1816" i="16"/>
  <c r="AH986" i="16"/>
  <c r="AH1780" i="16"/>
  <c r="AH320" i="16"/>
  <c r="AH1071" i="16"/>
  <c r="AH1090" i="16"/>
  <c r="AH489" i="16"/>
  <c r="AH465" i="16"/>
  <c r="AH1502" i="16"/>
  <c r="AH1831" i="16"/>
  <c r="AH1116" i="16"/>
  <c r="AH1009" i="16"/>
  <c r="AH1248" i="16"/>
  <c r="AH265" i="16"/>
  <c r="AH453" i="16"/>
  <c r="AH962" i="16"/>
  <c r="AH742" i="16"/>
  <c r="AH2110" i="16"/>
  <c r="AH1393" i="16"/>
  <c r="AH1279" i="16"/>
  <c r="AH1806" i="16"/>
  <c r="AH1047" i="16"/>
  <c r="AH1743" i="16"/>
  <c r="AH958" i="16"/>
  <c r="AH189" i="16"/>
  <c r="AH794" i="16"/>
  <c r="AH984" i="16"/>
  <c r="AH1166" i="16"/>
  <c r="AH151" i="16"/>
  <c r="AH515" i="16"/>
  <c r="AH29" i="16"/>
  <c r="AH250" i="16"/>
  <c r="AH1344" i="16"/>
  <c r="AH279" i="16"/>
  <c r="AH815" i="16"/>
  <c r="AH2071" i="16"/>
  <c r="AH691" i="16"/>
  <c r="AH1487" i="16"/>
  <c r="AH143" i="16"/>
  <c r="AH1119" i="16"/>
  <c r="AH1368" i="16"/>
  <c r="AH1625" i="16"/>
  <c r="AH1668" i="16"/>
  <c r="AH1306" i="16"/>
  <c r="AH1319" i="16"/>
  <c r="AH1685" i="16"/>
  <c r="AH669" i="16"/>
  <c r="AH555" i="16"/>
  <c r="AH2337" i="16"/>
  <c r="AH2097" i="16"/>
  <c r="AH1182" i="16"/>
  <c r="AH2054" i="16"/>
  <c r="AH25" i="16"/>
  <c r="AH195" i="16"/>
  <c r="AH529" i="16"/>
  <c r="AH1863" i="16"/>
  <c r="AH2130" i="16"/>
  <c r="AH268" i="16"/>
  <c r="AH1651" i="16"/>
  <c r="AH929" i="16"/>
  <c r="AH873" i="16"/>
  <c r="AH711" i="16"/>
  <c r="AH580" i="16"/>
  <c r="AH649" i="16"/>
  <c r="AH2351" i="16"/>
  <c r="AH1560" i="16"/>
  <c r="AH594" i="16"/>
  <c r="AH11" i="16"/>
  <c r="AH2064" i="16"/>
  <c r="AH1107" i="16"/>
  <c r="AH940" i="16"/>
  <c r="AH739" i="16"/>
  <c r="AH469" i="16"/>
  <c r="AH1176" i="16"/>
  <c r="AH1718" i="16"/>
  <c r="AH1731" i="16"/>
  <c r="AH1697" i="16"/>
  <c r="AH111" i="16"/>
  <c r="AH920" i="16"/>
  <c r="AH790" i="16"/>
  <c r="AH237" i="16"/>
  <c r="AH1343" i="16"/>
  <c r="AH1388" i="16"/>
  <c r="AH858" i="16"/>
  <c r="AH72" i="16"/>
  <c r="AH2073" i="16"/>
  <c r="AH1772" i="16"/>
  <c r="AH1640" i="16"/>
  <c r="AH172" i="16"/>
  <c r="AH1578" i="16"/>
  <c r="AH303" i="16"/>
  <c r="AH174" i="16"/>
  <c r="AH838" i="16"/>
  <c r="AH1814" i="16"/>
  <c r="AH1066" i="16"/>
  <c r="AH92" i="16"/>
  <c r="AH60" i="16"/>
  <c r="AH916" i="16"/>
  <c r="AH1841" i="16"/>
  <c r="AH596" i="16"/>
  <c r="AH382" i="16"/>
  <c r="AH242" i="16"/>
  <c r="AH1951" i="16"/>
  <c r="AH229" i="16"/>
  <c r="AH1568" i="16"/>
  <c r="AH680" i="16"/>
  <c r="AH1134" i="16"/>
  <c r="AH1318" i="16"/>
  <c r="AH294" i="16"/>
  <c r="AH142" i="16"/>
  <c r="AH1421" i="16"/>
  <c r="AH906" i="16"/>
  <c r="AH774" i="16"/>
  <c r="AH178" i="16"/>
  <c r="AH1005" i="16"/>
  <c r="AH1684" i="16"/>
  <c r="AH1061" i="16"/>
  <c r="AH1197" i="16"/>
  <c r="AH1505" i="16"/>
  <c r="AH1032" i="16"/>
  <c r="AH823" i="16"/>
  <c r="AH1428" i="16"/>
  <c r="AH2256" i="16"/>
  <c r="AH1562" i="16"/>
  <c r="AH1168" i="16"/>
  <c r="AH2207" i="16"/>
  <c r="AH1364" i="16"/>
  <c r="AH1930" i="16"/>
  <c r="AH1346" i="16"/>
  <c r="AH2063" i="16"/>
  <c r="AH2294" i="16"/>
  <c r="AH1849" i="16"/>
  <c r="AH1055" i="16"/>
  <c r="AH1641" i="16"/>
  <c r="AH1753" i="16"/>
  <c r="AH796" i="16"/>
  <c r="AH1844" i="16"/>
  <c r="AH484" i="16"/>
  <c r="AH534" i="16"/>
  <c r="AH1087" i="16"/>
  <c r="AH437" i="16"/>
  <c r="AH2255" i="16"/>
  <c r="AH879" i="16"/>
  <c r="AH1130" i="16"/>
  <c r="AH508" i="16"/>
  <c r="AH454" i="16"/>
  <c r="AH616" i="16"/>
  <c r="AH328" i="16"/>
  <c r="AH1035" i="16"/>
  <c r="AH1673" i="16"/>
  <c r="AH1128" i="16"/>
  <c r="AH1741" i="16"/>
  <c r="AH752" i="16"/>
  <c r="AH2086" i="16"/>
  <c r="AH244" i="16"/>
  <c r="AH2364" i="16"/>
  <c r="AH176" i="16"/>
  <c r="AH407" i="16"/>
  <c r="AH1637" i="16"/>
  <c r="AH439" i="16"/>
  <c r="AH1664" i="16"/>
  <c r="AH1894" i="16"/>
  <c r="AH1978" i="16"/>
  <c r="AH2260" i="16"/>
  <c r="AH101" i="16"/>
  <c r="AH581" i="16"/>
  <c r="AH192" i="16"/>
  <c r="AH561" i="16"/>
  <c r="AH1954" i="16"/>
  <c r="AH2007" i="16"/>
  <c r="AH1623" i="16"/>
  <c r="AH1479" i="16"/>
  <c r="AH104" i="16"/>
  <c r="AH2125" i="16"/>
  <c r="AH2182" i="16"/>
  <c r="AH1454" i="16"/>
  <c r="AH66" i="16"/>
  <c r="AH1649" i="16"/>
  <c r="AH2273" i="16"/>
  <c r="AH1595" i="16"/>
  <c r="AH461" i="16"/>
  <c r="AH76" i="16"/>
  <c r="AH67" i="16"/>
  <c r="AH2353" i="16"/>
  <c r="AH1917" i="16"/>
  <c r="AH2070" i="16"/>
  <c r="AH1120" i="16"/>
  <c r="AH491" i="16"/>
  <c r="AH861" i="16"/>
  <c r="AH630" i="16"/>
  <c r="AH474" i="16"/>
  <c r="AH342" i="16"/>
  <c r="AH376" i="16"/>
  <c r="AH352" i="16"/>
  <c r="AH617" i="16"/>
  <c r="AH428" i="16"/>
  <c r="AH2368" i="16"/>
  <c r="AH336" i="16"/>
  <c r="AH440" i="16"/>
  <c r="AH2067" i="16"/>
  <c r="AH645" i="16"/>
  <c r="AH1632" i="16"/>
  <c r="AH1347" i="16"/>
  <c r="AH1752" i="16"/>
  <c r="AH1259" i="16"/>
  <c r="AH528" i="16"/>
  <c r="AH688" i="16"/>
  <c r="AH2376" i="16"/>
  <c r="AH537" i="16"/>
  <c r="AH1416" i="16"/>
  <c r="AH1598" i="16"/>
  <c r="AH1188" i="16"/>
  <c r="AH1419" i="16"/>
  <c r="AH1790" i="16"/>
  <c r="AH364" i="16"/>
  <c r="AH1810" i="16"/>
  <c r="AH84" i="16"/>
  <c r="AH2266" i="16"/>
  <c r="AH1435" i="16"/>
  <c r="AH148" i="16"/>
  <c r="AH2295" i="16"/>
  <c r="AH1354" i="16"/>
  <c r="AH2055" i="16"/>
  <c r="AH1744" i="16"/>
  <c r="AH679" i="16"/>
  <c r="AH1567" i="16"/>
  <c r="AH1230" i="16"/>
  <c r="AH709" i="16"/>
  <c r="AH1633" i="16"/>
  <c r="AH2345" i="16"/>
  <c r="AH1072" i="16"/>
  <c r="AH1407" i="16"/>
  <c r="AH2310" i="16"/>
  <c r="AH290" i="16"/>
  <c r="AH1293" i="16"/>
  <c r="L25" i="16" l="1"/>
  <c r="L18" i="16"/>
  <c r="L9" i="16"/>
  <c r="M7" i="16"/>
  <c r="M11" i="16"/>
  <c r="L26" i="16"/>
  <c r="M28" i="16"/>
  <c r="L12" i="16"/>
  <c r="L24" i="16"/>
  <c r="F12" i="16"/>
  <c r="F9" i="16"/>
  <c r="E15" i="16"/>
  <c r="L28" i="16"/>
  <c r="L31" i="16"/>
  <c r="M22" i="16"/>
  <c r="E10" i="16"/>
  <c r="L7" i="16"/>
  <c r="L22" i="16"/>
  <c r="M9" i="16"/>
  <c r="M24" i="16"/>
  <c r="L27" i="16"/>
  <c r="M25" i="16"/>
  <c r="E8" i="16"/>
  <c r="M12" i="16"/>
  <c r="E12" i="16"/>
  <c r="F11" i="16"/>
  <c r="F20" i="16" s="1"/>
  <c r="L20" i="16"/>
  <c r="M26" i="16"/>
  <c r="F15" i="16"/>
  <c r="L19" i="16"/>
  <c r="L8" i="16"/>
  <c r="E9" i="16"/>
  <c r="L10" i="16"/>
  <c r="M10" i="16"/>
  <c r="F8" i="16"/>
  <c r="F10" i="16"/>
  <c r="L11" i="16"/>
  <c r="M19" i="16"/>
  <c r="M8" i="16"/>
  <c r="L15" i="16"/>
  <c r="M31" i="16"/>
  <c r="E7" i="16"/>
  <c r="M23" i="16"/>
  <c r="M20" i="16"/>
  <c r="L23" i="16"/>
  <c r="M17" i="16"/>
  <c r="L17" i="16"/>
  <c r="M15" i="16"/>
  <c r="M16" i="16"/>
  <c r="M18" i="16"/>
  <c r="L16" i="16"/>
  <c r="M21" i="16"/>
  <c r="E11" i="16"/>
  <c r="E20" i="16" s="1"/>
  <c r="M27" i="16"/>
  <c r="F7" i="16"/>
  <c r="L21" i="16"/>
  <c r="L13" i="16" l="1"/>
  <c r="L14" i="16" s="1"/>
  <c r="L29" i="16"/>
  <c r="L30" i="16" s="1"/>
  <c r="M13" i="16"/>
  <c r="E21" i="16"/>
  <c r="F13" i="16"/>
  <c r="M29" i="16"/>
  <c r="M30" i="16" s="1"/>
  <c r="E13" i="16"/>
  <c r="F21" i="16"/>
  <c r="M14" i="16" l="1"/>
  <c r="M33" i="16" s="1"/>
  <c r="M32" i="16"/>
  <c r="E14" i="16"/>
  <c r="E17" i="16" s="1"/>
  <c r="E16" i="16"/>
  <c r="L33" i="16"/>
  <c r="L32" i="16"/>
  <c r="F14" i="16"/>
  <c r="F17" i="16" s="1"/>
  <c r="F16" i="16"/>
</calcChain>
</file>

<file path=xl/sharedStrings.xml><?xml version="1.0" encoding="utf-8"?>
<sst xmlns="http://schemas.openxmlformats.org/spreadsheetml/2006/main" count="2744" uniqueCount="441">
  <si>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</si>
  <si>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</si>
  <si>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</si>
  <si>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</si>
  <si>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</si>
  <si>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</si>
  <si>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</si>
  <si>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</si>
  <si>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</si>
  <si>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</si>
  <si>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</si>
  <si>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</si>
  <si>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</si>
  <si>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</si>
  <si>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</si>
  <si>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</si>
  <si>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</si>
  <si>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</si>
  <si>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</si>
  <si>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</si>
  <si>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</si>
  <si>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</si>
  <si>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</si>
  <si>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</si>
  <si>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</si>
  <si>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</si>
  <si>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</si>
  <si>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</si>
  <si>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</si>
  <si>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</si>
  <si>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</si>
  <si>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</si>
  <si>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</si>
  <si>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</si>
  <si>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</si>
  <si>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</si>
  <si>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</si>
  <si>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</si>
  <si>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</si>
  <si>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</si>
  <si>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</si>
  <si>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</si>
  <si>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</si>
  <si>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</si>
  <si>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</si>
  <si>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</si>
  <si>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</si>
  <si>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</si>
  <si>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</si>
  <si>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</si>
  <si>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</si>
  <si>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</si>
  <si>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</si>
  <si>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</si>
  <si>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</si>
  <si>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ごみ</t>
    <phoneticPr fontId="3"/>
  </si>
  <si>
    <t>し尿</t>
  </si>
  <si>
    <t>し尿</t>
    <phoneticPr fontId="3"/>
  </si>
  <si>
    <t>合計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</si>
  <si>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</si>
  <si>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</si>
  <si>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</si>
  <si>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</si>
  <si>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</si>
  <si>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</si>
  <si>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</si>
  <si>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</si>
  <si>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</si>
  <si>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</si>
  <si>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</si>
  <si>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</si>
  <si>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</si>
  <si>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</si>
  <si>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</si>
  <si>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</si>
  <si>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</si>
  <si>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</si>
  <si>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</si>
  <si>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</si>
  <si>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</si>
  <si>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</si>
  <si>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</si>
  <si>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</si>
  <si>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</si>
  <si>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</si>
  <si>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</si>
  <si>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</si>
  <si>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</si>
  <si>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</si>
  <si>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</si>
  <si>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</si>
  <si>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</si>
  <si>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</si>
  <si>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</si>
  <si>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</si>
  <si>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</si>
  <si>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</si>
  <si>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</si>
  <si>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</si>
  <si>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</si>
  <si>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</si>
  <si>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</si>
  <si>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</si>
  <si>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</si>
  <si>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</si>
  <si>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</si>
  <si>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</si>
  <si>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</si>
  <si>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</si>
  <si>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</si>
  <si>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</si>
  <si>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</si>
  <si>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</si>
  <si>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</si>
  <si>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</si>
  <si>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</si>
  <si>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建設・改良費</t>
  </si>
  <si>
    <t>建設・改良費</t>
    <phoneticPr fontId="3"/>
  </si>
  <si>
    <t>処理及び
維持管理費</t>
    <phoneticPr fontId="3"/>
  </si>
  <si>
    <t>小計</t>
  </si>
  <si>
    <t>小計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</si>
  <si>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</si>
  <si>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</si>
  <si>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</si>
  <si>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</si>
  <si>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</si>
  <si>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</si>
  <si>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</si>
  <si>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</si>
  <si>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</si>
  <si>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</si>
  <si>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</si>
  <si>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</si>
  <si>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</si>
  <si>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</si>
  <si>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</si>
  <si>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</si>
  <si>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</si>
  <si>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</si>
  <si>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</si>
  <si>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</si>
  <si>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</si>
  <si>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</si>
  <si>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</si>
  <si>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</si>
  <si>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</si>
  <si>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</si>
  <si>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</si>
  <si>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</si>
  <si>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</si>
  <si>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</si>
  <si>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</si>
  <si>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</si>
  <si>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</si>
  <si>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</si>
  <si>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</si>
  <si>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</si>
  <si>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</si>
  <si>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</si>
  <si>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</si>
  <si>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</si>
  <si>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</si>
  <si>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</si>
  <si>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</si>
  <si>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</si>
  <si>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</si>
  <si>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</si>
  <si>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</si>
  <si>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</si>
  <si>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</si>
  <si>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</si>
  <si>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</si>
  <si>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</si>
  <si>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</si>
  <si>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</si>
  <si>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</si>
  <si>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</si>
  <si>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</si>
  <si>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</si>
  <si>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</si>
  <si>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</si>
  <si>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</si>
  <si>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</si>
  <si>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</si>
  <si>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</si>
  <si>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</si>
  <si>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</si>
  <si>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</si>
  <si>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</si>
  <si>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</si>
  <si>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</si>
  <si>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</si>
  <si>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</si>
  <si>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</si>
  <si>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</si>
  <si>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</si>
  <si>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</si>
  <si>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</si>
  <si>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</si>
  <si>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</si>
  <si>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</si>
  <si>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</si>
  <si>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</si>
  <si>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</si>
  <si>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</si>
  <si>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</si>
  <si>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</si>
  <si>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</si>
  <si>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</si>
  <si>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</si>
  <si>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</si>
  <si>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</si>
  <si>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</si>
  <si>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</si>
  <si>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</si>
  <si>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</si>
  <si>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</si>
  <si>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</si>
  <si>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</si>
  <si>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</si>
  <si>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</si>
  <si>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</si>
  <si>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</si>
  <si>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</si>
  <si>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</si>
  <si>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</si>
  <si>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</si>
  <si>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</si>
  <si>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</si>
  <si>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</si>
  <si>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</si>
  <si>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</si>
  <si>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</si>
  <si>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</si>
  <si>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</si>
  <si>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</si>
  <si>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</si>
  <si>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</si>
  <si>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</si>
  <si>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</si>
  <si>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</si>
  <si>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</si>
  <si>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</si>
  <si>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</si>
  <si>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</si>
  <si>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</si>
  <si>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</si>
  <si>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</si>
  <si>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</si>
  <si>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</si>
  <si>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</si>
  <si>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</si>
  <si>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地方公共団体コード</t>
    <phoneticPr fontId="3"/>
  </si>
  <si>
    <t>市区町村名</t>
    <phoneticPr fontId="3"/>
  </si>
  <si>
    <t>地方公共団体コード</t>
    <phoneticPr fontId="3"/>
  </si>
  <si>
    <t>一部事務組合・広域連合名</t>
    <phoneticPr fontId="3"/>
  </si>
  <si>
    <t>ごみ</t>
    <phoneticPr fontId="3"/>
  </si>
  <si>
    <t>し尿</t>
    <phoneticPr fontId="3"/>
  </si>
  <si>
    <t>合計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</si>
  <si>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</si>
  <si>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</si>
  <si>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</si>
  <si>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</si>
  <si>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</si>
  <si>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</si>
  <si>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</si>
  <si>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</si>
  <si>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</si>
  <si>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</si>
  <si>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</si>
  <si>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  <phoneticPr fontId="3"/>
  </si>
  <si>
    <t>特定財源 (市区町村分担金を除く)</t>
    <phoneticPr fontId="3"/>
  </si>
  <si>
    <t>一般財源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</si>
  <si>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</si>
  <si>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</si>
  <si>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</si>
  <si>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</si>
  <si>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</si>
  <si>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</si>
  <si>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</si>
  <si>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</si>
  <si>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</si>
  <si>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</si>
  <si>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処理費 (収集運搬費+中間処理費+最終処分費)</t>
    <phoneticPr fontId="3"/>
  </si>
  <si>
    <t>(組合分担金)</t>
    <phoneticPr fontId="3"/>
  </si>
  <si>
    <t>国庫支出金</t>
    <phoneticPr fontId="3"/>
  </si>
  <si>
    <t>都道府県
支出金</t>
    <phoneticPr fontId="3"/>
  </si>
  <si>
    <t>地方債</t>
    <phoneticPr fontId="3"/>
  </si>
  <si>
    <t>使用料及び
手数料</t>
    <phoneticPr fontId="3"/>
  </si>
  <si>
    <t>（市区町村
分担金）</t>
    <phoneticPr fontId="3"/>
  </si>
  <si>
    <t>その他</t>
    <phoneticPr fontId="3"/>
  </si>
  <si>
    <t>合計</t>
    <phoneticPr fontId="3"/>
  </si>
  <si>
    <t>国庫支出金</t>
    <phoneticPr fontId="3"/>
  </si>
  <si>
    <t>都道府県
支出金</t>
    <phoneticPr fontId="3"/>
  </si>
  <si>
    <t>地方債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</si>
  <si>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</si>
  <si>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</si>
  <si>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</si>
  <si>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</si>
  <si>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</si>
  <si>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</si>
  <si>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</si>
  <si>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</si>
  <si>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</si>
  <si>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</si>
  <si>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収集運搬施設</t>
    <phoneticPr fontId="3"/>
  </si>
  <si>
    <t>中間処理施設</t>
    <phoneticPr fontId="3"/>
  </si>
  <si>
    <t>中間処理</t>
    <phoneticPr fontId="3"/>
  </si>
  <si>
    <t>（千円）</t>
    <phoneticPr fontId="3"/>
  </si>
  <si>
    <t>地方公共団体コード</t>
    <phoneticPr fontId="3"/>
  </si>
  <si>
    <t>市区町村・一部事務組合・広域連合名</t>
    <phoneticPr fontId="3"/>
  </si>
  <si>
    <t>ごみ</t>
    <phoneticPr fontId="3"/>
  </si>
  <si>
    <t>し尿</t>
    <phoneticPr fontId="3"/>
  </si>
  <si>
    <t>合計</t>
    <phoneticPr fontId="3"/>
  </si>
  <si>
    <t>合計 (特定財源(市区町村分担金を除く)+一般財源)</t>
    <phoneticPr fontId="3"/>
  </si>
  <si>
    <t>特定財源 (市区町村分担金を除く)</t>
    <phoneticPr fontId="3"/>
  </si>
  <si>
    <t>一般財源</t>
    <phoneticPr fontId="3"/>
  </si>
  <si>
    <t>国庫支出金</t>
    <phoneticPr fontId="3"/>
  </si>
  <si>
    <t>都道府県
支出金</t>
    <phoneticPr fontId="3"/>
  </si>
  <si>
    <t>地方債</t>
    <phoneticPr fontId="3"/>
  </si>
  <si>
    <t>使用料及び
手数料</t>
    <phoneticPr fontId="3"/>
  </si>
  <si>
    <t>（市区町村
分担金）</t>
    <phoneticPr fontId="3"/>
  </si>
  <si>
    <t>その他</t>
    <phoneticPr fontId="3"/>
  </si>
  <si>
    <t>（千円）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</si>
  <si>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</si>
  <si>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</si>
  <si>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</si>
  <si>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</si>
  <si>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</si>
  <si>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</si>
  <si>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</si>
  <si>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</si>
  <si>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</si>
  <si>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</si>
  <si>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</si>
  <si>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</si>
  <si>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</si>
  <si>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</si>
  <si>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</si>
  <si>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</si>
  <si>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</si>
  <si>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</si>
  <si>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</si>
  <si>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</si>
  <si>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</si>
  <si>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</si>
  <si>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</si>
  <si>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</si>
  <si>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</si>
  <si>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</si>
  <si>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</si>
  <si>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</si>
  <si>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</si>
  <si>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広域団体コード</t>
  </si>
  <si>
    <t>地方公共団体コード</t>
    <phoneticPr fontId="3"/>
  </si>
  <si>
    <t>一部事務組合・広域連合名</t>
    <phoneticPr fontId="3"/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</si>
  <si>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</si>
  <si>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</si>
  <si>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</si>
  <si>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</si>
  <si>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</si>
  <si>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</si>
  <si>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</si>
  <si>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</si>
  <si>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</si>
  <si>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</si>
  <si>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</si>
  <si>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</si>
  <si>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</si>
  <si>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</si>
  <si>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</si>
  <si>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</si>
  <si>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</si>
  <si>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</si>
  <si>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</si>
  <si>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</si>
  <si>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</si>
  <si>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</si>
  <si>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</si>
  <si>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</si>
  <si>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都道府県名</t>
    <phoneticPr fontId="3"/>
  </si>
  <si>
    <t>全国</t>
    <rPh sb="0" eb="2">
      <t>ゼンコク</t>
    </rPh>
    <phoneticPr fontId="3"/>
  </si>
  <si>
    <t>廃棄物処理事業経費（市区町村の合計）（令和4年度実績）</t>
  </si>
  <si>
    <t>廃棄物処理事業経費（一部事務組合・広域連合の合計）（令和4年度実績）</t>
  </si>
  <si>
    <t>廃棄物処理事業経費（市区町村及び一部事務組合・広域連合の合計）【歳入】（令和4年度実績）</t>
  </si>
  <si>
    <t>廃棄物処理事業経費（市区町村及び一部事務組合・広域連合の合計）【歳出】（令和4年度実績）</t>
  </si>
  <si>
    <t>廃棄物処理事業経費【分担金の合計】（令和4年度実績）</t>
  </si>
  <si>
    <t>廃棄物処理事業経費【市区町村分担金の合計（令和4年度実績）</t>
  </si>
  <si>
    <t>01000</t>
  </si>
  <si>
    <t>-</t>
  </si>
  <si>
    <t>02000</t>
  </si>
  <si>
    <t>03000</t>
  </si>
  <si>
    <t>04000</t>
  </si>
  <si>
    <t>05000</t>
  </si>
  <si>
    <t>06000</t>
  </si>
  <si>
    <t>07000</t>
  </si>
  <si>
    <t>08000</t>
  </si>
  <si>
    <t>09000</t>
  </si>
  <si>
    <t>10000</t>
  </si>
  <si>
    <t>11000</t>
  </si>
  <si>
    <t>12000</t>
  </si>
  <si>
    <t>13000</t>
  </si>
  <si>
    <t>14000</t>
  </si>
  <si>
    <t>15000</t>
  </si>
  <si>
    <t>16000</t>
  </si>
  <si>
    <t>17000</t>
  </si>
  <si>
    <t>18000</t>
  </si>
  <si>
    <t>19000</t>
  </si>
  <si>
    <t>20000</t>
  </si>
  <si>
    <t>21000</t>
  </si>
  <si>
    <t>22000</t>
  </si>
  <si>
    <t>23000</t>
  </si>
  <si>
    <t>24000</t>
  </si>
  <si>
    <t>25000</t>
  </si>
  <si>
    <t>26000</t>
  </si>
  <si>
    <t>27000</t>
  </si>
  <si>
    <t>28000</t>
  </si>
  <si>
    <t>29000</t>
  </si>
  <si>
    <t>30000</t>
  </si>
  <si>
    <t>31000</t>
  </si>
  <si>
    <t>32000</t>
  </si>
  <si>
    <t>33000</t>
  </si>
  <si>
    <t>34000</t>
  </si>
  <si>
    <t>35000</t>
  </si>
  <si>
    <t>36000</t>
  </si>
  <si>
    <t>37000</t>
  </si>
  <si>
    <t>38000</t>
  </si>
  <si>
    <t>39000</t>
  </si>
  <si>
    <t>40000</t>
  </si>
  <si>
    <t>41000</t>
  </si>
  <si>
    <t>42000</t>
  </si>
  <si>
    <t>43000</t>
  </si>
  <si>
    <t>44000</t>
  </si>
  <si>
    <t>45000</t>
  </si>
  <si>
    <t>46000</t>
  </si>
  <si>
    <t>47000</t>
  </si>
  <si>
    <t>全国</t>
  </si>
  <si>
    <t>48000</t>
  </si>
  <si>
    <t>48</t>
    <phoneticPr fontId="3"/>
  </si>
  <si>
    <t>:都道府県コード+000（01000～47000の何れか）※全国計は48000</t>
  </si>
  <si>
    <t>24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</si>
</sst>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1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3" borderId="0" xfId="4" applyNumberFormat="1" applyFont="1" applyFill="1" applyAlignment="1">
      <alignment vertical="center"/>
    </xf>
    <xf numFmtId="0" fontId="7" fillId="3" borderId="0" xfId="4" applyFont="1" applyFill="1" applyAlignment="1">
      <alignment vertical="center"/>
    </xf>
    <xf numFmtId="0" fontId="4" fillId="3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1" xfId="7" quotePrefix="1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5" fillId="2" borderId="2" xfId="0" quotePrefix="1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0" fontId="12" fillId="2" borderId="10" xfId="2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/>
    </xf>
    <xf numFmtId="0" fontId="6" fillId="0" borderId="0" xfId="7" applyAlignment="1">
      <alignment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7" quotePrefix="1" applyFont="1" applyFill="1" applyBorder="1" applyAlignment="1">
      <alignment horizontal="center" vertical="center" wrapText="1"/>
    </xf>
    <xf numFmtId="38" fontId="7" fillId="0" borderId="13" xfId="1" applyFont="1" applyFill="1" applyBorder="1" applyAlignment="1">
      <alignment vertical="center"/>
    </xf>
    <xf numFmtId="49" fontId="5" fillId="0" borderId="0" xfId="0" applyNumberFormat="1" applyFont="1">
      <alignment vertical="center"/>
    </xf>
    <xf numFmtId="3" fontId="5" fillId="0" borderId="0" xfId="0" applyNumberFormat="1" applyFo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Border="1">
      <alignment vertical="center"/>
    </xf>
    <xf numFmtId="3" fontId="5" fillId="0" borderId="1" xfId="0" applyNumberFormat="1" applyFont="1" applyBorder="1">
      <alignment vertical="center"/>
    </xf>
    <xf numFmtId="3" fontId="5" fillId="0" borderId="1" xfId="0" applyNumberFormat="1" applyFont="1" applyBorder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3" fontId="5" fillId="0" borderId="1" xfId="0" applyNumberFormat="1" applyFont="1" applyBorder="1" applyAlignment="1">
      <alignment horizontal="left" vertical="center"/>
    </xf>
    <xf numFmtId="0" fontId="5" fillId="2" borderId="13" xfId="3" quotePrefix="1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9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8" xfId="6" applyFont="1" applyBorder="1" applyAlignment="1">
      <alignment horizontal="center" vertical="center" textRotation="255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9" xfId="6" quotePrefix="1" applyFont="1" applyBorder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0" xfId="6" applyFont="1" applyBorder="1" applyAlignment="1">
      <alignment vertical="center"/>
    </xf>
    <xf numFmtId="0" fontId="7" fillId="0" borderId="14" xfId="6" applyFont="1" applyBorder="1" applyAlignment="1">
      <alignment vertical="center"/>
    </xf>
    <xf numFmtId="0" fontId="7" fillId="0" borderId="21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22" xfId="6" applyFont="1" applyBorder="1" applyAlignment="1">
      <alignment vertical="center"/>
    </xf>
    <xf numFmtId="0" fontId="7" fillId="0" borderId="17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8" xfId="6" quotePrefix="1" applyFont="1" applyBorder="1" applyAlignment="1">
      <alignment horizontal="center" vertical="center" textRotation="255"/>
    </xf>
    <xf numFmtId="0" fontId="7" fillId="0" borderId="21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_Book1" xfId="3" xr:uid="{00000000-0005-0000-0000-000003000000}"/>
    <cellStyle name="標準_H12集計結果（ごみ処理状況）" xfId="4" xr:uid="{00000000-0005-0000-0000-000004000000}"/>
    <cellStyle name="標準_H12集計結果（し尿処理）" xfId="5" xr:uid="{00000000-0005-0000-0000-000005000000}"/>
    <cellStyle name="標準_H12集計結果（経費）" xfId="6" xr:uid="{00000000-0005-0000-0000-000006000000}"/>
    <cellStyle name="標準_集計結果（経費）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5395" name="Line 170">
          <a:extLst>
            <a:ext uri="{FF2B5EF4-FFF2-40B4-BE49-F238E27FC236}">
              <a16:creationId xmlns:a16="http://schemas.microsoft.com/office/drawing/2014/main" id="{00000000-0008-0000-0100-0000934D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5396" name="Line 171">
          <a:extLst>
            <a:ext uri="{FF2B5EF4-FFF2-40B4-BE49-F238E27FC236}">
              <a16:creationId xmlns:a16="http://schemas.microsoft.com/office/drawing/2014/main" id="{00000000-0008-0000-0100-0000944D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5397" name="Line 172">
          <a:extLst>
            <a:ext uri="{FF2B5EF4-FFF2-40B4-BE49-F238E27FC236}">
              <a16:creationId xmlns:a16="http://schemas.microsoft.com/office/drawing/2014/main" id="{00000000-0008-0000-0100-0000954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5398" name="Line 173">
          <a:extLst>
            <a:ext uri="{FF2B5EF4-FFF2-40B4-BE49-F238E27FC236}">
              <a16:creationId xmlns:a16="http://schemas.microsoft.com/office/drawing/2014/main" id="{00000000-0008-0000-0100-0000964D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5399" name="Line 174">
          <a:extLst>
            <a:ext uri="{FF2B5EF4-FFF2-40B4-BE49-F238E27FC236}">
              <a16:creationId xmlns:a16="http://schemas.microsoft.com/office/drawing/2014/main" id="{00000000-0008-0000-0100-0000974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5400" name="Line 175">
          <a:extLst>
            <a:ext uri="{FF2B5EF4-FFF2-40B4-BE49-F238E27FC236}">
              <a16:creationId xmlns:a16="http://schemas.microsoft.com/office/drawing/2014/main" id="{00000000-0008-0000-0100-0000984D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5401" name="Line 176">
          <a:extLst>
            <a:ext uri="{FF2B5EF4-FFF2-40B4-BE49-F238E27FC236}">
              <a16:creationId xmlns:a16="http://schemas.microsoft.com/office/drawing/2014/main" id="{00000000-0008-0000-0100-0000994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5402" name="Line 177">
          <a:extLst>
            <a:ext uri="{FF2B5EF4-FFF2-40B4-BE49-F238E27FC236}">
              <a16:creationId xmlns:a16="http://schemas.microsoft.com/office/drawing/2014/main" id="{00000000-0008-0000-0100-00009A4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5403" name="Line 178">
          <a:extLst>
            <a:ext uri="{FF2B5EF4-FFF2-40B4-BE49-F238E27FC236}">
              <a16:creationId xmlns:a16="http://schemas.microsoft.com/office/drawing/2014/main" id="{00000000-0008-0000-0100-00009B4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5404" name="Line 179">
          <a:extLst>
            <a:ext uri="{FF2B5EF4-FFF2-40B4-BE49-F238E27FC236}">
              <a16:creationId xmlns:a16="http://schemas.microsoft.com/office/drawing/2014/main" id="{00000000-0008-0000-0100-00009C4D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5405" name="Line 180">
          <a:extLst>
            <a:ext uri="{FF2B5EF4-FFF2-40B4-BE49-F238E27FC236}">
              <a16:creationId xmlns:a16="http://schemas.microsoft.com/office/drawing/2014/main" id="{00000000-0008-0000-0100-00009D4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5406" name="Line 181">
          <a:extLst>
            <a:ext uri="{FF2B5EF4-FFF2-40B4-BE49-F238E27FC236}">
              <a16:creationId xmlns:a16="http://schemas.microsoft.com/office/drawing/2014/main" id="{00000000-0008-0000-0100-00009E4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5407" name="Line 182">
          <a:extLst>
            <a:ext uri="{FF2B5EF4-FFF2-40B4-BE49-F238E27FC236}">
              <a16:creationId xmlns:a16="http://schemas.microsoft.com/office/drawing/2014/main" id="{00000000-0008-0000-0100-00009F4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5408" name="Line 183">
          <a:extLst>
            <a:ext uri="{FF2B5EF4-FFF2-40B4-BE49-F238E27FC236}">
              <a16:creationId xmlns:a16="http://schemas.microsoft.com/office/drawing/2014/main" id="{00000000-0008-0000-0100-0000A04D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5409" name="Line 184">
          <a:extLst>
            <a:ext uri="{FF2B5EF4-FFF2-40B4-BE49-F238E27FC236}">
              <a16:creationId xmlns:a16="http://schemas.microsoft.com/office/drawing/2014/main" id="{00000000-0008-0000-0100-0000A14D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5410" name="Line 185">
          <a:extLst>
            <a:ext uri="{FF2B5EF4-FFF2-40B4-BE49-F238E27FC236}">
              <a16:creationId xmlns:a16="http://schemas.microsoft.com/office/drawing/2014/main" id="{00000000-0008-0000-0100-0000A24D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5411" name="Line 186">
          <a:extLst>
            <a:ext uri="{FF2B5EF4-FFF2-40B4-BE49-F238E27FC236}">
              <a16:creationId xmlns:a16="http://schemas.microsoft.com/office/drawing/2014/main" id="{00000000-0008-0000-0100-0000A34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5412" name="Line 187">
          <a:extLst>
            <a:ext uri="{FF2B5EF4-FFF2-40B4-BE49-F238E27FC236}">
              <a16:creationId xmlns:a16="http://schemas.microsoft.com/office/drawing/2014/main" id="{00000000-0008-0000-0100-0000A44D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5413" name="Line 188">
          <a:extLst>
            <a:ext uri="{FF2B5EF4-FFF2-40B4-BE49-F238E27FC236}">
              <a16:creationId xmlns:a16="http://schemas.microsoft.com/office/drawing/2014/main" id="{00000000-0008-0000-0100-0000A54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5414" name="Line 189">
          <a:extLst>
            <a:ext uri="{FF2B5EF4-FFF2-40B4-BE49-F238E27FC236}">
              <a16:creationId xmlns:a16="http://schemas.microsoft.com/office/drawing/2014/main" id="{00000000-0008-0000-0100-0000A64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5415" name="Line 190">
          <a:extLst>
            <a:ext uri="{FF2B5EF4-FFF2-40B4-BE49-F238E27FC236}">
              <a16:creationId xmlns:a16="http://schemas.microsoft.com/office/drawing/2014/main" id="{00000000-0008-0000-0100-0000A74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5416" name="Line 191">
          <a:extLst>
            <a:ext uri="{FF2B5EF4-FFF2-40B4-BE49-F238E27FC236}">
              <a16:creationId xmlns:a16="http://schemas.microsoft.com/office/drawing/2014/main" id="{00000000-0008-0000-0100-0000A84D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5417" name="Line 192">
          <a:extLst>
            <a:ext uri="{FF2B5EF4-FFF2-40B4-BE49-F238E27FC236}">
              <a16:creationId xmlns:a16="http://schemas.microsoft.com/office/drawing/2014/main" id="{00000000-0008-0000-0100-0000A94D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5418" name="Line 193">
          <a:extLst>
            <a:ext uri="{FF2B5EF4-FFF2-40B4-BE49-F238E27FC236}">
              <a16:creationId xmlns:a16="http://schemas.microsoft.com/office/drawing/2014/main" id="{00000000-0008-0000-0100-0000AA4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5419" name="Line 194">
          <a:extLst>
            <a:ext uri="{FF2B5EF4-FFF2-40B4-BE49-F238E27FC236}">
              <a16:creationId xmlns:a16="http://schemas.microsoft.com/office/drawing/2014/main" id="{00000000-0008-0000-0100-0000AB4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5420" name="Line 195">
          <a:extLst>
            <a:ext uri="{FF2B5EF4-FFF2-40B4-BE49-F238E27FC236}">
              <a16:creationId xmlns:a16="http://schemas.microsoft.com/office/drawing/2014/main" id="{00000000-0008-0000-0100-0000AC4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5421" name="Line 196">
          <a:extLst>
            <a:ext uri="{FF2B5EF4-FFF2-40B4-BE49-F238E27FC236}">
              <a16:creationId xmlns:a16="http://schemas.microsoft.com/office/drawing/2014/main" id="{00000000-0008-0000-0100-0000AD4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5422" name="Line 197">
          <a:extLst>
            <a:ext uri="{FF2B5EF4-FFF2-40B4-BE49-F238E27FC236}">
              <a16:creationId xmlns:a16="http://schemas.microsoft.com/office/drawing/2014/main" id="{00000000-0008-0000-0100-0000AE4D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5423" name="Line 198">
          <a:extLst>
            <a:ext uri="{FF2B5EF4-FFF2-40B4-BE49-F238E27FC236}">
              <a16:creationId xmlns:a16="http://schemas.microsoft.com/office/drawing/2014/main" id="{00000000-0008-0000-0100-0000AF4D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5424" name="Line 199">
          <a:extLst>
            <a:ext uri="{FF2B5EF4-FFF2-40B4-BE49-F238E27FC236}">
              <a16:creationId xmlns:a16="http://schemas.microsoft.com/office/drawing/2014/main" id="{00000000-0008-0000-0100-0000B04D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5425" name="Line 200">
          <a:extLst>
            <a:ext uri="{FF2B5EF4-FFF2-40B4-BE49-F238E27FC236}">
              <a16:creationId xmlns:a16="http://schemas.microsoft.com/office/drawing/2014/main" id="{00000000-0008-0000-0100-0000B14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5426" name="Line 201">
          <a:extLst>
            <a:ext uri="{FF2B5EF4-FFF2-40B4-BE49-F238E27FC236}">
              <a16:creationId xmlns:a16="http://schemas.microsoft.com/office/drawing/2014/main" id="{00000000-0008-0000-0100-0000B24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5427" name="Line 202">
          <a:extLst>
            <a:ext uri="{FF2B5EF4-FFF2-40B4-BE49-F238E27FC236}">
              <a16:creationId xmlns:a16="http://schemas.microsoft.com/office/drawing/2014/main" id="{00000000-0008-0000-0100-0000B34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5428" name="Line 203">
          <a:extLst>
            <a:ext uri="{FF2B5EF4-FFF2-40B4-BE49-F238E27FC236}">
              <a16:creationId xmlns:a16="http://schemas.microsoft.com/office/drawing/2014/main" id="{00000000-0008-0000-0100-0000B44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5429" name="Line 204">
          <a:extLst>
            <a:ext uri="{FF2B5EF4-FFF2-40B4-BE49-F238E27FC236}">
              <a16:creationId xmlns:a16="http://schemas.microsoft.com/office/drawing/2014/main" id="{00000000-0008-0000-0100-0000B54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5430" name="Line 205">
          <a:extLst>
            <a:ext uri="{FF2B5EF4-FFF2-40B4-BE49-F238E27FC236}">
              <a16:creationId xmlns:a16="http://schemas.microsoft.com/office/drawing/2014/main" id="{00000000-0008-0000-0100-0000B64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5431" name="Line 206">
          <a:extLst>
            <a:ext uri="{FF2B5EF4-FFF2-40B4-BE49-F238E27FC236}">
              <a16:creationId xmlns:a16="http://schemas.microsoft.com/office/drawing/2014/main" id="{00000000-0008-0000-0100-0000B74D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5432" name="Line 207">
          <a:extLst>
            <a:ext uri="{FF2B5EF4-FFF2-40B4-BE49-F238E27FC236}">
              <a16:creationId xmlns:a16="http://schemas.microsoft.com/office/drawing/2014/main" id="{00000000-0008-0000-0100-0000B84D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5433" name="Line 208">
          <a:extLst>
            <a:ext uri="{FF2B5EF4-FFF2-40B4-BE49-F238E27FC236}">
              <a16:creationId xmlns:a16="http://schemas.microsoft.com/office/drawing/2014/main" id="{00000000-0008-0000-0100-0000B94D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5434" name="Line 209">
          <a:extLst>
            <a:ext uri="{FF2B5EF4-FFF2-40B4-BE49-F238E27FC236}">
              <a16:creationId xmlns:a16="http://schemas.microsoft.com/office/drawing/2014/main" id="{00000000-0008-0000-0100-0000BA4D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5435" name="Line 210">
          <a:extLst>
            <a:ext uri="{FF2B5EF4-FFF2-40B4-BE49-F238E27FC236}">
              <a16:creationId xmlns:a16="http://schemas.microsoft.com/office/drawing/2014/main" id="{00000000-0008-0000-0100-0000BB4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5436" name="Line 211">
          <a:extLst>
            <a:ext uri="{FF2B5EF4-FFF2-40B4-BE49-F238E27FC236}">
              <a16:creationId xmlns:a16="http://schemas.microsoft.com/office/drawing/2014/main" id="{00000000-0008-0000-0100-0000BC4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5437" name="Line 212">
          <a:extLst>
            <a:ext uri="{FF2B5EF4-FFF2-40B4-BE49-F238E27FC236}">
              <a16:creationId xmlns:a16="http://schemas.microsoft.com/office/drawing/2014/main" id="{00000000-0008-0000-0100-0000BD4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5438" name="Line 213">
          <a:extLst>
            <a:ext uri="{FF2B5EF4-FFF2-40B4-BE49-F238E27FC236}">
              <a16:creationId xmlns:a16="http://schemas.microsoft.com/office/drawing/2014/main" id="{00000000-0008-0000-0100-0000BE4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5439" name="Line 214">
          <a:extLst>
            <a:ext uri="{FF2B5EF4-FFF2-40B4-BE49-F238E27FC236}">
              <a16:creationId xmlns:a16="http://schemas.microsoft.com/office/drawing/2014/main" id="{00000000-0008-0000-0100-0000BF4D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5440" name="Line 215">
          <a:extLst>
            <a:ext uri="{FF2B5EF4-FFF2-40B4-BE49-F238E27FC236}">
              <a16:creationId xmlns:a16="http://schemas.microsoft.com/office/drawing/2014/main" id="{00000000-0008-0000-0100-0000C04D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5441" name="Line 216">
          <a:extLst>
            <a:ext uri="{FF2B5EF4-FFF2-40B4-BE49-F238E27FC236}">
              <a16:creationId xmlns:a16="http://schemas.microsoft.com/office/drawing/2014/main" id="{00000000-0008-0000-0100-0000C14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5442" name="Line 217">
          <a:extLst>
            <a:ext uri="{FF2B5EF4-FFF2-40B4-BE49-F238E27FC236}">
              <a16:creationId xmlns:a16="http://schemas.microsoft.com/office/drawing/2014/main" id="{00000000-0008-0000-0100-0000C24D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5443" name="Line 218">
          <a:extLst>
            <a:ext uri="{FF2B5EF4-FFF2-40B4-BE49-F238E27FC236}">
              <a16:creationId xmlns:a16="http://schemas.microsoft.com/office/drawing/2014/main" id="{00000000-0008-0000-0100-0000C34D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5444" name="Line 219">
          <a:extLst>
            <a:ext uri="{FF2B5EF4-FFF2-40B4-BE49-F238E27FC236}">
              <a16:creationId xmlns:a16="http://schemas.microsoft.com/office/drawing/2014/main" id="{00000000-0008-0000-0100-0000C44D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5445" name="Line 220">
          <a:extLst>
            <a:ext uri="{FF2B5EF4-FFF2-40B4-BE49-F238E27FC236}">
              <a16:creationId xmlns:a16="http://schemas.microsoft.com/office/drawing/2014/main" id="{00000000-0008-0000-0100-0000C54D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5446" name="Line 221">
          <a:extLst>
            <a:ext uri="{FF2B5EF4-FFF2-40B4-BE49-F238E27FC236}">
              <a16:creationId xmlns:a16="http://schemas.microsoft.com/office/drawing/2014/main" id="{00000000-0008-0000-0100-0000C64D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5447" name="Line 222">
          <a:extLst>
            <a:ext uri="{FF2B5EF4-FFF2-40B4-BE49-F238E27FC236}">
              <a16:creationId xmlns:a16="http://schemas.microsoft.com/office/drawing/2014/main" id="{00000000-0008-0000-0100-0000C74D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5448" name="Line 223">
          <a:extLst>
            <a:ext uri="{FF2B5EF4-FFF2-40B4-BE49-F238E27FC236}">
              <a16:creationId xmlns:a16="http://schemas.microsoft.com/office/drawing/2014/main" id="{00000000-0008-0000-0100-0000C84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5449" name="Line 224">
          <a:extLst>
            <a:ext uri="{FF2B5EF4-FFF2-40B4-BE49-F238E27FC236}">
              <a16:creationId xmlns:a16="http://schemas.microsoft.com/office/drawing/2014/main" id="{00000000-0008-0000-0100-0000C94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5450" name="Line 225">
          <a:extLst>
            <a:ext uri="{FF2B5EF4-FFF2-40B4-BE49-F238E27FC236}">
              <a16:creationId xmlns:a16="http://schemas.microsoft.com/office/drawing/2014/main" id="{00000000-0008-0000-0100-0000CA4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5451" name="Line 226">
          <a:extLst>
            <a:ext uri="{FF2B5EF4-FFF2-40B4-BE49-F238E27FC236}">
              <a16:creationId xmlns:a16="http://schemas.microsoft.com/office/drawing/2014/main" id="{00000000-0008-0000-0100-0000CB4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5452" name="Line 227">
          <a:extLst>
            <a:ext uri="{FF2B5EF4-FFF2-40B4-BE49-F238E27FC236}">
              <a16:creationId xmlns:a16="http://schemas.microsoft.com/office/drawing/2014/main" id="{00000000-0008-0000-0100-0000CC4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5453" name="Line 228">
          <a:extLst>
            <a:ext uri="{FF2B5EF4-FFF2-40B4-BE49-F238E27FC236}">
              <a16:creationId xmlns:a16="http://schemas.microsoft.com/office/drawing/2014/main" id="{00000000-0008-0000-0100-0000CD4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5454" name="Line 229">
          <a:extLst>
            <a:ext uri="{FF2B5EF4-FFF2-40B4-BE49-F238E27FC236}">
              <a16:creationId xmlns:a16="http://schemas.microsoft.com/office/drawing/2014/main" id="{00000000-0008-0000-0100-0000CE4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5455" name="Line 230">
          <a:extLst>
            <a:ext uri="{FF2B5EF4-FFF2-40B4-BE49-F238E27FC236}">
              <a16:creationId xmlns:a16="http://schemas.microsoft.com/office/drawing/2014/main" id="{00000000-0008-0000-0100-0000CF4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5456" name="Line 231">
          <a:extLst>
            <a:ext uri="{FF2B5EF4-FFF2-40B4-BE49-F238E27FC236}">
              <a16:creationId xmlns:a16="http://schemas.microsoft.com/office/drawing/2014/main" id="{00000000-0008-0000-0100-0000D04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5457" name="Line 232">
          <a:extLst>
            <a:ext uri="{FF2B5EF4-FFF2-40B4-BE49-F238E27FC236}">
              <a16:creationId xmlns:a16="http://schemas.microsoft.com/office/drawing/2014/main" id="{00000000-0008-0000-0100-0000D14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5458" name="Line 233">
          <a:extLst>
            <a:ext uri="{FF2B5EF4-FFF2-40B4-BE49-F238E27FC236}">
              <a16:creationId xmlns:a16="http://schemas.microsoft.com/office/drawing/2014/main" id="{00000000-0008-0000-0100-0000D24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5459" name="Line 234">
          <a:extLst>
            <a:ext uri="{FF2B5EF4-FFF2-40B4-BE49-F238E27FC236}">
              <a16:creationId xmlns:a16="http://schemas.microsoft.com/office/drawing/2014/main" id="{00000000-0008-0000-0100-0000D34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5460" name="Line 235">
          <a:extLst>
            <a:ext uri="{FF2B5EF4-FFF2-40B4-BE49-F238E27FC236}">
              <a16:creationId xmlns:a16="http://schemas.microsoft.com/office/drawing/2014/main" id="{00000000-0008-0000-0100-0000D44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5461" name="Line 236">
          <a:extLst>
            <a:ext uri="{FF2B5EF4-FFF2-40B4-BE49-F238E27FC236}">
              <a16:creationId xmlns:a16="http://schemas.microsoft.com/office/drawing/2014/main" id="{00000000-0008-0000-0100-0000D54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5462" name="Line 237">
          <a:extLst>
            <a:ext uri="{FF2B5EF4-FFF2-40B4-BE49-F238E27FC236}">
              <a16:creationId xmlns:a16="http://schemas.microsoft.com/office/drawing/2014/main" id="{00000000-0008-0000-0100-0000D64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5463" name="Line 238">
          <a:extLst>
            <a:ext uri="{FF2B5EF4-FFF2-40B4-BE49-F238E27FC236}">
              <a16:creationId xmlns:a16="http://schemas.microsoft.com/office/drawing/2014/main" id="{00000000-0008-0000-0100-0000D74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5464" name="Line 239">
          <a:extLst>
            <a:ext uri="{FF2B5EF4-FFF2-40B4-BE49-F238E27FC236}">
              <a16:creationId xmlns:a16="http://schemas.microsoft.com/office/drawing/2014/main" id="{00000000-0008-0000-0100-0000D84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5465" name="Line 240">
          <a:extLst>
            <a:ext uri="{FF2B5EF4-FFF2-40B4-BE49-F238E27FC236}">
              <a16:creationId xmlns:a16="http://schemas.microsoft.com/office/drawing/2014/main" id="{00000000-0008-0000-0100-0000D94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5466" name="Line 241">
          <a:extLst>
            <a:ext uri="{FF2B5EF4-FFF2-40B4-BE49-F238E27FC236}">
              <a16:creationId xmlns:a16="http://schemas.microsoft.com/office/drawing/2014/main" id="{00000000-0008-0000-0100-0000DA4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5467" name="Line 242">
          <a:extLst>
            <a:ext uri="{FF2B5EF4-FFF2-40B4-BE49-F238E27FC236}">
              <a16:creationId xmlns:a16="http://schemas.microsoft.com/office/drawing/2014/main" id="{00000000-0008-0000-0100-0000DB4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5468" name="Line 243">
          <a:extLst>
            <a:ext uri="{FF2B5EF4-FFF2-40B4-BE49-F238E27FC236}">
              <a16:creationId xmlns:a16="http://schemas.microsoft.com/office/drawing/2014/main" id="{00000000-0008-0000-0100-0000DC4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5469" name="Line 244">
          <a:extLst>
            <a:ext uri="{FF2B5EF4-FFF2-40B4-BE49-F238E27FC236}">
              <a16:creationId xmlns:a16="http://schemas.microsoft.com/office/drawing/2014/main" id="{00000000-0008-0000-0100-0000DD4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5470" name="Line 245">
          <a:extLst>
            <a:ext uri="{FF2B5EF4-FFF2-40B4-BE49-F238E27FC236}">
              <a16:creationId xmlns:a16="http://schemas.microsoft.com/office/drawing/2014/main" id="{00000000-0008-0000-0100-0000DE4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5471" name="Line 246">
          <a:extLst>
            <a:ext uri="{FF2B5EF4-FFF2-40B4-BE49-F238E27FC236}">
              <a16:creationId xmlns:a16="http://schemas.microsoft.com/office/drawing/2014/main" id="{00000000-0008-0000-0100-0000DF4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5472" name="Line 247">
          <a:extLst>
            <a:ext uri="{FF2B5EF4-FFF2-40B4-BE49-F238E27FC236}">
              <a16:creationId xmlns:a16="http://schemas.microsoft.com/office/drawing/2014/main" id="{00000000-0008-0000-0100-0000E04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5473" name="Line 248">
          <a:extLst>
            <a:ext uri="{FF2B5EF4-FFF2-40B4-BE49-F238E27FC236}">
              <a16:creationId xmlns:a16="http://schemas.microsoft.com/office/drawing/2014/main" id="{00000000-0008-0000-0100-0000E14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5474" name="Line 249">
          <a:extLst>
            <a:ext uri="{FF2B5EF4-FFF2-40B4-BE49-F238E27FC236}">
              <a16:creationId xmlns:a16="http://schemas.microsoft.com/office/drawing/2014/main" id="{00000000-0008-0000-0100-0000E24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5475" name="Line 250">
          <a:extLst>
            <a:ext uri="{FF2B5EF4-FFF2-40B4-BE49-F238E27FC236}">
              <a16:creationId xmlns:a16="http://schemas.microsoft.com/office/drawing/2014/main" id="{00000000-0008-0000-0100-0000E34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5476" name="Line 251">
          <a:extLst>
            <a:ext uri="{FF2B5EF4-FFF2-40B4-BE49-F238E27FC236}">
              <a16:creationId xmlns:a16="http://schemas.microsoft.com/office/drawing/2014/main" id="{00000000-0008-0000-0100-0000E44D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5477" name="Line 252">
          <a:extLst>
            <a:ext uri="{FF2B5EF4-FFF2-40B4-BE49-F238E27FC236}">
              <a16:creationId xmlns:a16="http://schemas.microsoft.com/office/drawing/2014/main" id="{00000000-0008-0000-0100-0000E54D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5478" name="Line 253">
          <a:extLst>
            <a:ext uri="{FF2B5EF4-FFF2-40B4-BE49-F238E27FC236}">
              <a16:creationId xmlns:a16="http://schemas.microsoft.com/office/drawing/2014/main" id="{00000000-0008-0000-0100-0000E64D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5479" name="Line 254">
          <a:extLst>
            <a:ext uri="{FF2B5EF4-FFF2-40B4-BE49-F238E27FC236}">
              <a16:creationId xmlns:a16="http://schemas.microsoft.com/office/drawing/2014/main" id="{00000000-0008-0000-0100-0000E74D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5480" name="Line 255">
          <a:extLst>
            <a:ext uri="{FF2B5EF4-FFF2-40B4-BE49-F238E27FC236}">
              <a16:creationId xmlns:a16="http://schemas.microsoft.com/office/drawing/2014/main" id="{00000000-0008-0000-0100-0000E84D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5481" name="Line 256">
          <a:extLst>
            <a:ext uri="{FF2B5EF4-FFF2-40B4-BE49-F238E27FC236}">
              <a16:creationId xmlns:a16="http://schemas.microsoft.com/office/drawing/2014/main" id="{00000000-0008-0000-0100-0000E94D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5482" name="Line 257">
          <a:extLst>
            <a:ext uri="{FF2B5EF4-FFF2-40B4-BE49-F238E27FC236}">
              <a16:creationId xmlns:a16="http://schemas.microsoft.com/office/drawing/2014/main" id="{00000000-0008-0000-0100-0000EA4D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5483" name="Line 258">
          <a:extLst>
            <a:ext uri="{FF2B5EF4-FFF2-40B4-BE49-F238E27FC236}">
              <a16:creationId xmlns:a16="http://schemas.microsoft.com/office/drawing/2014/main" id="{00000000-0008-0000-0100-0000EB4D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5484" name="Line 259">
          <a:extLst>
            <a:ext uri="{FF2B5EF4-FFF2-40B4-BE49-F238E27FC236}">
              <a16:creationId xmlns:a16="http://schemas.microsoft.com/office/drawing/2014/main" id="{00000000-0008-0000-0100-0000EC4D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5485" name="Line 260">
          <a:extLst>
            <a:ext uri="{FF2B5EF4-FFF2-40B4-BE49-F238E27FC236}">
              <a16:creationId xmlns:a16="http://schemas.microsoft.com/office/drawing/2014/main" id="{00000000-0008-0000-0100-0000ED4D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5486" name="Line 261">
          <a:extLst>
            <a:ext uri="{FF2B5EF4-FFF2-40B4-BE49-F238E27FC236}">
              <a16:creationId xmlns:a16="http://schemas.microsoft.com/office/drawing/2014/main" id="{00000000-0008-0000-0100-0000EE4D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5487" name="Line 262">
          <a:extLst>
            <a:ext uri="{FF2B5EF4-FFF2-40B4-BE49-F238E27FC236}">
              <a16:creationId xmlns:a16="http://schemas.microsoft.com/office/drawing/2014/main" id="{00000000-0008-0000-0100-0000EF4D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5488" name="Line 263">
          <a:extLst>
            <a:ext uri="{FF2B5EF4-FFF2-40B4-BE49-F238E27FC236}">
              <a16:creationId xmlns:a16="http://schemas.microsoft.com/office/drawing/2014/main" id="{00000000-0008-0000-0100-0000F04D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5489" name="Line 264">
          <a:extLst>
            <a:ext uri="{FF2B5EF4-FFF2-40B4-BE49-F238E27FC236}">
              <a16:creationId xmlns:a16="http://schemas.microsoft.com/office/drawing/2014/main" id="{00000000-0008-0000-0100-0000F14D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5490" name="Line 265">
          <a:extLst>
            <a:ext uri="{FF2B5EF4-FFF2-40B4-BE49-F238E27FC236}">
              <a16:creationId xmlns:a16="http://schemas.microsoft.com/office/drawing/2014/main" id="{00000000-0008-0000-0100-0000F24D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5491" name="Line 266">
          <a:extLst>
            <a:ext uri="{FF2B5EF4-FFF2-40B4-BE49-F238E27FC236}">
              <a16:creationId xmlns:a16="http://schemas.microsoft.com/office/drawing/2014/main" id="{00000000-0008-0000-0100-0000F34D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5492" name="Line 267">
          <a:extLst>
            <a:ext uri="{FF2B5EF4-FFF2-40B4-BE49-F238E27FC236}">
              <a16:creationId xmlns:a16="http://schemas.microsoft.com/office/drawing/2014/main" id="{00000000-0008-0000-0100-0000F44D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5493" name="Line 268">
          <a:extLst>
            <a:ext uri="{FF2B5EF4-FFF2-40B4-BE49-F238E27FC236}">
              <a16:creationId xmlns:a16="http://schemas.microsoft.com/office/drawing/2014/main" id="{00000000-0008-0000-0100-0000F54D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5494" name="Line 269">
          <a:extLst>
            <a:ext uri="{FF2B5EF4-FFF2-40B4-BE49-F238E27FC236}">
              <a16:creationId xmlns:a16="http://schemas.microsoft.com/office/drawing/2014/main" id="{00000000-0008-0000-0100-0000F64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5495" name="Line 270">
          <a:extLst>
            <a:ext uri="{FF2B5EF4-FFF2-40B4-BE49-F238E27FC236}">
              <a16:creationId xmlns:a16="http://schemas.microsoft.com/office/drawing/2014/main" id="{00000000-0008-0000-0100-0000F74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5496" name="Line 271">
          <a:extLst>
            <a:ext uri="{FF2B5EF4-FFF2-40B4-BE49-F238E27FC236}">
              <a16:creationId xmlns:a16="http://schemas.microsoft.com/office/drawing/2014/main" id="{00000000-0008-0000-0100-0000F84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5497" name="Line 272">
          <a:extLst>
            <a:ext uri="{FF2B5EF4-FFF2-40B4-BE49-F238E27FC236}">
              <a16:creationId xmlns:a16="http://schemas.microsoft.com/office/drawing/2014/main" id="{00000000-0008-0000-0100-0000F94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5498" name="Line 273">
          <a:extLst>
            <a:ext uri="{FF2B5EF4-FFF2-40B4-BE49-F238E27FC236}">
              <a16:creationId xmlns:a16="http://schemas.microsoft.com/office/drawing/2014/main" id="{00000000-0008-0000-0100-0000FA4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5499" name="Line 274">
          <a:extLst>
            <a:ext uri="{FF2B5EF4-FFF2-40B4-BE49-F238E27FC236}">
              <a16:creationId xmlns:a16="http://schemas.microsoft.com/office/drawing/2014/main" id="{00000000-0008-0000-0100-0000FB4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5500" name="Line 275">
          <a:extLst>
            <a:ext uri="{FF2B5EF4-FFF2-40B4-BE49-F238E27FC236}">
              <a16:creationId xmlns:a16="http://schemas.microsoft.com/office/drawing/2014/main" id="{00000000-0008-0000-0100-0000FC4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5501" name="Line 276">
          <a:extLst>
            <a:ext uri="{FF2B5EF4-FFF2-40B4-BE49-F238E27FC236}">
              <a16:creationId xmlns:a16="http://schemas.microsoft.com/office/drawing/2014/main" id="{00000000-0008-0000-0100-0000FD4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5502" name="Line 277">
          <a:extLst>
            <a:ext uri="{FF2B5EF4-FFF2-40B4-BE49-F238E27FC236}">
              <a16:creationId xmlns:a16="http://schemas.microsoft.com/office/drawing/2014/main" id="{00000000-0008-0000-0100-0000FE4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5503" name="Line 278">
          <a:extLst>
            <a:ext uri="{FF2B5EF4-FFF2-40B4-BE49-F238E27FC236}">
              <a16:creationId xmlns:a16="http://schemas.microsoft.com/office/drawing/2014/main" id="{00000000-0008-0000-0100-0000FF4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5504" name="Line 279">
          <a:extLst>
            <a:ext uri="{FF2B5EF4-FFF2-40B4-BE49-F238E27FC236}">
              <a16:creationId xmlns:a16="http://schemas.microsoft.com/office/drawing/2014/main" id="{00000000-0008-0000-0100-0000004E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5505" name="Line 280">
          <a:extLst>
            <a:ext uri="{FF2B5EF4-FFF2-40B4-BE49-F238E27FC236}">
              <a16:creationId xmlns:a16="http://schemas.microsoft.com/office/drawing/2014/main" id="{00000000-0008-0000-0100-0000014E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5506" name="Line 281">
          <a:extLst>
            <a:ext uri="{FF2B5EF4-FFF2-40B4-BE49-F238E27FC236}">
              <a16:creationId xmlns:a16="http://schemas.microsoft.com/office/drawing/2014/main" id="{00000000-0008-0000-0100-0000024E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5507" name="Line 282">
          <a:extLst>
            <a:ext uri="{FF2B5EF4-FFF2-40B4-BE49-F238E27FC236}">
              <a16:creationId xmlns:a16="http://schemas.microsoft.com/office/drawing/2014/main" id="{00000000-0008-0000-0100-0000034E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5508" name="Line 283">
          <a:extLst>
            <a:ext uri="{FF2B5EF4-FFF2-40B4-BE49-F238E27FC236}">
              <a16:creationId xmlns:a16="http://schemas.microsoft.com/office/drawing/2014/main" id="{00000000-0008-0000-0100-0000044E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5509" name="Line 284">
          <a:extLst>
            <a:ext uri="{FF2B5EF4-FFF2-40B4-BE49-F238E27FC236}">
              <a16:creationId xmlns:a16="http://schemas.microsoft.com/office/drawing/2014/main" id="{00000000-0008-0000-0100-0000054E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5510" name="Line 285">
          <a:extLst>
            <a:ext uri="{FF2B5EF4-FFF2-40B4-BE49-F238E27FC236}">
              <a16:creationId xmlns:a16="http://schemas.microsoft.com/office/drawing/2014/main" id="{00000000-0008-0000-0100-0000064E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5511" name="Line 286">
          <a:extLst>
            <a:ext uri="{FF2B5EF4-FFF2-40B4-BE49-F238E27FC236}">
              <a16:creationId xmlns:a16="http://schemas.microsoft.com/office/drawing/2014/main" id="{00000000-0008-0000-0100-0000074E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5512" name="Line 287">
          <a:extLst>
            <a:ext uri="{FF2B5EF4-FFF2-40B4-BE49-F238E27FC236}">
              <a16:creationId xmlns:a16="http://schemas.microsoft.com/office/drawing/2014/main" id="{00000000-0008-0000-0100-0000084E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5513" name="Line 288">
          <a:extLst>
            <a:ext uri="{FF2B5EF4-FFF2-40B4-BE49-F238E27FC236}">
              <a16:creationId xmlns:a16="http://schemas.microsoft.com/office/drawing/2014/main" id="{00000000-0008-0000-0100-0000094E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5514" name="Line 289">
          <a:extLst>
            <a:ext uri="{FF2B5EF4-FFF2-40B4-BE49-F238E27FC236}">
              <a16:creationId xmlns:a16="http://schemas.microsoft.com/office/drawing/2014/main" id="{00000000-0008-0000-0100-00000A4E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5515" name="Line 290">
          <a:extLst>
            <a:ext uri="{FF2B5EF4-FFF2-40B4-BE49-F238E27FC236}">
              <a16:creationId xmlns:a16="http://schemas.microsoft.com/office/drawing/2014/main" id="{00000000-0008-0000-0100-00000B4E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5516" name="Line 291">
          <a:extLst>
            <a:ext uri="{FF2B5EF4-FFF2-40B4-BE49-F238E27FC236}">
              <a16:creationId xmlns:a16="http://schemas.microsoft.com/office/drawing/2014/main" id="{00000000-0008-0000-0100-00000C4E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5517" name="Line 292">
          <a:extLst>
            <a:ext uri="{FF2B5EF4-FFF2-40B4-BE49-F238E27FC236}">
              <a16:creationId xmlns:a16="http://schemas.microsoft.com/office/drawing/2014/main" id="{00000000-0008-0000-0100-00000D4E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5518" name="Line 293">
          <a:extLst>
            <a:ext uri="{FF2B5EF4-FFF2-40B4-BE49-F238E27FC236}">
              <a16:creationId xmlns:a16="http://schemas.microsoft.com/office/drawing/2014/main" id="{00000000-0008-0000-0100-00000E4E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5519" name="Line 294">
          <a:extLst>
            <a:ext uri="{FF2B5EF4-FFF2-40B4-BE49-F238E27FC236}">
              <a16:creationId xmlns:a16="http://schemas.microsoft.com/office/drawing/2014/main" id="{00000000-0008-0000-0100-00000F4E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5520" name="Line 295">
          <a:extLst>
            <a:ext uri="{FF2B5EF4-FFF2-40B4-BE49-F238E27FC236}">
              <a16:creationId xmlns:a16="http://schemas.microsoft.com/office/drawing/2014/main" id="{00000000-0008-0000-0100-0000104E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5521" name="Line 296">
          <a:extLst>
            <a:ext uri="{FF2B5EF4-FFF2-40B4-BE49-F238E27FC236}">
              <a16:creationId xmlns:a16="http://schemas.microsoft.com/office/drawing/2014/main" id="{00000000-0008-0000-0100-0000114E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5522" name="Line 297">
          <a:extLst>
            <a:ext uri="{FF2B5EF4-FFF2-40B4-BE49-F238E27FC236}">
              <a16:creationId xmlns:a16="http://schemas.microsoft.com/office/drawing/2014/main" id="{00000000-0008-0000-0100-0000124E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5523" name="Line 298">
          <a:extLst>
            <a:ext uri="{FF2B5EF4-FFF2-40B4-BE49-F238E27FC236}">
              <a16:creationId xmlns:a16="http://schemas.microsoft.com/office/drawing/2014/main" id="{00000000-0008-0000-0100-0000134E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5524" name="Line 174">
          <a:extLst>
            <a:ext uri="{FF2B5EF4-FFF2-40B4-BE49-F238E27FC236}">
              <a16:creationId xmlns:a16="http://schemas.microsoft.com/office/drawing/2014/main" id="{00000000-0008-0000-0100-0000144E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5525" name="Line 175">
          <a:extLst>
            <a:ext uri="{FF2B5EF4-FFF2-40B4-BE49-F238E27FC236}">
              <a16:creationId xmlns:a16="http://schemas.microsoft.com/office/drawing/2014/main" id="{00000000-0008-0000-0100-0000154E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5526" name="Line 238">
          <a:extLst>
            <a:ext uri="{FF2B5EF4-FFF2-40B4-BE49-F238E27FC236}">
              <a16:creationId xmlns:a16="http://schemas.microsoft.com/office/drawing/2014/main" id="{00000000-0008-0000-0100-0000164E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5527" name="Line 251">
          <a:extLst>
            <a:ext uri="{FF2B5EF4-FFF2-40B4-BE49-F238E27FC236}">
              <a16:creationId xmlns:a16="http://schemas.microsoft.com/office/drawing/2014/main" id="{00000000-0008-0000-0100-0000174E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5528" name="Line 286">
          <a:extLst>
            <a:ext uri="{FF2B5EF4-FFF2-40B4-BE49-F238E27FC236}">
              <a16:creationId xmlns:a16="http://schemas.microsoft.com/office/drawing/2014/main" id="{00000000-0008-0000-0100-0000184E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6815" name="Line 170">
          <a:extLst>
            <a:ext uri="{FF2B5EF4-FFF2-40B4-BE49-F238E27FC236}">
              <a16:creationId xmlns:a16="http://schemas.microsoft.com/office/drawing/2014/main" id="{00000000-0008-0000-0200-00001F53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6816" name="Line 171">
          <a:extLst>
            <a:ext uri="{FF2B5EF4-FFF2-40B4-BE49-F238E27FC236}">
              <a16:creationId xmlns:a16="http://schemas.microsoft.com/office/drawing/2014/main" id="{00000000-0008-0000-0200-00002053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6817" name="Line 172">
          <a:extLst>
            <a:ext uri="{FF2B5EF4-FFF2-40B4-BE49-F238E27FC236}">
              <a16:creationId xmlns:a16="http://schemas.microsoft.com/office/drawing/2014/main" id="{00000000-0008-0000-0200-00002153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6818" name="Line 173">
          <a:extLst>
            <a:ext uri="{FF2B5EF4-FFF2-40B4-BE49-F238E27FC236}">
              <a16:creationId xmlns:a16="http://schemas.microsoft.com/office/drawing/2014/main" id="{00000000-0008-0000-0200-00002253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6819" name="Line 174">
          <a:extLst>
            <a:ext uri="{FF2B5EF4-FFF2-40B4-BE49-F238E27FC236}">
              <a16:creationId xmlns:a16="http://schemas.microsoft.com/office/drawing/2014/main" id="{00000000-0008-0000-0200-00002353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6820" name="Line 175">
          <a:extLst>
            <a:ext uri="{FF2B5EF4-FFF2-40B4-BE49-F238E27FC236}">
              <a16:creationId xmlns:a16="http://schemas.microsoft.com/office/drawing/2014/main" id="{00000000-0008-0000-0200-00002453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6821" name="Line 176">
          <a:extLst>
            <a:ext uri="{FF2B5EF4-FFF2-40B4-BE49-F238E27FC236}">
              <a16:creationId xmlns:a16="http://schemas.microsoft.com/office/drawing/2014/main" id="{00000000-0008-0000-0200-00002553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6822" name="Line 177">
          <a:extLst>
            <a:ext uri="{FF2B5EF4-FFF2-40B4-BE49-F238E27FC236}">
              <a16:creationId xmlns:a16="http://schemas.microsoft.com/office/drawing/2014/main" id="{00000000-0008-0000-0200-00002653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6823" name="Line 178">
          <a:extLst>
            <a:ext uri="{FF2B5EF4-FFF2-40B4-BE49-F238E27FC236}">
              <a16:creationId xmlns:a16="http://schemas.microsoft.com/office/drawing/2014/main" id="{00000000-0008-0000-0200-00002753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6824" name="Line 179">
          <a:extLst>
            <a:ext uri="{FF2B5EF4-FFF2-40B4-BE49-F238E27FC236}">
              <a16:creationId xmlns:a16="http://schemas.microsoft.com/office/drawing/2014/main" id="{00000000-0008-0000-0200-00002853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6825" name="Line 180">
          <a:extLst>
            <a:ext uri="{FF2B5EF4-FFF2-40B4-BE49-F238E27FC236}">
              <a16:creationId xmlns:a16="http://schemas.microsoft.com/office/drawing/2014/main" id="{00000000-0008-0000-0200-00002953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6826" name="Line 181">
          <a:extLst>
            <a:ext uri="{FF2B5EF4-FFF2-40B4-BE49-F238E27FC236}">
              <a16:creationId xmlns:a16="http://schemas.microsoft.com/office/drawing/2014/main" id="{00000000-0008-0000-0200-00002A53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6827" name="Line 182">
          <a:extLst>
            <a:ext uri="{FF2B5EF4-FFF2-40B4-BE49-F238E27FC236}">
              <a16:creationId xmlns:a16="http://schemas.microsoft.com/office/drawing/2014/main" id="{00000000-0008-0000-0200-00002B53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6828" name="Line 183">
          <a:extLst>
            <a:ext uri="{FF2B5EF4-FFF2-40B4-BE49-F238E27FC236}">
              <a16:creationId xmlns:a16="http://schemas.microsoft.com/office/drawing/2014/main" id="{00000000-0008-0000-0200-00002C53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6829" name="Line 184">
          <a:extLst>
            <a:ext uri="{FF2B5EF4-FFF2-40B4-BE49-F238E27FC236}">
              <a16:creationId xmlns:a16="http://schemas.microsoft.com/office/drawing/2014/main" id="{00000000-0008-0000-0200-00002D53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6830" name="Line 185">
          <a:extLst>
            <a:ext uri="{FF2B5EF4-FFF2-40B4-BE49-F238E27FC236}">
              <a16:creationId xmlns:a16="http://schemas.microsoft.com/office/drawing/2014/main" id="{00000000-0008-0000-0200-00002E53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6831" name="Line 186">
          <a:extLst>
            <a:ext uri="{FF2B5EF4-FFF2-40B4-BE49-F238E27FC236}">
              <a16:creationId xmlns:a16="http://schemas.microsoft.com/office/drawing/2014/main" id="{00000000-0008-0000-0200-00002F53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6832" name="Line 187">
          <a:extLst>
            <a:ext uri="{FF2B5EF4-FFF2-40B4-BE49-F238E27FC236}">
              <a16:creationId xmlns:a16="http://schemas.microsoft.com/office/drawing/2014/main" id="{00000000-0008-0000-0200-00003053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6833" name="Line 188">
          <a:extLst>
            <a:ext uri="{FF2B5EF4-FFF2-40B4-BE49-F238E27FC236}">
              <a16:creationId xmlns:a16="http://schemas.microsoft.com/office/drawing/2014/main" id="{00000000-0008-0000-0200-00003153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6834" name="Line 189">
          <a:extLst>
            <a:ext uri="{FF2B5EF4-FFF2-40B4-BE49-F238E27FC236}">
              <a16:creationId xmlns:a16="http://schemas.microsoft.com/office/drawing/2014/main" id="{00000000-0008-0000-0200-00003253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6835" name="Line 190">
          <a:extLst>
            <a:ext uri="{FF2B5EF4-FFF2-40B4-BE49-F238E27FC236}">
              <a16:creationId xmlns:a16="http://schemas.microsoft.com/office/drawing/2014/main" id="{00000000-0008-0000-0200-00003353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86836" name="Line 191">
          <a:extLst>
            <a:ext uri="{FF2B5EF4-FFF2-40B4-BE49-F238E27FC236}">
              <a16:creationId xmlns:a16="http://schemas.microsoft.com/office/drawing/2014/main" id="{00000000-0008-0000-0200-00003453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6837" name="Line 192">
          <a:extLst>
            <a:ext uri="{FF2B5EF4-FFF2-40B4-BE49-F238E27FC236}">
              <a16:creationId xmlns:a16="http://schemas.microsoft.com/office/drawing/2014/main" id="{00000000-0008-0000-0200-00003553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6838" name="Line 193">
          <a:extLst>
            <a:ext uri="{FF2B5EF4-FFF2-40B4-BE49-F238E27FC236}">
              <a16:creationId xmlns:a16="http://schemas.microsoft.com/office/drawing/2014/main" id="{00000000-0008-0000-0200-00003653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6839" name="Line 194">
          <a:extLst>
            <a:ext uri="{FF2B5EF4-FFF2-40B4-BE49-F238E27FC236}">
              <a16:creationId xmlns:a16="http://schemas.microsoft.com/office/drawing/2014/main" id="{00000000-0008-0000-0200-000037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6840" name="Line 195">
          <a:extLst>
            <a:ext uri="{FF2B5EF4-FFF2-40B4-BE49-F238E27FC236}">
              <a16:creationId xmlns:a16="http://schemas.microsoft.com/office/drawing/2014/main" id="{00000000-0008-0000-0200-00003853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6841" name="Line 196">
          <a:extLst>
            <a:ext uri="{FF2B5EF4-FFF2-40B4-BE49-F238E27FC236}">
              <a16:creationId xmlns:a16="http://schemas.microsoft.com/office/drawing/2014/main" id="{00000000-0008-0000-0200-00003953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6842" name="Line 197">
          <a:extLst>
            <a:ext uri="{FF2B5EF4-FFF2-40B4-BE49-F238E27FC236}">
              <a16:creationId xmlns:a16="http://schemas.microsoft.com/office/drawing/2014/main" id="{00000000-0008-0000-0200-00003A53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6843" name="Line 198">
          <a:extLst>
            <a:ext uri="{FF2B5EF4-FFF2-40B4-BE49-F238E27FC236}">
              <a16:creationId xmlns:a16="http://schemas.microsoft.com/office/drawing/2014/main" id="{00000000-0008-0000-0200-00003B53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6844" name="Line 199">
          <a:extLst>
            <a:ext uri="{FF2B5EF4-FFF2-40B4-BE49-F238E27FC236}">
              <a16:creationId xmlns:a16="http://schemas.microsoft.com/office/drawing/2014/main" id="{00000000-0008-0000-0200-00003C53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6845" name="Line 200">
          <a:extLst>
            <a:ext uri="{FF2B5EF4-FFF2-40B4-BE49-F238E27FC236}">
              <a16:creationId xmlns:a16="http://schemas.microsoft.com/office/drawing/2014/main" id="{00000000-0008-0000-0200-00003D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6846" name="Line 201">
          <a:extLst>
            <a:ext uri="{FF2B5EF4-FFF2-40B4-BE49-F238E27FC236}">
              <a16:creationId xmlns:a16="http://schemas.microsoft.com/office/drawing/2014/main" id="{00000000-0008-0000-0200-00003E53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6847" name="Line 202">
          <a:extLst>
            <a:ext uri="{FF2B5EF4-FFF2-40B4-BE49-F238E27FC236}">
              <a16:creationId xmlns:a16="http://schemas.microsoft.com/office/drawing/2014/main" id="{00000000-0008-0000-0200-00003F53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6848" name="Line 203">
          <a:extLst>
            <a:ext uri="{FF2B5EF4-FFF2-40B4-BE49-F238E27FC236}">
              <a16:creationId xmlns:a16="http://schemas.microsoft.com/office/drawing/2014/main" id="{00000000-0008-0000-0200-000040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849" name="Line 204">
          <a:extLst>
            <a:ext uri="{FF2B5EF4-FFF2-40B4-BE49-F238E27FC236}">
              <a16:creationId xmlns:a16="http://schemas.microsoft.com/office/drawing/2014/main" id="{00000000-0008-0000-0200-000041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850" name="Line 205">
          <a:extLst>
            <a:ext uri="{FF2B5EF4-FFF2-40B4-BE49-F238E27FC236}">
              <a16:creationId xmlns:a16="http://schemas.microsoft.com/office/drawing/2014/main" id="{00000000-0008-0000-0200-000042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6851" name="Line 206">
          <a:extLst>
            <a:ext uri="{FF2B5EF4-FFF2-40B4-BE49-F238E27FC236}">
              <a16:creationId xmlns:a16="http://schemas.microsoft.com/office/drawing/2014/main" id="{00000000-0008-0000-0200-00004353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6852" name="Line 207">
          <a:extLst>
            <a:ext uri="{FF2B5EF4-FFF2-40B4-BE49-F238E27FC236}">
              <a16:creationId xmlns:a16="http://schemas.microsoft.com/office/drawing/2014/main" id="{00000000-0008-0000-0200-00004453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86853" name="Line 208">
          <a:extLst>
            <a:ext uri="{FF2B5EF4-FFF2-40B4-BE49-F238E27FC236}">
              <a16:creationId xmlns:a16="http://schemas.microsoft.com/office/drawing/2014/main" id="{00000000-0008-0000-0200-00004553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86854" name="Line 209">
          <a:extLst>
            <a:ext uri="{FF2B5EF4-FFF2-40B4-BE49-F238E27FC236}">
              <a16:creationId xmlns:a16="http://schemas.microsoft.com/office/drawing/2014/main" id="{00000000-0008-0000-0200-00004653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6855" name="Line 210">
          <a:extLst>
            <a:ext uri="{FF2B5EF4-FFF2-40B4-BE49-F238E27FC236}">
              <a16:creationId xmlns:a16="http://schemas.microsoft.com/office/drawing/2014/main" id="{00000000-0008-0000-0200-000047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6856" name="Line 211">
          <a:extLst>
            <a:ext uri="{FF2B5EF4-FFF2-40B4-BE49-F238E27FC236}">
              <a16:creationId xmlns:a16="http://schemas.microsoft.com/office/drawing/2014/main" id="{00000000-0008-0000-0200-000048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6857" name="Line 212">
          <a:extLst>
            <a:ext uri="{FF2B5EF4-FFF2-40B4-BE49-F238E27FC236}">
              <a16:creationId xmlns:a16="http://schemas.microsoft.com/office/drawing/2014/main" id="{00000000-0008-0000-0200-00004953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6858" name="Line 213">
          <a:extLst>
            <a:ext uri="{FF2B5EF4-FFF2-40B4-BE49-F238E27FC236}">
              <a16:creationId xmlns:a16="http://schemas.microsoft.com/office/drawing/2014/main" id="{00000000-0008-0000-0200-00004A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6859" name="Line 214">
          <a:extLst>
            <a:ext uri="{FF2B5EF4-FFF2-40B4-BE49-F238E27FC236}">
              <a16:creationId xmlns:a16="http://schemas.microsoft.com/office/drawing/2014/main" id="{00000000-0008-0000-0200-00004B53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86860" name="Line 215">
          <a:extLst>
            <a:ext uri="{FF2B5EF4-FFF2-40B4-BE49-F238E27FC236}">
              <a16:creationId xmlns:a16="http://schemas.microsoft.com/office/drawing/2014/main" id="{00000000-0008-0000-0200-00004C53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6861" name="Line 216">
          <a:extLst>
            <a:ext uri="{FF2B5EF4-FFF2-40B4-BE49-F238E27FC236}">
              <a16:creationId xmlns:a16="http://schemas.microsoft.com/office/drawing/2014/main" id="{00000000-0008-0000-0200-00004D53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6862" name="Line 217">
          <a:extLst>
            <a:ext uri="{FF2B5EF4-FFF2-40B4-BE49-F238E27FC236}">
              <a16:creationId xmlns:a16="http://schemas.microsoft.com/office/drawing/2014/main" id="{00000000-0008-0000-0200-00004E53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6863" name="Line 218">
          <a:extLst>
            <a:ext uri="{FF2B5EF4-FFF2-40B4-BE49-F238E27FC236}">
              <a16:creationId xmlns:a16="http://schemas.microsoft.com/office/drawing/2014/main" id="{00000000-0008-0000-0200-00004F53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6864" name="Line 219">
          <a:extLst>
            <a:ext uri="{FF2B5EF4-FFF2-40B4-BE49-F238E27FC236}">
              <a16:creationId xmlns:a16="http://schemas.microsoft.com/office/drawing/2014/main" id="{00000000-0008-0000-0200-00005053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6865" name="Line 220">
          <a:extLst>
            <a:ext uri="{FF2B5EF4-FFF2-40B4-BE49-F238E27FC236}">
              <a16:creationId xmlns:a16="http://schemas.microsoft.com/office/drawing/2014/main" id="{00000000-0008-0000-0200-00005153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6866" name="Line 221">
          <a:extLst>
            <a:ext uri="{FF2B5EF4-FFF2-40B4-BE49-F238E27FC236}">
              <a16:creationId xmlns:a16="http://schemas.microsoft.com/office/drawing/2014/main" id="{00000000-0008-0000-0200-00005253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6867" name="Line 222">
          <a:extLst>
            <a:ext uri="{FF2B5EF4-FFF2-40B4-BE49-F238E27FC236}">
              <a16:creationId xmlns:a16="http://schemas.microsoft.com/office/drawing/2014/main" id="{00000000-0008-0000-0200-00005353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6868" name="Line 223">
          <a:extLst>
            <a:ext uri="{FF2B5EF4-FFF2-40B4-BE49-F238E27FC236}">
              <a16:creationId xmlns:a16="http://schemas.microsoft.com/office/drawing/2014/main" id="{00000000-0008-0000-0200-000054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6869" name="Line 224">
          <a:extLst>
            <a:ext uri="{FF2B5EF4-FFF2-40B4-BE49-F238E27FC236}">
              <a16:creationId xmlns:a16="http://schemas.microsoft.com/office/drawing/2014/main" id="{00000000-0008-0000-0200-00005553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6870" name="Line 225">
          <a:extLst>
            <a:ext uri="{FF2B5EF4-FFF2-40B4-BE49-F238E27FC236}">
              <a16:creationId xmlns:a16="http://schemas.microsoft.com/office/drawing/2014/main" id="{00000000-0008-0000-0200-00005653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6871" name="Line 226">
          <a:extLst>
            <a:ext uri="{FF2B5EF4-FFF2-40B4-BE49-F238E27FC236}">
              <a16:creationId xmlns:a16="http://schemas.microsoft.com/office/drawing/2014/main" id="{00000000-0008-0000-0200-000057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6872" name="Line 227">
          <a:extLst>
            <a:ext uri="{FF2B5EF4-FFF2-40B4-BE49-F238E27FC236}">
              <a16:creationId xmlns:a16="http://schemas.microsoft.com/office/drawing/2014/main" id="{00000000-0008-0000-0200-00005853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6873" name="Line 228">
          <a:extLst>
            <a:ext uri="{FF2B5EF4-FFF2-40B4-BE49-F238E27FC236}">
              <a16:creationId xmlns:a16="http://schemas.microsoft.com/office/drawing/2014/main" id="{00000000-0008-0000-0200-00005953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6874" name="Line 229">
          <a:extLst>
            <a:ext uri="{FF2B5EF4-FFF2-40B4-BE49-F238E27FC236}">
              <a16:creationId xmlns:a16="http://schemas.microsoft.com/office/drawing/2014/main" id="{00000000-0008-0000-0200-00005A53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6875" name="Line 230">
          <a:extLst>
            <a:ext uri="{FF2B5EF4-FFF2-40B4-BE49-F238E27FC236}">
              <a16:creationId xmlns:a16="http://schemas.microsoft.com/office/drawing/2014/main" id="{00000000-0008-0000-0200-00005B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6876" name="Line 231">
          <a:extLst>
            <a:ext uri="{FF2B5EF4-FFF2-40B4-BE49-F238E27FC236}">
              <a16:creationId xmlns:a16="http://schemas.microsoft.com/office/drawing/2014/main" id="{00000000-0008-0000-0200-00005C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6877" name="Line 232">
          <a:extLst>
            <a:ext uri="{FF2B5EF4-FFF2-40B4-BE49-F238E27FC236}">
              <a16:creationId xmlns:a16="http://schemas.microsoft.com/office/drawing/2014/main" id="{00000000-0008-0000-0200-00005D53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6878" name="Line 233">
          <a:extLst>
            <a:ext uri="{FF2B5EF4-FFF2-40B4-BE49-F238E27FC236}">
              <a16:creationId xmlns:a16="http://schemas.microsoft.com/office/drawing/2014/main" id="{00000000-0008-0000-0200-00005E53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6879" name="Line 234">
          <a:extLst>
            <a:ext uri="{FF2B5EF4-FFF2-40B4-BE49-F238E27FC236}">
              <a16:creationId xmlns:a16="http://schemas.microsoft.com/office/drawing/2014/main" id="{00000000-0008-0000-0200-00005F53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6880" name="Line 235">
          <a:extLst>
            <a:ext uri="{FF2B5EF4-FFF2-40B4-BE49-F238E27FC236}">
              <a16:creationId xmlns:a16="http://schemas.microsoft.com/office/drawing/2014/main" id="{00000000-0008-0000-0200-00006053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6881" name="Line 236">
          <a:extLst>
            <a:ext uri="{FF2B5EF4-FFF2-40B4-BE49-F238E27FC236}">
              <a16:creationId xmlns:a16="http://schemas.microsoft.com/office/drawing/2014/main" id="{00000000-0008-0000-0200-00006153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6882" name="Line 237">
          <a:extLst>
            <a:ext uri="{FF2B5EF4-FFF2-40B4-BE49-F238E27FC236}">
              <a16:creationId xmlns:a16="http://schemas.microsoft.com/office/drawing/2014/main" id="{00000000-0008-0000-0200-00006253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6883" name="Line 238">
          <a:extLst>
            <a:ext uri="{FF2B5EF4-FFF2-40B4-BE49-F238E27FC236}">
              <a16:creationId xmlns:a16="http://schemas.microsoft.com/office/drawing/2014/main" id="{00000000-0008-0000-0200-00006353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6884" name="Line 239">
          <a:extLst>
            <a:ext uri="{FF2B5EF4-FFF2-40B4-BE49-F238E27FC236}">
              <a16:creationId xmlns:a16="http://schemas.microsoft.com/office/drawing/2014/main" id="{00000000-0008-0000-0200-00006453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6885" name="Line 240">
          <a:extLst>
            <a:ext uri="{FF2B5EF4-FFF2-40B4-BE49-F238E27FC236}">
              <a16:creationId xmlns:a16="http://schemas.microsoft.com/office/drawing/2014/main" id="{00000000-0008-0000-0200-000065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6886" name="Line 241">
          <a:extLst>
            <a:ext uri="{FF2B5EF4-FFF2-40B4-BE49-F238E27FC236}">
              <a16:creationId xmlns:a16="http://schemas.microsoft.com/office/drawing/2014/main" id="{00000000-0008-0000-0200-00006653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6887" name="Line 242">
          <a:extLst>
            <a:ext uri="{FF2B5EF4-FFF2-40B4-BE49-F238E27FC236}">
              <a16:creationId xmlns:a16="http://schemas.microsoft.com/office/drawing/2014/main" id="{00000000-0008-0000-0200-00006753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6888" name="Line 243">
          <a:extLst>
            <a:ext uri="{FF2B5EF4-FFF2-40B4-BE49-F238E27FC236}">
              <a16:creationId xmlns:a16="http://schemas.microsoft.com/office/drawing/2014/main" id="{00000000-0008-0000-0200-00006853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6889" name="Line 244">
          <a:extLst>
            <a:ext uri="{FF2B5EF4-FFF2-40B4-BE49-F238E27FC236}">
              <a16:creationId xmlns:a16="http://schemas.microsoft.com/office/drawing/2014/main" id="{00000000-0008-0000-0200-000069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6890" name="Line 245">
          <a:extLst>
            <a:ext uri="{FF2B5EF4-FFF2-40B4-BE49-F238E27FC236}">
              <a16:creationId xmlns:a16="http://schemas.microsoft.com/office/drawing/2014/main" id="{00000000-0008-0000-0200-00006A53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6891" name="Line 246">
          <a:extLst>
            <a:ext uri="{FF2B5EF4-FFF2-40B4-BE49-F238E27FC236}">
              <a16:creationId xmlns:a16="http://schemas.microsoft.com/office/drawing/2014/main" id="{00000000-0008-0000-0200-00006B53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6892" name="Line 247">
          <a:extLst>
            <a:ext uri="{FF2B5EF4-FFF2-40B4-BE49-F238E27FC236}">
              <a16:creationId xmlns:a16="http://schemas.microsoft.com/office/drawing/2014/main" id="{00000000-0008-0000-0200-00006C53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893" name="Line 248">
          <a:extLst>
            <a:ext uri="{FF2B5EF4-FFF2-40B4-BE49-F238E27FC236}">
              <a16:creationId xmlns:a16="http://schemas.microsoft.com/office/drawing/2014/main" id="{00000000-0008-0000-0200-00006D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894" name="Line 249">
          <a:extLst>
            <a:ext uri="{FF2B5EF4-FFF2-40B4-BE49-F238E27FC236}">
              <a16:creationId xmlns:a16="http://schemas.microsoft.com/office/drawing/2014/main" id="{00000000-0008-0000-0200-00006E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6895" name="Line 250">
          <a:extLst>
            <a:ext uri="{FF2B5EF4-FFF2-40B4-BE49-F238E27FC236}">
              <a16:creationId xmlns:a16="http://schemas.microsoft.com/office/drawing/2014/main" id="{00000000-0008-0000-0200-00006F53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6896" name="Line 251">
          <a:extLst>
            <a:ext uri="{FF2B5EF4-FFF2-40B4-BE49-F238E27FC236}">
              <a16:creationId xmlns:a16="http://schemas.microsoft.com/office/drawing/2014/main" id="{00000000-0008-0000-0200-00007053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6897" name="Line 252">
          <a:extLst>
            <a:ext uri="{FF2B5EF4-FFF2-40B4-BE49-F238E27FC236}">
              <a16:creationId xmlns:a16="http://schemas.microsoft.com/office/drawing/2014/main" id="{00000000-0008-0000-0200-00007153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6898" name="Line 253">
          <a:extLst>
            <a:ext uri="{FF2B5EF4-FFF2-40B4-BE49-F238E27FC236}">
              <a16:creationId xmlns:a16="http://schemas.microsoft.com/office/drawing/2014/main" id="{00000000-0008-0000-0200-00007253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6899" name="Line 254">
          <a:extLst>
            <a:ext uri="{FF2B5EF4-FFF2-40B4-BE49-F238E27FC236}">
              <a16:creationId xmlns:a16="http://schemas.microsoft.com/office/drawing/2014/main" id="{00000000-0008-0000-0200-00007353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6900" name="Line 255">
          <a:extLst>
            <a:ext uri="{FF2B5EF4-FFF2-40B4-BE49-F238E27FC236}">
              <a16:creationId xmlns:a16="http://schemas.microsoft.com/office/drawing/2014/main" id="{00000000-0008-0000-0200-00007453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6901" name="Line 256">
          <a:extLst>
            <a:ext uri="{FF2B5EF4-FFF2-40B4-BE49-F238E27FC236}">
              <a16:creationId xmlns:a16="http://schemas.microsoft.com/office/drawing/2014/main" id="{00000000-0008-0000-0200-00007553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86902" name="Line 257">
          <a:extLst>
            <a:ext uri="{FF2B5EF4-FFF2-40B4-BE49-F238E27FC236}">
              <a16:creationId xmlns:a16="http://schemas.microsoft.com/office/drawing/2014/main" id="{00000000-0008-0000-0200-00007653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6903" name="Line 258">
          <a:extLst>
            <a:ext uri="{FF2B5EF4-FFF2-40B4-BE49-F238E27FC236}">
              <a16:creationId xmlns:a16="http://schemas.microsoft.com/office/drawing/2014/main" id="{00000000-0008-0000-0200-00007753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6904" name="Line 259">
          <a:extLst>
            <a:ext uri="{FF2B5EF4-FFF2-40B4-BE49-F238E27FC236}">
              <a16:creationId xmlns:a16="http://schemas.microsoft.com/office/drawing/2014/main" id="{00000000-0008-0000-0200-00007853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6905" name="Line 260">
          <a:extLst>
            <a:ext uri="{FF2B5EF4-FFF2-40B4-BE49-F238E27FC236}">
              <a16:creationId xmlns:a16="http://schemas.microsoft.com/office/drawing/2014/main" id="{00000000-0008-0000-0200-00007953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6906" name="Line 261">
          <a:extLst>
            <a:ext uri="{FF2B5EF4-FFF2-40B4-BE49-F238E27FC236}">
              <a16:creationId xmlns:a16="http://schemas.microsoft.com/office/drawing/2014/main" id="{00000000-0008-0000-0200-00007A53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6907" name="Line 262">
          <a:extLst>
            <a:ext uri="{FF2B5EF4-FFF2-40B4-BE49-F238E27FC236}">
              <a16:creationId xmlns:a16="http://schemas.microsoft.com/office/drawing/2014/main" id="{00000000-0008-0000-0200-00007B53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6908" name="Line 263">
          <a:extLst>
            <a:ext uri="{FF2B5EF4-FFF2-40B4-BE49-F238E27FC236}">
              <a16:creationId xmlns:a16="http://schemas.microsoft.com/office/drawing/2014/main" id="{00000000-0008-0000-0200-00007C53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6909" name="Line 264">
          <a:extLst>
            <a:ext uri="{FF2B5EF4-FFF2-40B4-BE49-F238E27FC236}">
              <a16:creationId xmlns:a16="http://schemas.microsoft.com/office/drawing/2014/main" id="{00000000-0008-0000-0200-00007D53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6910" name="Line 265">
          <a:extLst>
            <a:ext uri="{FF2B5EF4-FFF2-40B4-BE49-F238E27FC236}">
              <a16:creationId xmlns:a16="http://schemas.microsoft.com/office/drawing/2014/main" id="{00000000-0008-0000-0200-00007E53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6911" name="Line 266">
          <a:extLst>
            <a:ext uri="{FF2B5EF4-FFF2-40B4-BE49-F238E27FC236}">
              <a16:creationId xmlns:a16="http://schemas.microsoft.com/office/drawing/2014/main" id="{00000000-0008-0000-0200-00007F53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6912" name="Line 267">
          <a:extLst>
            <a:ext uri="{FF2B5EF4-FFF2-40B4-BE49-F238E27FC236}">
              <a16:creationId xmlns:a16="http://schemas.microsoft.com/office/drawing/2014/main" id="{00000000-0008-0000-0200-00008053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6913" name="Line 268">
          <a:extLst>
            <a:ext uri="{FF2B5EF4-FFF2-40B4-BE49-F238E27FC236}">
              <a16:creationId xmlns:a16="http://schemas.microsoft.com/office/drawing/2014/main" id="{00000000-0008-0000-0200-00008153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6914" name="Line 269">
          <a:extLst>
            <a:ext uri="{FF2B5EF4-FFF2-40B4-BE49-F238E27FC236}">
              <a16:creationId xmlns:a16="http://schemas.microsoft.com/office/drawing/2014/main" id="{00000000-0008-0000-0200-000082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6915" name="Line 270">
          <a:extLst>
            <a:ext uri="{FF2B5EF4-FFF2-40B4-BE49-F238E27FC236}">
              <a16:creationId xmlns:a16="http://schemas.microsoft.com/office/drawing/2014/main" id="{00000000-0008-0000-0200-00008353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6916" name="Line 271">
          <a:extLst>
            <a:ext uri="{FF2B5EF4-FFF2-40B4-BE49-F238E27FC236}">
              <a16:creationId xmlns:a16="http://schemas.microsoft.com/office/drawing/2014/main" id="{00000000-0008-0000-0200-00008453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6917" name="Line 272">
          <a:extLst>
            <a:ext uri="{FF2B5EF4-FFF2-40B4-BE49-F238E27FC236}">
              <a16:creationId xmlns:a16="http://schemas.microsoft.com/office/drawing/2014/main" id="{00000000-0008-0000-0200-000085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6918" name="Line 273">
          <a:extLst>
            <a:ext uri="{FF2B5EF4-FFF2-40B4-BE49-F238E27FC236}">
              <a16:creationId xmlns:a16="http://schemas.microsoft.com/office/drawing/2014/main" id="{00000000-0008-0000-0200-00008653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6919" name="Line 274">
          <a:extLst>
            <a:ext uri="{FF2B5EF4-FFF2-40B4-BE49-F238E27FC236}">
              <a16:creationId xmlns:a16="http://schemas.microsoft.com/office/drawing/2014/main" id="{00000000-0008-0000-0200-00008753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6920" name="Line 275">
          <a:extLst>
            <a:ext uri="{FF2B5EF4-FFF2-40B4-BE49-F238E27FC236}">
              <a16:creationId xmlns:a16="http://schemas.microsoft.com/office/drawing/2014/main" id="{00000000-0008-0000-0200-00008853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6921" name="Line 276">
          <a:extLst>
            <a:ext uri="{FF2B5EF4-FFF2-40B4-BE49-F238E27FC236}">
              <a16:creationId xmlns:a16="http://schemas.microsoft.com/office/drawing/2014/main" id="{00000000-0008-0000-0200-000089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6922" name="Line 277">
          <a:extLst>
            <a:ext uri="{FF2B5EF4-FFF2-40B4-BE49-F238E27FC236}">
              <a16:creationId xmlns:a16="http://schemas.microsoft.com/office/drawing/2014/main" id="{00000000-0008-0000-0200-00008A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6923" name="Line 278">
          <a:extLst>
            <a:ext uri="{FF2B5EF4-FFF2-40B4-BE49-F238E27FC236}">
              <a16:creationId xmlns:a16="http://schemas.microsoft.com/office/drawing/2014/main" id="{00000000-0008-0000-0200-00008B53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6924" name="Line 279">
          <a:extLst>
            <a:ext uri="{FF2B5EF4-FFF2-40B4-BE49-F238E27FC236}">
              <a16:creationId xmlns:a16="http://schemas.microsoft.com/office/drawing/2014/main" id="{00000000-0008-0000-0200-00008C53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6925" name="Line 280">
          <a:extLst>
            <a:ext uri="{FF2B5EF4-FFF2-40B4-BE49-F238E27FC236}">
              <a16:creationId xmlns:a16="http://schemas.microsoft.com/office/drawing/2014/main" id="{00000000-0008-0000-0200-00008D53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6926" name="Line 281">
          <a:extLst>
            <a:ext uri="{FF2B5EF4-FFF2-40B4-BE49-F238E27FC236}">
              <a16:creationId xmlns:a16="http://schemas.microsoft.com/office/drawing/2014/main" id="{00000000-0008-0000-0200-00008E53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6927" name="Line 282">
          <a:extLst>
            <a:ext uri="{FF2B5EF4-FFF2-40B4-BE49-F238E27FC236}">
              <a16:creationId xmlns:a16="http://schemas.microsoft.com/office/drawing/2014/main" id="{00000000-0008-0000-0200-00008F53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6928" name="Line 283">
          <a:extLst>
            <a:ext uri="{FF2B5EF4-FFF2-40B4-BE49-F238E27FC236}">
              <a16:creationId xmlns:a16="http://schemas.microsoft.com/office/drawing/2014/main" id="{00000000-0008-0000-0200-00009053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6929" name="Line 284">
          <a:extLst>
            <a:ext uri="{FF2B5EF4-FFF2-40B4-BE49-F238E27FC236}">
              <a16:creationId xmlns:a16="http://schemas.microsoft.com/office/drawing/2014/main" id="{00000000-0008-0000-0200-00009153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6930" name="Line 285">
          <a:extLst>
            <a:ext uri="{FF2B5EF4-FFF2-40B4-BE49-F238E27FC236}">
              <a16:creationId xmlns:a16="http://schemas.microsoft.com/office/drawing/2014/main" id="{00000000-0008-0000-0200-00009253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6931" name="Line 286">
          <a:extLst>
            <a:ext uri="{FF2B5EF4-FFF2-40B4-BE49-F238E27FC236}">
              <a16:creationId xmlns:a16="http://schemas.microsoft.com/office/drawing/2014/main" id="{00000000-0008-0000-0200-00009353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6932" name="Line 287">
          <a:extLst>
            <a:ext uri="{FF2B5EF4-FFF2-40B4-BE49-F238E27FC236}">
              <a16:creationId xmlns:a16="http://schemas.microsoft.com/office/drawing/2014/main" id="{00000000-0008-0000-0200-00009453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6933" name="Line 288">
          <a:extLst>
            <a:ext uri="{FF2B5EF4-FFF2-40B4-BE49-F238E27FC236}">
              <a16:creationId xmlns:a16="http://schemas.microsoft.com/office/drawing/2014/main" id="{00000000-0008-0000-0200-000095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6934" name="Line 289">
          <a:extLst>
            <a:ext uri="{FF2B5EF4-FFF2-40B4-BE49-F238E27FC236}">
              <a16:creationId xmlns:a16="http://schemas.microsoft.com/office/drawing/2014/main" id="{00000000-0008-0000-0200-00009653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6935" name="Line 290">
          <a:extLst>
            <a:ext uri="{FF2B5EF4-FFF2-40B4-BE49-F238E27FC236}">
              <a16:creationId xmlns:a16="http://schemas.microsoft.com/office/drawing/2014/main" id="{00000000-0008-0000-0200-00009753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6936" name="Line 291">
          <a:extLst>
            <a:ext uri="{FF2B5EF4-FFF2-40B4-BE49-F238E27FC236}">
              <a16:creationId xmlns:a16="http://schemas.microsoft.com/office/drawing/2014/main" id="{00000000-0008-0000-0200-00009853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6937" name="Line 292">
          <a:extLst>
            <a:ext uri="{FF2B5EF4-FFF2-40B4-BE49-F238E27FC236}">
              <a16:creationId xmlns:a16="http://schemas.microsoft.com/office/drawing/2014/main" id="{00000000-0008-0000-0200-000099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6938" name="Line 293">
          <a:extLst>
            <a:ext uri="{FF2B5EF4-FFF2-40B4-BE49-F238E27FC236}">
              <a16:creationId xmlns:a16="http://schemas.microsoft.com/office/drawing/2014/main" id="{00000000-0008-0000-0200-00009A53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6939" name="Line 294">
          <a:extLst>
            <a:ext uri="{FF2B5EF4-FFF2-40B4-BE49-F238E27FC236}">
              <a16:creationId xmlns:a16="http://schemas.microsoft.com/office/drawing/2014/main" id="{00000000-0008-0000-0200-00009B53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6940" name="Line 295">
          <a:extLst>
            <a:ext uri="{FF2B5EF4-FFF2-40B4-BE49-F238E27FC236}">
              <a16:creationId xmlns:a16="http://schemas.microsoft.com/office/drawing/2014/main" id="{00000000-0008-0000-0200-00009C53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941" name="Line 296">
          <a:extLst>
            <a:ext uri="{FF2B5EF4-FFF2-40B4-BE49-F238E27FC236}">
              <a16:creationId xmlns:a16="http://schemas.microsoft.com/office/drawing/2014/main" id="{00000000-0008-0000-0200-00009D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942" name="Line 297">
          <a:extLst>
            <a:ext uri="{FF2B5EF4-FFF2-40B4-BE49-F238E27FC236}">
              <a16:creationId xmlns:a16="http://schemas.microsoft.com/office/drawing/2014/main" id="{00000000-0008-0000-0200-00009E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6943" name="Line 298">
          <a:extLst>
            <a:ext uri="{FF2B5EF4-FFF2-40B4-BE49-F238E27FC236}">
              <a16:creationId xmlns:a16="http://schemas.microsoft.com/office/drawing/2014/main" id="{00000000-0008-0000-0200-00009F53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6944" name="Line 170">
          <a:extLst>
            <a:ext uri="{FF2B5EF4-FFF2-40B4-BE49-F238E27FC236}">
              <a16:creationId xmlns:a16="http://schemas.microsoft.com/office/drawing/2014/main" id="{00000000-0008-0000-0200-0000A053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6945" name="Line 171">
          <a:extLst>
            <a:ext uri="{FF2B5EF4-FFF2-40B4-BE49-F238E27FC236}">
              <a16:creationId xmlns:a16="http://schemas.microsoft.com/office/drawing/2014/main" id="{00000000-0008-0000-0200-0000A153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6946" name="Line 172">
          <a:extLst>
            <a:ext uri="{FF2B5EF4-FFF2-40B4-BE49-F238E27FC236}">
              <a16:creationId xmlns:a16="http://schemas.microsoft.com/office/drawing/2014/main" id="{00000000-0008-0000-0200-0000A253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6947" name="Line 173">
          <a:extLst>
            <a:ext uri="{FF2B5EF4-FFF2-40B4-BE49-F238E27FC236}">
              <a16:creationId xmlns:a16="http://schemas.microsoft.com/office/drawing/2014/main" id="{00000000-0008-0000-0200-0000A353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6948" name="Line 174">
          <a:extLst>
            <a:ext uri="{FF2B5EF4-FFF2-40B4-BE49-F238E27FC236}">
              <a16:creationId xmlns:a16="http://schemas.microsoft.com/office/drawing/2014/main" id="{00000000-0008-0000-0200-0000A453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6949" name="Line 175">
          <a:extLst>
            <a:ext uri="{FF2B5EF4-FFF2-40B4-BE49-F238E27FC236}">
              <a16:creationId xmlns:a16="http://schemas.microsoft.com/office/drawing/2014/main" id="{00000000-0008-0000-0200-0000A553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6950" name="Line 176">
          <a:extLst>
            <a:ext uri="{FF2B5EF4-FFF2-40B4-BE49-F238E27FC236}">
              <a16:creationId xmlns:a16="http://schemas.microsoft.com/office/drawing/2014/main" id="{00000000-0008-0000-0200-0000A653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6951" name="Line 177">
          <a:extLst>
            <a:ext uri="{FF2B5EF4-FFF2-40B4-BE49-F238E27FC236}">
              <a16:creationId xmlns:a16="http://schemas.microsoft.com/office/drawing/2014/main" id="{00000000-0008-0000-0200-0000A753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6952" name="Line 178">
          <a:extLst>
            <a:ext uri="{FF2B5EF4-FFF2-40B4-BE49-F238E27FC236}">
              <a16:creationId xmlns:a16="http://schemas.microsoft.com/office/drawing/2014/main" id="{00000000-0008-0000-0200-0000A853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6953" name="Line 179">
          <a:extLst>
            <a:ext uri="{FF2B5EF4-FFF2-40B4-BE49-F238E27FC236}">
              <a16:creationId xmlns:a16="http://schemas.microsoft.com/office/drawing/2014/main" id="{00000000-0008-0000-0200-0000A953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6954" name="Line 180">
          <a:extLst>
            <a:ext uri="{FF2B5EF4-FFF2-40B4-BE49-F238E27FC236}">
              <a16:creationId xmlns:a16="http://schemas.microsoft.com/office/drawing/2014/main" id="{00000000-0008-0000-0200-0000AA53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6955" name="Line 181">
          <a:extLst>
            <a:ext uri="{FF2B5EF4-FFF2-40B4-BE49-F238E27FC236}">
              <a16:creationId xmlns:a16="http://schemas.microsoft.com/office/drawing/2014/main" id="{00000000-0008-0000-0200-0000AB53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6956" name="Line 182">
          <a:extLst>
            <a:ext uri="{FF2B5EF4-FFF2-40B4-BE49-F238E27FC236}">
              <a16:creationId xmlns:a16="http://schemas.microsoft.com/office/drawing/2014/main" id="{00000000-0008-0000-0200-0000AC53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6957" name="Line 183">
          <a:extLst>
            <a:ext uri="{FF2B5EF4-FFF2-40B4-BE49-F238E27FC236}">
              <a16:creationId xmlns:a16="http://schemas.microsoft.com/office/drawing/2014/main" id="{00000000-0008-0000-0200-0000AD53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6958" name="Line 184">
          <a:extLst>
            <a:ext uri="{FF2B5EF4-FFF2-40B4-BE49-F238E27FC236}">
              <a16:creationId xmlns:a16="http://schemas.microsoft.com/office/drawing/2014/main" id="{00000000-0008-0000-0200-0000AE53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6959" name="Line 185">
          <a:extLst>
            <a:ext uri="{FF2B5EF4-FFF2-40B4-BE49-F238E27FC236}">
              <a16:creationId xmlns:a16="http://schemas.microsoft.com/office/drawing/2014/main" id="{00000000-0008-0000-0200-0000AF53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6960" name="Line 186">
          <a:extLst>
            <a:ext uri="{FF2B5EF4-FFF2-40B4-BE49-F238E27FC236}">
              <a16:creationId xmlns:a16="http://schemas.microsoft.com/office/drawing/2014/main" id="{00000000-0008-0000-0200-0000B053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6961" name="Line 187">
          <a:extLst>
            <a:ext uri="{FF2B5EF4-FFF2-40B4-BE49-F238E27FC236}">
              <a16:creationId xmlns:a16="http://schemas.microsoft.com/office/drawing/2014/main" id="{00000000-0008-0000-0200-0000B153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6962" name="Line 188">
          <a:extLst>
            <a:ext uri="{FF2B5EF4-FFF2-40B4-BE49-F238E27FC236}">
              <a16:creationId xmlns:a16="http://schemas.microsoft.com/office/drawing/2014/main" id="{00000000-0008-0000-0200-0000B253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6963" name="Line 189">
          <a:extLst>
            <a:ext uri="{FF2B5EF4-FFF2-40B4-BE49-F238E27FC236}">
              <a16:creationId xmlns:a16="http://schemas.microsoft.com/office/drawing/2014/main" id="{00000000-0008-0000-0200-0000B353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6964" name="Line 190">
          <a:extLst>
            <a:ext uri="{FF2B5EF4-FFF2-40B4-BE49-F238E27FC236}">
              <a16:creationId xmlns:a16="http://schemas.microsoft.com/office/drawing/2014/main" id="{00000000-0008-0000-0200-0000B453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6965" name="Line 191">
          <a:extLst>
            <a:ext uri="{FF2B5EF4-FFF2-40B4-BE49-F238E27FC236}">
              <a16:creationId xmlns:a16="http://schemas.microsoft.com/office/drawing/2014/main" id="{00000000-0008-0000-0200-0000B553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6966" name="Line 192">
          <a:extLst>
            <a:ext uri="{FF2B5EF4-FFF2-40B4-BE49-F238E27FC236}">
              <a16:creationId xmlns:a16="http://schemas.microsoft.com/office/drawing/2014/main" id="{00000000-0008-0000-0200-0000B653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6967" name="Line 193">
          <a:extLst>
            <a:ext uri="{FF2B5EF4-FFF2-40B4-BE49-F238E27FC236}">
              <a16:creationId xmlns:a16="http://schemas.microsoft.com/office/drawing/2014/main" id="{00000000-0008-0000-0200-0000B753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6968" name="Line 194">
          <a:extLst>
            <a:ext uri="{FF2B5EF4-FFF2-40B4-BE49-F238E27FC236}">
              <a16:creationId xmlns:a16="http://schemas.microsoft.com/office/drawing/2014/main" id="{00000000-0008-0000-0200-0000B8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6969" name="Line 195">
          <a:extLst>
            <a:ext uri="{FF2B5EF4-FFF2-40B4-BE49-F238E27FC236}">
              <a16:creationId xmlns:a16="http://schemas.microsoft.com/office/drawing/2014/main" id="{00000000-0008-0000-0200-0000B953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6970" name="Line 196">
          <a:extLst>
            <a:ext uri="{FF2B5EF4-FFF2-40B4-BE49-F238E27FC236}">
              <a16:creationId xmlns:a16="http://schemas.microsoft.com/office/drawing/2014/main" id="{00000000-0008-0000-0200-0000BA53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6971" name="Line 197">
          <a:extLst>
            <a:ext uri="{FF2B5EF4-FFF2-40B4-BE49-F238E27FC236}">
              <a16:creationId xmlns:a16="http://schemas.microsoft.com/office/drawing/2014/main" id="{00000000-0008-0000-0200-0000BB53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6972" name="Line 198">
          <a:extLst>
            <a:ext uri="{FF2B5EF4-FFF2-40B4-BE49-F238E27FC236}">
              <a16:creationId xmlns:a16="http://schemas.microsoft.com/office/drawing/2014/main" id="{00000000-0008-0000-0200-0000BC53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6973" name="Line 199">
          <a:extLst>
            <a:ext uri="{FF2B5EF4-FFF2-40B4-BE49-F238E27FC236}">
              <a16:creationId xmlns:a16="http://schemas.microsoft.com/office/drawing/2014/main" id="{00000000-0008-0000-0200-0000BD53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6974" name="Line 200">
          <a:extLst>
            <a:ext uri="{FF2B5EF4-FFF2-40B4-BE49-F238E27FC236}">
              <a16:creationId xmlns:a16="http://schemas.microsoft.com/office/drawing/2014/main" id="{00000000-0008-0000-0200-0000BE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6975" name="Line 201">
          <a:extLst>
            <a:ext uri="{FF2B5EF4-FFF2-40B4-BE49-F238E27FC236}">
              <a16:creationId xmlns:a16="http://schemas.microsoft.com/office/drawing/2014/main" id="{00000000-0008-0000-0200-0000BF53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6976" name="Line 202">
          <a:extLst>
            <a:ext uri="{FF2B5EF4-FFF2-40B4-BE49-F238E27FC236}">
              <a16:creationId xmlns:a16="http://schemas.microsoft.com/office/drawing/2014/main" id="{00000000-0008-0000-0200-0000C053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6977" name="Line 203">
          <a:extLst>
            <a:ext uri="{FF2B5EF4-FFF2-40B4-BE49-F238E27FC236}">
              <a16:creationId xmlns:a16="http://schemas.microsoft.com/office/drawing/2014/main" id="{00000000-0008-0000-0200-0000C1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978" name="Line 204">
          <a:extLst>
            <a:ext uri="{FF2B5EF4-FFF2-40B4-BE49-F238E27FC236}">
              <a16:creationId xmlns:a16="http://schemas.microsoft.com/office/drawing/2014/main" id="{00000000-0008-0000-0200-0000C2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979" name="Line 205">
          <a:extLst>
            <a:ext uri="{FF2B5EF4-FFF2-40B4-BE49-F238E27FC236}">
              <a16:creationId xmlns:a16="http://schemas.microsoft.com/office/drawing/2014/main" id="{00000000-0008-0000-0200-0000C3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6980" name="Line 206">
          <a:extLst>
            <a:ext uri="{FF2B5EF4-FFF2-40B4-BE49-F238E27FC236}">
              <a16:creationId xmlns:a16="http://schemas.microsoft.com/office/drawing/2014/main" id="{00000000-0008-0000-0200-0000C453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6981" name="Line 207">
          <a:extLst>
            <a:ext uri="{FF2B5EF4-FFF2-40B4-BE49-F238E27FC236}">
              <a16:creationId xmlns:a16="http://schemas.microsoft.com/office/drawing/2014/main" id="{00000000-0008-0000-0200-0000C553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6982" name="Line 208">
          <a:extLst>
            <a:ext uri="{FF2B5EF4-FFF2-40B4-BE49-F238E27FC236}">
              <a16:creationId xmlns:a16="http://schemas.microsoft.com/office/drawing/2014/main" id="{00000000-0008-0000-0200-0000C653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6983" name="Line 209">
          <a:extLst>
            <a:ext uri="{FF2B5EF4-FFF2-40B4-BE49-F238E27FC236}">
              <a16:creationId xmlns:a16="http://schemas.microsoft.com/office/drawing/2014/main" id="{00000000-0008-0000-0200-0000C753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6984" name="Line 210">
          <a:extLst>
            <a:ext uri="{FF2B5EF4-FFF2-40B4-BE49-F238E27FC236}">
              <a16:creationId xmlns:a16="http://schemas.microsoft.com/office/drawing/2014/main" id="{00000000-0008-0000-0200-0000C853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6985" name="Line 211">
          <a:extLst>
            <a:ext uri="{FF2B5EF4-FFF2-40B4-BE49-F238E27FC236}">
              <a16:creationId xmlns:a16="http://schemas.microsoft.com/office/drawing/2014/main" id="{00000000-0008-0000-0200-0000C953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6986" name="Line 212">
          <a:extLst>
            <a:ext uri="{FF2B5EF4-FFF2-40B4-BE49-F238E27FC236}">
              <a16:creationId xmlns:a16="http://schemas.microsoft.com/office/drawing/2014/main" id="{00000000-0008-0000-0200-0000CA53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6987" name="Line 213">
          <a:extLst>
            <a:ext uri="{FF2B5EF4-FFF2-40B4-BE49-F238E27FC236}">
              <a16:creationId xmlns:a16="http://schemas.microsoft.com/office/drawing/2014/main" id="{00000000-0008-0000-0200-0000CB53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6988" name="Line 214">
          <a:extLst>
            <a:ext uri="{FF2B5EF4-FFF2-40B4-BE49-F238E27FC236}">
              <a16:creationId xmlns:a16="http://schemas.microsoft.com/office/drawing/2014/main" id="{00000000-0008-0000-0200-0000CC53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6989" name="Line 215">
          <a:extLst>
            <a:ext uri="{FF2B5EF4-FFF2-40B4-BE49-F238E27FC236}">
              <a16:creationId xmlns:a16="http://schemas.microsoft.com/office/drawing/2014/main" id="{00000000-0008-0000-0200-0000CD53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6990" name="Line 216">
          <a:extLst>
            <a:ext uri="{FF2B5EF4-FFF2-40B4-BE49-F238E27FC236}">
              <a16:creationId xmlns:a16="http://schemas.microsoft.com/office/drawing/2014/main" id="{00000000-0008-0000-0200-0000CE53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6991" name="Line 217">
          <a:extLst>
            <a:ext uri="{FF2B5EF4-FFF2-40B4-BE49-F238E27FC236}">
              <a16:creationId xmlns:a16="http://schemas.microsoft.com/office/drawing/2014/main" id="{00000000-0008-0000-0200-0000CF53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6992" name="Line 218">
          <a:extLst>
            <a:ext uri="{FF2B5EF4-FFF2-40B4-BE49-F238E27FC236}">
              <a16:creationId xmlns:a16="http://schemas.microsoft.com/office/drawing/2014/main" id="{00000000-0008-0000-0200-0000D053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6993" name="Line 219">
          <a:extLst>
            <a:ext uri="{FF2B5EF4-FFF2-40B4-BE49-F238E27FC236}">
              <a16:creationId xmlns:a16="http://schemas.microsoft.com/office/drawing/2014/main" id="{00000000-0008-0000-0200-0000D153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6994" name="Line 220">
          <a:extLst>
            <a:ext uri="{FF2B5EF4-FFF2-40B4-BE49-F238E27FC236}">
              <a16:creationId xmlns:a16="http://schemas.microsoft.com/office/drawing/2014/main" id="{00000000-0008-0000-0200-0000D253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6995" name="Line 221">
          <a:extLst>
            <a:ext uri="{FF2B5EF4-FFF2-40B4-BE49-F238E27FC236}">
              <a16:creationId xmlns:a16="http://schemas.microsoft.com/office/drawing/2014/main" id="{00000000-0008-0000-0200-0000D353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6996" name="Line 222">
          <a:extLst>
            <a:ext uri="{FF2B5EF4-FFF2-40B4-BE49-F238E27FC236}">
              <a16:creationId xmlns:a16="http://schemas.microsoft.com/office/drawing/2014/main" id="{00000000-0008-0000-0200-0000D453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6997" name="Line 223">
          <a:extLst>
            <a:ext uri="{FF2B5EF4-FFF2-40B4-BE49-F238E27FC236}">
              <a16:creationId xmlns:a16="http://schemas.microsoft.com/office/drawing/2014/main" id="{00000000-0008-0000-0200-0000D553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6998" name="Line 224">
          <a:extLst>
            <a:ext uri="{FF2B5EF4-FFF2-40B4-BE49-F238E27FC236}">
              <a16:creationId xmlns:a16="http://schemas.microsoft.com/office/drawing/2014/main" id="{00000000-0008-0000-0200-0000D653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6999" name="Line 225">
          <a:extLst>
            <a:ext uri="{FF2B5EF4-FFF2-40B4-BE49-F238E27FC236}">
              <a16:creationId xmlns:a16="http://schemas.microsoft.com/office/drawing/2014/main" id="{00000000-0008-0000-0200-0000D753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7000" name="Line 226">
          <a:extLst>
            <a:ext uri="{FF2B5EF4-FFF2-40B4-BE49-F238E27FC236}">
              <a16:creationId xmlns:a16="http://schemas.microsoft.com/office/drawing/2014/main" id="{00000000-0008-0000-0200-0000D853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7001" name="Line 227">
          <a:extLst>
            <a:ext uri="{FF2B5EF4-FFF2-40B4-BE49-F238E27FC236}">
              <a16:creationId xmlns:a16="http://schemas.microsoft.com/office/drawing/2014/main" id="{00000000-0008-0000-0200-0000D953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7002" name="Line 228">
          <a:extLst>
            <a:ext uri="{FF2B5EF4-FFF2-40B4-BE49-F238E27FC236}">
              <a16:creationId xmlns:a16="http://schemas.microsoft.com/office/drawing/2014/main" id="{00000000-0008-0000-0200-0000DA53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7003" name="Line 229">
          <a:extLst>
            <a:ext uri="{FF2B5EF4-FFF2-40B4-BE49-F238E27FC236}">
              <a16:creationId xmlns:a16="http://schemas.microsoft.com/office/drawing/2014/main" id="{00000000-0008-0000-0200-0000DB53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7004" name="Line 230">
          <a:extLst>
            <a:ext uri="{FF2B5EF4-FFF2-40B4-BE49-F238E27FC236}">
              <a16:creationId xmlns:a16="http://schemas.microsoft.com/office/drawing/2014/main" id="{00000000-0008-0000-0200-0000DC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7005" name="Line 231">
          <a:extLst>
            <a:ext uri="{FF2B5EF4-FFF2-40B4-BE49-F238E27FC236}">
              <a16:creationId xmlns:a16="http://schemas.microsoft.com/office/drawing/2014/main" id="{00000000-0008-0000-0200-0000DD53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7006" name="Line 232">
          <a:extLst>
            <a:ext uri="{FF2B5EF4-FFF2-40B4-BE49-F238E27FC236}">
              <a16:creationId xmlns:a16="http://schemas.microsoft.com/office/drawing/2014/main" id="{00000000-0008-0000-0200-0000DE53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7007" name="Line 233">
          <a:extLst>
            <a:ext uri="{FF2B5EF4-FFF2-40B4-BE49-F238E27FC236}">
              <a16:creationId xmlns:a16="http://schemas.microsoft.com/office/drawing/2014/main" id="{00000000-0008-0000-0200-0000DF53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7008" name="Line 234">
          <a:extLst>
            <a:ext uri="{FF2B5EF4-FFF2-40B4-BE49-F238E27FC236}">
              <a16:creationId xmlns:a16="http://schemas.microsoft.com/office/drawing/2014/main" id="{00000000-0008-0000-0200-0000E053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7009" name="Line 235">
          <a:extLst>
            <a:ext uri="{FF2B5EF4-FFF2-40B4-BE49-F238E27FC236}">
              <a16:creationId xmlns:a16="http://schemas.microsoft.com/office/drawing/2014/main" id="{00000000-0008-0000-0200-0000E153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7010" name="Line 236">
          <a:extLst>
            <a:ext uri="{FF2B5EF4-FFF2-40B4-BE49-F238E27FC236}">
              <a16:creationId xmlns:a16="http://schemas.microsoft.com/office/drawing/2014/main" id="{00000000-0008-0000-0200-0000E253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7011" name="Line 237">
          <a:extLst>
            <a:ext uri="{FF2B5EF4-FFF2-40B4-BE49-F238E27FC236}">
              <a16:creationId xmlns:a16="http://schemas.microsoft.com/office/drawing/2014/main" id="{00000000-0008-0000-0200-0000E353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7012" name="Line 238">
          <a:extLst>
            <a:ext uri="{FF2B5EF4-FFF2-40B4-BE49-F238E27FC236}">
              <a16:creationId xmlns:a16="http://schemas.microsoft.com/office/drawing/2014/main" id="{00000000-0008-0000-0200-0000E453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7013" name="Line 239">
          <a:extLst>
            <a:ext uri="{FF2B5EF4-FFF2-40B4-BE49-F238E27FC236}">
              <a16:creationId xmlns:a16="http://schemas.microsoft.com/office/drawing/2014/main" id="{00000000-0008-0000-0200-0000E553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7014" name="Line 240">
          <a:extLst>
            <a:ext uri="{FF2B5EF4-FFF2-40B4-BE49-F238E27FC236}">
              <a16:creationId xmlns:a16="http://schemas.microsoft.com/office/drawing/2014/main" id="{00000000-0008-0000-0200-0000E6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7015" name="Line 241">
          <a:extLst>
            <a:ext uri="{FF2B5EF4-FFF2-40B4-BE49-F238E27FC236}">
              <a16:creationId xmlns:a16="http://schemas.microsoft.com/office/drawing/2014/main" id="{00000000-0008-0000-0200-0000E753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7016" name="Line 242">
          <a:extLst>
            <a:ext uri="{FF2B5EF4-FFF2-40B4-BE49-F238E27FC236}">
              <a16:creationId xmlns:a16="http://schemas.microsoft.com/office/drawing/2014/main" id="{00000000-0008-0000-0200-0000E853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7017" name="Line 243">
          <a:extLst>
            <a:ext uri="{FF2B5EF4-FFF2-40B4-BE49-F238E27FC236}">
              <a16:creationId xmlns:a16="http://schemas.microsoft.com/office/drawing/2014/main" id="{00000000-0008-0000-0200-0000E953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7018" name="Line 244">
          <a:extLst>
            <a:ext uri="{FF2B5EF4-FFF2-40B4-BE49-F238E27FC236}">
              <a16:creationId xmlns:a16="http://schemas.microsoft.com/office/drawing/2014/main" id="{00000000-0008-0000-0200-0000EA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7019" name="Line 245">
          <a:extLst>
            <a:ext uri="{FF2B5EF4-FFF2-40B4-BE49-F238E27FC236}">
              <a16:creationId xmlns:a16="http://schemas.microsoft.com/office/drawing/2014/main" id="{00000000-0008-0000-0200-0000EB53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7020" name="Line 246">
          <a:extLst>
            <a:ext uri="{FF2B5EF4-FFF2-40B4-BE49-F238E27FC236}">
              <a16:creationId xmlns:a16="http://schemas.microsoft.com/office/drawing/2014/main" id="{00000000-0008-0000-0200-0000EC53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7021" name="Line 247">
          <a:extLst>
            <a:ext uri="{FF2B5EF4-FFF2-40B4-BE49-F238E27FC236}">
              <a16:creationId xmlns:a16="http://schemas.microsoft.com/office/drawing/2014/main" id="{00000000-0008-0000-0200-0000ED53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7022" name="Line 248">
          <a:extLst>
            <a:ext uri="{FF2B5EF4-FFF2-40B4-BE49-F238E27FC236}">
              <a16:creationId xmlns:a16="http://schemas.microsoft.com/office/drawing/2014/main" id="{00000000-0008-0000-0200-0000EE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7023" name="Line 249">
          <a:extLst>
            <a:ext uri="{FF2B5EF4-FFF2-40B4-BE49-F238E27FC236}">
              <a16:creationId xmlns:a16="http://schemas.microsoft.com/office/drawing/2014/main" id="{00000000-0008-0000-0200-0000EF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7024" name="Line 250">
          <a:extLst>
            <a:ext uri="{FF2B5EF4-FFF2-40B4-BE49-F238E27FC236}">
              <a16:creationId xmlns:a16="http://schemas.microsoft.com/office/drawing/2014/main" id="{00000000-0008-0000-0200-0000F053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7025" name="Line 251">
          <a:extLst>
            <a:ext uri="{FF2B5EF4-FFF2-40B4-BE49-F238E27FC236}">
              <a16:creationId xmlns:a16="http://schemas.microsoft.com/office/drawing/2014/main" id="{00000000-0008-0000-0200-0000F153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7026" name="Line 252">
          <a:extLst>
            <a:ext uri="{FF2B5EF4-FFF2-40B4-BE49-F238E27FC236}">
              <a16:creationId xmlns:a16="http://schemas.microsoft.com/office/drawing/2014/main" id="{00000000-0008-0000-0200-0000F253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7027" name="Line 253">
          <a:extLst>
            <a:ext uri="{FF2B5EF4-FFF2-40B4-BE49-F238E27FC236}">
              <a16:creationId xmlns:a16="http://schemas.microsoft.com/office/drawing/2014/main" id="{00000000-0008-0000-0200-0000F353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7028" name="Line 254">
          <a:extLst>
            <a:ext uri="{FF2B5EF4-FFF2-40B4-BE49-F238E27FC236}">
              <a16:creationId xmlns:a16="http://schemas.microsoft.com/office/drawing/2014/main" id="{00000000-0008-0000-0200-0000F453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7029" name="Line 255">
          <a:extLst>
            <a:ext uri="{FF2B5EF4-FFF2-40B4-BE49-F238E27FC236}">
              <a16:creationId xmlns:a16="http://schemas.microsoft.com/office/drawing/2014/main" id="{00000000-0008-0000-0200-0000F553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7030" name="Line 256">
          <a:extLst>
            <a:ext uri="{FF2B5EF4-FFF2-40B4-BE49-F238E27FC236}">
              <a16:creationId xmlns:a16="http://schemas.microsoft.com/office/drawing/2014/main" id="{00000000-0008-0000-0200-0000F653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7031" name="Line 257">
          <a:extLst>
            <a:ext uri="{FF2B5EF4-FFF2-40B4-BE49-F238E27FC236}">
              <a16:creationId xmlns:a16="http://schemas.microsoft.com/office/drawing/2014/main" id="{00000000-0008-0000-0200-0000F753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7032" name="Line 258">
          <a:extLst>
            <a:ext uri="{FF2B5EF4-FFF2-40B4-BE49-F238E27FC236}">
              <a16:creationId xmlns:a16="http://schemas.microsoft.com/office/drawing/2014/main" id="{00000000-0008-0000-0200-0000F853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7033" name="Line 259">
          <a:extLst>
            <a:ext uri="{FF2B5EF4-FFF2-40B4-BE49-F238E27FC236}">
              <a16:creationId xmlns:a16="http://schemas.microsoft.com/office/drawing/2014/main" id="{00000000-0008-0000-0200-0000F953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7034" name="Line 260">
          <a:extLst>
            <a:ext uri="{FF2B5EF4-FFF2-40B4-BE49-F238E27FC236}">
              <a16:creationId xmlns:a16="http://schemas.microsoft.com/office/drawing/2014/main" id="{00000000-0008-0000-0200-0000FA53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7035" name="Line 261">
          <a:extLst>
            <a:ext uri="{FF2B5EF4-FFF2-40B4-BE49-F238E27FC236}">
              <a16:creationId xmlns:a16="http://schemas.microsoft.com/office/drawing/2014/main" id="{00000000-0008-0000-0200-0000FB53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7036" name="Line 262">
          <a:extLst>
            <a:ext uri="{FF2B5EF4-FFF2-40B4-BE49-F238E27FC236}">
              <a16:creationId xmlns:a16="http://schemas.microsoft.com/office/drawing/2014/main" id="{00000000-0008-0000-0200-0000FC53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7037" name="Line 263">
          <a:extLst>
            <a:ext uri="{FF2B5EF4-FFF2-40B4-BE49-F238E27FC236}">
              <a16:creationId xmlns:a16="http://schemas.microsoft.com/office/drawing/2014/main" id="{00000000-0008-0000-0200-0000FD53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7038" name="Line 264">
          <a:extLst>
            <a:ext uri="{FF2B5EF4-FFF2-40B4-BE49-F238E27FC236}">
              <a16:creationId xmlns:a16="http://schemas.microsoft.com/office/drawing/2014/main" id="{00000000-0008-0000-0200-0000FE53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7039" name="Line 265">
          <a:extLst>
            <a:ext uri="{FF2B5EF4-FFF2-40B4-BE49-F238E27FC236}">
              <a16:creationId xmlns:a16="http://schemas.microsoft.com/office/drawing/2014/main" id="{00000000-0008-0000-0200-0000FF53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136" name="Line 266">
          <a:extLst>
            <a:ext uri="{FF2B5EF4-FFF2-40B4-BE49-F238E27FC236}">
              <a16:creationId xmlns:a16="http://schemas.microsoft.com/office/drawing/2014/main" id="{00000000-0008-0000-0200-00000064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137" name="Line 267">
          <a:extLst>
            <a:ext uri="{FF2B5EF4-FFF2-40B4-BE49-F238E27FC236}">
              <a16:creationId xmlns:a16="http://schemas.microsoft.com/office/drawing/2014/main" id="{00000000-0008-0000-0200-00000164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138" name="Line 268">
          <a:extLst>
            <a:ext uri="{FF2B5EF4-FFF2-40B4-BE49-F238E27FC236}">
              <a16:creationId xmlns:a16="http://schemas.microsoft.com/office/drawing/2014/main" id="{00000000-0008-0000-0200-00000264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139" name="Line 269">
          <a:extLst>
            <a:ext uri="{FF2B5EF4-FFF2-40B4-BE49-F238E27FC236}">
              <a16:creationId xmlns:a16="http://schemas.microsoft.com/office/drawing/2014/main" id="{00000000-0008-0000-0200-00000364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140" name="Line 270">
          <a:extLst>
            <a:ext uri="{FF2B5EF4-FFF2-40B4-BE49-F238E27FC236}">
              <a16:creationId xmlns:a16="http://schemas.microsoft.com/office/drawing/2014/main" id="{00000000-0008-0000-0200-00000464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141" name="Line 271">
          <a:extLst>
            <a:ext uri="{FF2B5EF4-FFF2-40B4-BE49-F238E27FC236}">
              <a16:creationId xmlns:a16="http://schemas.microsoft.com/office/drawing/2014/main" id="{00000000-0008-0000-0200-00000564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1142" name="Line 272">
          <a:extLst>
            <a:ext uri="{FF2B5EF4-FFF2-40B4-BE49-F238E27FC236}">
              <a16:creationId xmlns:a16="http://schemas.microsoft.com/office/drawing/2014/main" id="{00000000-0008-0000-0200-00000664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143" name="Line 273">
          <a:extLst>
            <a:ext uri="{FF2B5EF4-FFF2-40B4-BE49-F238E27FC236}">
              <a16:creationId xmlns:a16="http://schemas.microsoft.com/office/drawing/2014/main" id="{00000000-0008-0000-0200-00000764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144" name="Line 274">
          <a:extLst>
            <a:ext uri="{FF2B5EF4-FFF2-40B4-BE49-F238E27FC236}">
              <a16:creationId xmlns:a16="http://schemas.microsoft.com/office/drawing/2014/main" id="{00000000-0008-0000-0200-00000864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145" name="Line 275">
          <a:extLst>
            <a:ext uri="{FF2B5EF4-FFF2-40B4-BE49-F238E27FC236}">
              <a16:creationId xmlns:a16="http://schemas.microsoft.com/office/drawing/2014/main" id="{00000000-0008-0000-0200-00000964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46" name="Line 276">
          <a:extLst>
            <a:ext uri="{FF2B5EF4-FFF2-40B4-BE49-F238E27FC236}">
              <a16:creationId xmlns:a16="http://schemas.microsoft.com/office/drawing/2014/main" id="{00000000-0008-0000-0200-00000A64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1147" name="Line 277">
          <a:extLst>
            <a:ext uri="{FF2B5EF4-FFF2-40B4-BE49-F238E27FC236}">
              <a16:creationId xmlns:a16="http://schemas.microsoft.com/office/drawing/2014/main" id="{00000000-0008-0000-0200-00000B64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148" name="Line 278">
          <a:extLst>
            <a:ext uri="{FF2B5EF4-FFF2-40B4-BE49-F238E27FC236}">
              <a16:creationId xmlns:a16="http://schemas.microsoft.com/office/drawing/2014/main" id="{00000000-0008-0000-0200-00000C64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49" name="Line 279">
          <a:extLst>
            <a:ext uri="{FF2B5EF4-FFF2-40B4-BE49-F238E27FC236}">
              <a16:creationId xmlns:a16="http://schemas.microsoft.com/office/drawing/2014/main" id="{00000000-0008-0000-0200-00000D64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150" name="Line 280">
          <a:extLst>
            <a:ext uri="{FF2B5EF4-FFF2-40B4-BE49-F238E27FC236}">
              <a16:creationId xmlns:a16="http://schemas.microsoft.com/office/drawing/2014/main" id="{00000000-0008-0000-0200-00000E64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151" name="Line 281">
          <a:extLst>
            <a:ext uri="{FF2B5EF4-FFF2-40B4-BE49-F238E27FC236}">
              <a16:creationId xmlns:a16="http://schemas.microsoft.com/office/drawing/2014/main" id="{00000000-0008-0000-0200-00000F64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152" name="Line 282">
          <a:extLst>
            <a:ext uri="{FF2B5EF4-FFF2-40B4-BE49-F238E27FC236}">
              <a16:creationId xmlns:a16="http://schemas.microsoft.com/office/drawing/2014/main" id="{00000000-0008-0000-0200-00001064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153" name="Line 283">
          <a:extLst>
            <a:ext uri="{FF2B5EF4-FFF2-40B4-BE49-F238E27FC236}">
              <a16:creationId xmlns:a16="http://schemas.microsoft.com/office/drawing/2014/main" id="{00000000-0008-0000-0200-00001164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154" name="Line 284">
          <a:extLst>
            <a:ext uri="{FF2B5EF4-FFF2-40B4-BE49-F238E27FC236}">
              <a16:creationId xmlns:a16="http://schemas.microsoft.com/office/drawing/2014/main" id="{00000000-0008-0000-0200-00001264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155" name="Line 285">
          <a:extLst>
            <a:ext uri="{FF2B5EF4-FFF2-40B4-BE49-F238E27FC236}">
              <a16:creationId xmlns:a16="http://schemas.microsoft.com/office/drawing/2014/main" id="{00000000-0008-0000-0200-00001364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156" name="Line 286">
          <a:extLst>
            <a:ext uri="{FF2B5EF4-FFF2-40B4-BE49-F238E27FC236}">
              <a16:creationId xmlns:a16="http://schemas.microsoft.com/office/drawing/2014/main" id="{00000000-0008-0000-0200-00001464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157" name="Line 287">
          <a:extLst>
            <a:ext uri="{FF2B5EF4-FFF2-40B4-BE49-F238E27FC236}">
              <a16:creationId xmlns:a16="http://schemas.microsoft.com/office/drawing/2014/main" id="{00000000-0008-0000-0200-00001564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158" name="Line 288">
          <a:extLst>
            <a:ext uri="{FF2B5EF4-FFF2-40B4-BE49-F238E27FC236}">
              <a16:creationId xmlns:a16="http://schemas.microsoft.com/office/drawing/2014/main" id="{00000000-0008-0000-0200-00001664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159" name="Line 289">
          <a:extLst>
            <a:ext uri="{FF2B5EF4-FFF2-40B4-BE49-F238E27FC236}">
              <a16:creationId xmlns:a16="http://schemas.microsoft.com/office/drawing/2014/main" id="{00000000-0008-0000-0200-00001764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160" name="Line 290">
          <a:extLst>
            <a:ext uri="{FF2B5EF4-FFF2-40B4-BE49-F238E27FC236}">
              <a16:creationId xmlns:a16="http://schemas.microsoft.com/office/drawing/2014/main" id="{00000000-0008-0000-0200-00001864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161" name="Line 291">
          <a:extLst>
            <a:ext uri="{FF2B5EF4-FFF2-40B4-BE49-F238E27FC236}">
              <a16:creationId xmlns:a16="http://schemas.microsoft.com/office/drawing/2014/main" id="{00000000-0008-0000-0200-00001964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162" name="Line 292">
          <a:extLst>
            <a:ext uri="{FF2B5EF4-FFF2-40B4-BE49-F238E27FC236}">
              <a16:creationId xmlns:a16="http://schemas.microsoft.com/office/drawing/2014/main" id="{00000000-0008-0000-0200-00001A64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163" name="Line 293">
          <a:extLst>
            <a:ext uri="{FF2B5EF4-FFF2-40B4-BE49-F238E27FC236}">
              <a16:creationId xmlns:a16="http://schemas.microsoft.com/office/drawing/2014/main" id="{00000000-0008-0000-0200-00001B64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164" name="Line 294">
          <a:extLst>
            <a:ext uri="{FF2B5EF4-FFF2-40B4-BE49-F238E27FC236}">
              <a16:creationId xmlns:a16="http://schemas.microsoft.com/office/drawing/2014/main" id="{00000000-0008-0000-0200-00001C64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165" name="Line 295">
          <a:extLst>
            <a:ext uri="{FF2B5EF4-FFF2-40B4-BE49-F238E27FC236}">
              <a16:creationId xmlns:a16="http://schemas.microsoft.com/office/drawing/2014/main" id="{00000000-0008-0000-0200-00001D64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166" name="Line 296">
          <a:extLst>
            <a:ext uri="{FF2B5EF4-FFF2-40B4-BE49-F238E27FC236}">
              <a16:creationId xmlns:a16="http://schemas.microsoft.com/office/drawing/2014/main" id="{00000000-0008-0000-0200-00001E64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167" name="Line 297">
          <a:extLst>
            <a:ext uri="{FF2B5EF4-FFF2-40B4-BE49-F238E27FC236}">
              <a16:creationId xmlns:a16="http://schemas.microsoft.com/office/drawing/2014/main" id="{00000000-0008-0000-0200-00001F64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168" name="Line 298">
          <a:extLst>
            <a:ext uri="{FF2B5EF4-FFF2-40B4-BE49-F238E27FC236}">
              <a16:creationId xmlns:a16="http://schemas.microsoft.com/office/drawing/2014/main" id="{00000000-0008-0000-0200-00002064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169" name="Line 205">
          <a:extLst>
            <a:ext uri="{FF2B5EF4-FFF2-40B4-BE49-F238E27FC236}">
              <a16:creationId xmlns:a16="http://schemas.microsoft.com/office/drawing/2014/main" id="{00000000-0008-0000-0200-00002164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170" name="Line 249">
          <a:extLst>
            <a:ext uri="{FF2B5EF4-FFF2-40B4-BE49-F238E27FC236}">
              <a16:creationId xmlns:a16="http://schemas.microsoft.com/office/drawing/2014/main" id="{00000000-0008-0000-0200-00002264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171" name="Line 297">
          <a:extLst>
            <a:ext uri="{FF2B5EF4-FFF2-40B4-BE49-F238E27FC236}">
              <a16:creationId xmlns:a16="http://schemas.microsoft.com/office/drawing/2014/main" id="{00000000-0008-0000-0200-00002364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172" name="Line 174">
          <a:extLst>
            <a:ext uri="{FF2B5EF4-FFF2-40B4-BE49-F238E27FC236}">
              <a16:creationId xmlns:a16="http://schemas.microsoft.com/office/drawing/2014/main" id="{00000000-0008-0000-0200-00002464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1173" name="Line 175">
          <a:extLst>
            <a:ext uri="{FF2B5EF4-FFF2-40B4-BE49-F238E27FC236}">
              <a16:creationId xmlns:a16="http://schemas.microsoft.com/office/drawing/2014/main" id="{00000000-0008-0000-0200-00002564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174" name="Line 238">
          <a:extLst>
            <a:ext uri="{FF2B5EF4-FFF2-40B4-BE49-F238E27FC236}">
              <a16:creationId xmlns:a16="http://schemas.microsoft.com/office/drawing/2014/main" id="{00000000-0008-0000-0200-00002664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1175" name="Line 251">
          <a:extLst>
            <a:ext uri="{FF2B5EF4-FFF2-40B4-BE49-F238E27FC236}">
              <a16:creationId xmlns:a16="http://schemas.microsoft.com/office/drawing/2014/main" id="{00000000-0008-0000-0200-00002764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176" name="Line 286">
          <a:extLst>
            <a:ext uri="{FF2B5EF4-FFF2-40B4-BE49-F238E27FC236}">
              <a16:creationId xmlns:a16="http://schemas.microsoft.com/office/drawing/2014/main" id="{00000000-0008-0000-0200-00002864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87461" name="Line 170">
          <a:extLst>
            <a:ext uri="{FF2B5EF4-FFF2-40B4-BE49-F238E27FC236}">
              <a16:creationId xmlns:a16="http://schemas.microsoft.com/office/drawing/2014/main" id="{00000000-0008-0000-0400-0000A555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87462" name="Line 171">
          <a:extLst>
            <a:ext uri="{FF2B5EF4-FFF2-40B4-BE49-F238E27FC236}">
              <a16:creationId xmlns:a16="http://schemas.microsoft.com/office/drawing/2014/main" id="{00000000-0008-0000-0400-0000A655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87463" name="Line 172">
          <a:extLst>
            <a:ext uri="{FF2B5EF4-FFF2-40B4-BE49-F238E27FC236}">
              <a16:creationId xmlns:a16="http://schemas.microsoft.com/office/drawing/2014/main" id="{00000000-0008-0000-0400-0000A755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87464" name="Line 173">
          <a:extLst>
            <a:ext uri="{FF2B5EF4-FFF2-40B4-BE49-F238E27FC236}">
              <a16:creationId xmlns:a16="http://schemas.microsoft.com/office/drawing/2014/main" id="{00000000-0008-0000-0400-0000A855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87465" name="Line 174">
          <a:extLst>
            <a:ext uri="{FF2B5EF4-FFF2-40B4-BE49-F238E27FC236}">
              <a16:creationId xmlns:a16="http://schemas.microsoft.com/office/drawing/2014/main" id="{00000000-0008-0000-0400-0000A955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7466" name="Line 175">
          <a:extLst>
            <a:ext uri="{FF2B5EF4-FFF2-40B4-BE49-F238E27FC236}">
              <a16:creationId xmlns:a16="http://schemas.microsoft.com/office/drawing/2014/main" id="{00000000-0008-0000-0400-0000AA55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7467" name="Line 176">
          <a:extLst>
            <a:ext uri="{FF2B5EF4-FFF2-40B4-BE49-F238E27FC236}">
              <a16:creationId xmlns:a16="http://schemas.microsoft.com/office/drawing/2014/main" id="{00000000-0008-0000-0400-0000AB55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7468" name="Line 177">
          <a:extLst>
            <a:ext uri="{FF2B5EF4-FFF2-40B4-BE49-F238E27FC236}">
              <a16:creationId xmlns:a16="http://schemas.microsoft.com/office/drawing/2014/main" id="{00000000-0008-0000-0400-0000AC55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7469" name="Line 178">
          <a:extLst>
            <a:ext uri="{FF2B5EF4-FFF2-40B4-BE49-F238E27FC236}">
              <a16:creationId xmlns:a16="http://schemas.microsoft.com/office/drawing/2014/main" id="{00000000-0008-0000-0400-0000AD55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87470" name="Line 179">
          <a:extLst>
            <a:ext uri="{FF2B5EF4-FFF2-40B4-BE49-F238E27FC236}">
              <a16:creationId xmlns:a16="http://schemas.microsoft.com/office/drawing/2014/main" id="{00000000-0008-0000-0400-0000AE55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87471" name="Line 180">
          <a:extLst>
            <a:ext uri="{FF2B5EF4-FFF2-40B4-BE49-F238E27FC236}">
              <a16:creationId xmlns:a16="http://schemas.microsoft.com/office/drawing/2014/main" id="{00000000-0008-0000-0400-0000AF55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7472" name="Line 181">
          <a:extLst>
            <a:ext uri="{FF2B5EF4-FFF2-40B4-BE49-F238E27FC236}">
              <a16:creationId xmlns:a16="http://schemas.microsoft.com/office/drawing/2014/main" id="{00000000-0008-0000-0400-0000B055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87473" name="Line 182">
          <a:extLst>
            <a:ext uri="{FF2B5EF4-FFF2-40B4-BE49-F238E27FC236}">
              <a16:creationId xmlns:a16="http://schemas.microsoft.com/office/drawing/2014/main" id="{00000000-0008-0000-0400-0000B155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7474" name="Line 183">
          <a:extLst>
            <a:ext uri="{FF2B5EF4-FFF2-40B4-BE49-F238E27FC236}">
              <a16:creationId xmlns:a16="http://schemas.microsoft.com/office/drawing/2014/main" id="{00000000-0008-0000-0400-0000B255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7475" name="Line 184">
          <a:extLst>
            <a:ext uri="{FF2B5EF4-FFF2-40B4-BE49-F238E27FC236}">
              <a16:creationId xmlns:a16="http://schemas.microsoft.com/office/drawing/2014/main" id="{00000000-0008-0000-0400-0000B355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87476" name="Line 185">
          <a:extLst>
            <a:ext uri="{FF2B5EF4-FFF2-40B4-BE49-F238E27FC236}">
              <a16:creationId xmlns:a16="http://schemas.microsoft.com/office/drawing/2014/main" id="{00000000-0008-0000-0400-0000B455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87477" name="Line 186">
          <a:extLst>
            <a:ext uri="{FF2B5EF4-FFF2-40B4-BE49-F238E27FC236}">
              <a16:creationId xmlns:a16="http://schemas.microsoft.com/office/drawing/2014/main" id="{00000000-0008-0000-0400-0000B555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87478" name="Line 187">
          <a:extLst>
            <a:ext uri="{FF2B5EF4-FFF2-40B4-BE49-F238E27FC236}">
              <a16:creationId xmlns:a16="http://schemas.microsoft.com/office/drawing/2014/main" id="{00000000-0008-0000-0400-0000B655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87479" name="Line 188">
          <a:extLst>
            <a:ext uri="{FF2B5EF4-FFF2-40B4-BE49-F238E27FC236}">
              <a16:creationId xmlns:a16="http://schemas.microsoft.com/office/drawing/2014/main" id="{00000000-0008-0000-0400-0000B755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87480" name="Line 189">
          <a:extLst>
            <a:ext uri="{FF2B5EF4-FFF2-40B4-BE49-F238E27FC236}">
              <a16:creationId xmlns:a16="http://schemas.microsoft.com/office/drawing/2014/main" id="{00000000-0008-0000-0400-0000B855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87481" name="Line 190">
          <a:extLst>
            <a:ext uri="{FF2B5EF4-FFF2-40B4-BE49-F238E27FC236}">
              <a16:creationId xmlns:a16="http://schemas.microsoft.com/office/drawing/2014/main" id="{00000000-0008-0000-0400-0000B955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87482" name="Line 191">
          <a:extLst>
            <a:ext uri="{FF2B5EF4-FFF2-40B4-BE49-F238E27FC236}">
              <a16:creationId xmlns:a16="http://schemas.microsoft.com/office/drawing/2014/main" id="{00000000-0008-0000-0400-0000BA55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87483" name="Line 192">
          <a:extLst>
            <a:ext uri="{FF2B5EF4-FFF2-40B4-BE49-F238E27FC236}">
              <a16:creationId xmlns:a16="http://schemas.microsoft.com/office/drawing/2014/main" id="{00000000-0008-0000-0400-0000BB55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7484" name="Line 193">
          <a:extLst>
            <a:ext uri="{FF2B5EF4-FFF2-40B4-BE49-F238E27FC236}">
              <a16:creationId xmlns:a16="http://schemas.microsoft.com/office/drawing/2014/main" id="{00000000-0008-0000-0400-0000BC55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87485" name="Line 194">
          <a:extLst>
            <a:ext uri="{FF2B5EF4-FFF2-40B4-BE49-F238E27FC236}">
              <a16:creationId xmlns:a16="http://schemas.microsoft.com/office/drawing/2014/main" id="{00000000-0008-0000-0400-0000BD55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7486" name="Line 195">
          <a:extLst>
            <a:ext uri="{FF2B5EF4-FFF2-40B4-BE49-F238E27FC236}">
              <a16:creationId xmlns:a16="http://schemas.microsoft.com/office/drawing/2014/main" id="{00000000-0008-0000-0400-0000BE55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7487" name="Line 196">
          <a:extLst>
            <a:ext uri="{FF2B5EF4-FFF2-40B4-BE49-F238E27FC236}">
              <a16:creationId xmlns:a16="http://schemas.microsoft.com/office/drawing/2014/main" id="{00000000-0008-0000-0400-0000BF55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7488" name="Line 197">
          <a:extLst>
            <a:ext uri="{FF2B5EF4-FFF2-40B4-BE49-F238E27FC236}">
              <a16:creationId xmlns:a16="http://schemas.microsoft.com/office/drawing/2014/main" id="{00000000-0008-0000-0400-0000C055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7489" name="Line 198">
          <a:extLst>
            <a:ext uri="{FF2B5EF4-FFF2-40B4-BE49-F238E27FC236}">
              <a16:creationId xmlns:a16="http://schemas.microsoft.com/office/drawing/2014/main" id="{00000000-0008-0000-0400-0000C155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7490" name="Line 199">
          <a:extLst>
            <a:ext uri="{FF2B5EF4-FFF2-40B4-BE49-F238E27FC236}">
              <a16:creationId xmlns:a16="http://schemas.microsoft.com/office/drawing/2014/main" id="{00000000-0008-0000-0400-0000C255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7491" name="Line 200">
          <a:extLst>
            <a:ext uri="{FF2B5EF4-FFF2-40B4-BE49-F238E27FC236}">
              <a16:creationId xmlns:a16="http://schemas.microsoft.com/office/drawing/2014/main" id="{00000000-0008-0000-0400-0000C355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87492" name="Line 201">
          <a:extLst>
            <a:ext uri="{FF2B5EF4-FFF2-40B4-BE49-F238E27FC236}">
              <a16:creationId xmlns:a16="http://schemas.microsoft.com/office/drawing/2014/main" id="{00000000-0008-0000-0400-0000C455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87493" name="Line 202">
          <a:extLst>
            <a:ext uri="{FF2B5EF4-FFF2-40B4-BE49-F238E27FC236}">
              <a16:creationId xmlns:a16="http://schemas.microsoft.com/office/drawing/2014/main" id="{00000000-0008-0000-0400-0000C555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7494" name="Line 203">
          <a:extLst>
            <a:ext uri="{FF2B5EF4-FFF2-40B4-BE49-F238E27FC236}">
              <a16:creationId xmlns:a16="http://schemas.microsoft.com/office/drawing/2014/main" id="{00000000-0008-0000-0400-0000C655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7495" name="Line 204">
          <a:extLst>
            <a:ext uri="{FF2B5EF4-FFF2-40B4-BE49-F238E27FC236}">
              <a16:creationId xmlns:a16="http://schemas.microsoft.com/office/drawing/2014/main" id="{00000000-0008-0000-0400-0000C755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7496" name="Line 205">
          <a:extLst>
            <a:ext uri="{FF2B5EF4-FFF2-40B4-BE49-F238E27FC236}">
              <a16:creationId xmlns:a16="http://schemas.microsoft.com/office/drawing/2014/main" id="{00000000-0008-0000-0400-0000C855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7497" name="Line 206">
          <a:extLst>
            <a:ext uri="{FF2B5EF4-FFF2-40B4-BE49-F238E27FC236}">
              <a16:creationId xmlns:a16="http://schemas.microsoft.com/office/drawing/2014/main" id="{00000000-0008-0000-0400-0000C955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7498" name="Line 207">
          <a:extLst>
            <a:ext uri="{FF2B5EF4-FFF2-40B4-BE49-F238E27FC236}">
              <a16:creationId xmlns:a16="http://schemas.microsoft.com/office/drawing/2014/main" id="{00000000-0008-0000-0400-0000CA55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7499" name="Line 208">
          <a:extLst>
            <a:ext uri="{FF2B5EF4-FFF2-40B4-BE49-F238E27FC236}">
              <a16:creationId xmlns:a16="http://schemas.microsoft.com/office/drawing/2014/main" id="{00000000-0008-0000-0400-0000CB55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7500" name="Line 209">
          <a:extLst>
            <a:ext uri="{FF2B5EF4-FFF2-40B4-BE49-F238E27FC236}">
              <a16:creationId xmlns:a16="http://schemas.microsoft.com/office/drawing/2014/main" id="{00000000-0008-0000-0400-0000CC55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7501" name="Line 210">
          <a:extLst>
            <a:ext uri="{FF2B5EF4-FFF2-40B4-BE49-F238E27FC236}">
              <a16:creationId xmlns:a16="http://schemas.microsoft.com/office/drawing/2014/main" id="{00000000-0008-0000-0400-0000CD55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7502" name="Line 211">
          <a:extLst>
            <a:ext uri="{FF2B5EF4-FFF2-40B4-BE49-F238E27FC236}">
              <a16:creationId xmlns:a16="http://schemas.microsoft.com/office/drawing/2014/main" id="{00000000-0008-0000-0400-0000CE55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7503" name="Line 212">
          <a:extLst>
            <a:ext uri="{FF2B5EF4-FFF2-40B4-BE49-F238E27FC236}">
              <a16:creationId xmlns:a16="http://schemas.microsoft.com/office/drawing/2014/main" id="{00000000-0008-0000-0400-0000CF55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7504" name="Line 213">
          <a:extLst>
            <a:ext uri="{FF2B5EF4-FFF2-40B4-BE49-F238E27FC236}">
              <a16:creationId xmlns:a16="http://schemas.microsoft.com/office/drawing/2014/main" id="{00000000-0008-0000-0400-0000D055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7505" name="Line 214">
          <a:extLst>
            <a:ext uri="{FF2B5EF4-FFF2-40B4-BE49-F238E27FC236}">
              <a16:creationId xmlns:a16="http://schemas.microsoft.com/office/drawing/2014/main" id="{00000000-0008-0000-0400-0000D155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87506" name="Line 215">
          <a:extLst>
            <a:ext uri="{FF2B5EF4-FFF2-40B4-BE49-F238E27FC236}">
              <a16:creationId xmlns:a16="http://schemas.microsoft.com/office/drawing/2014/main" id="{00000000-0008-0000-0400-0000D255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87507" name="Line 216">
          <a:extLst>
            <a:ext uri="{FF2B5EF4-FFF2-40B4-BE49-F238E27FC236}">
              <a16:creationId xmlns:a16="http://schemas.microsoft.com/office/drawing/2014/main" id="{00000000-0008-0000-0400-0000D355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87508" name="Line 217">
          <a:extLst>
            <a:ext uri="{FF2B5EF4-FFF2-40B4-BE49-F238E27FC236}">
              <a16:creationId xmlns:a16="http://schemas.microsoft.com/office/drawing/2014/main" id="{00000000-0008-0000-0400-0000D455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87509" name="Line 218">
          <a:extLst>
            <a:ext uri="{FF2B5EF4-FFF2-40B4-BE49-F238E27FC236}">
              <a16:creationId xmlns:a16="http://schemas.microsoft.com/office/drawing/2014/main" id="{00000000-0008-0000-0400-0000D555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87510" name="Line 219">
          <a:extLst>
            <a:ext uri="{FF2B5EF4-FFF2-40B4-BE49-F238E27FC236}">
              <a16:creationId xmlns:a16="http://schemas.microsoft.com/office/drawing/2014/main" id="{00000000-0008-0000-0400-0000D655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7511" name="Line 220">
          <a:extLst>
            <a:ext uri="{FF2B5EF4-FFF2-40B4-BE49-F238E27FC236}">
              <a16:creationId xmlns:a16="http://schemas.microsoft.com/office/drawing/2014/main" id="{00000000-0008-0000-0400-0000D755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87512" name="Line 221">
          <a:extLst>
            <a:ext uri="{FF2B5EF4-FFF2-40B4-BE49-F238E27FC236}">
              <a16:creationId xmlns:a16="http://schemas.microsoft.com/office/drawing/2014/main" id="{00000000-0008-0000-0400-0000D855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87513" name="Line 222">
          <a:extLst>
            <a:ext uri="{FF2B5EF4-FFF2-40B4-BE49-F238E27FC236}">
              <a16:creationId xmlns:a16="http://schemas.microsoft.com/office/drawing/2014/main" id="{00000000-0008-0000-0400-0000D955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7514" name="Line 223">
          <a:extLst>
            <a:ext uri="{FF2B5EF4-FFF2-40B4-BE49-F238E27FC236}">
              <a16:creationId xmlns:a16="http://schemas.microsoft.com/office/drawing/2014/main" id="{00000000-0008-0000-0400-0000DA55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7515" name="Line 224">
          <a:extLst>
            <a:ext uri="{FF2B5EF4-FFF2-40B4-BE49-F238E27FC236}">
              <a16:creationId xmlns:a16="http://schemas.microsoft.com/office/drawing/2014/main" id="{00000000-0008-0000-0400-0000DB55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7516" name="Line 225">
          <a:extLst>
            <a:ext uri="{FF2B5EF4-FFF2-40B4-BE49-F238E27FC236}">
              <a16:creationId xmlns:a16="http://schemas.microsoft.com/office/drawing/2014/main" id="{00000000-0008-0000-0400-0000DC55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7517" name="Line 226">
          <a:extLst>
            <a:ext uri="{FF2B5EF4-FFF2-40B4-BE49-F238E27FC236}">
              <a16:creationId xmlns:a16="http://schemas.microsoft.com/office/drawing/2014/main" id="{00000000-0008-0000-0400-0000DD55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7518" name="Line 227">
          <a:extLst>
            <a:ext uri="{FF2B5EF4-FFF2-40B4-BE49-F238E27FC236}">
              <a16:creationId xmlns:a16="http://schemas.microsoft.com/office/drawing/2014/main" id="{00000000-0008-0000-0400-0000DE55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7519" name="Line 228">
          <a:extLst>
            <a:ext uri="{FF2B5EF4-FFF2-40B4-BE49-F238E27FC236}">
              <a16:creationId xmlns:a16="http://schemas.microsoft.com/office/drawing/2014/main" id="{00000000-0008-0000-0400-0000DF55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87520" name="Line 229">
          <a:extLst>
            <a:ext uri="{FF2B5EF4-FFF2-40B4-BE49-F238E27FC236}">
              <a16:creationId xmlns:a16="http://schemas.microsoft.com/office/drawing/2014/main" id="{00000000-0008-0000-0400-0000E055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7521" name="Line 230">
          <a:extLst>
            <a:ext uri="{FF2B5EF4-FFF2-40B4-BE49-F238E27FC236}">
              <a16:creationId xmlns:a16="http://schemas.microsoft.com/office/drawing/2014/main" id="{00000000-0008-0000-0400-0000E155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7522" name="Line 231">
          <a:extLst>
            <a:ext uri="{FF2B5EF4-FFF2-40B4-BE49-F238E27FC236}">
              <a16:creationId xmlns:a16="http://schemas.microsoft.com/office/drawing/2014/main" id="{00000000-0008-0000-0400-0000E255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87523" name="Line 232">
          <a:extLst>
            <a:ext uri="{FF2B5EF4-FFF2-40B4-BE49-F238E27FC236}">
              <a16:creationId xmlns:a16="http://schemas.microsoft.com/office/drawing/2014/main" id="{00000000-0008-0000-0400-0000E355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87524" name="Line 233">
          <a:extLst>
            <a:ext uri="{FF2B5EF4-FFF2-40B4-BE49-F238E27FC236}">
              <a16:creationId xmlns:a16="http://schemas.microsoft.com/office/drawing/2014/main" id="{00000000-0008-0000-0400-0000E455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87525" name="Line 234">
          <a:extLst>
            <a:ext uri="{FF2B5EF4-FFF2-40B4-BE49-F238E27FC236}">
              <a16:creationId xmlns:a16="http://schemas.microsoft.com/office/drawing/2014/main" id="{00000000-0008-0000-0400-0000E555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87526" name="Line 235">
          <a:extLst>
            <a:ext uri="{FF2B5EF4-FFF2-40B4-BE49-F238E27FC236}">
              <a16:creationId xmlns:a16="http://schemas.microsoft.com/office/drawing/2014/main" id="{00000000-0008-0000-0400-0000E655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87527" name="Line 236">
          <a:extLst>
            <a:ext uri="{FF2B5EF4-FFF2-40B4-BE49-F238E27FC236}">
              <a16:creationId xmlns:a16="http://schemas.microsoft.com/office/drawing/2014/main" id="{00000000-0008-0000-0400-0000E755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87528" name="Line 237">
          <a:extLst>
            <a:ext uri="{FF2B5EF4-FFF2-40B4-BE49-F238E27FC236}">
              <a16:creationId xmlns:a16="http://schemas.microsoft.com/office/drawing/2014/main" id="{00000000-0008-0000-0400-0000E855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87529" name="Line 238">
          <a:extLst>
            <a:ext uri="{FF2B5EF4-FFF2-40B4-BE49-F238E27FC236}">
              <a16:creationId xmlns:a16="http://schemas.microsoft.com/office/drawing/2014/main" id="{00000000-0008-0000-0400-0000E955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7530" name="Line 239">
          <a:extLst>
            <a:ext uri="{FF2B5EF4-FFF2-40B4-BE49-F238E27FC236}">
              <a16:creationId xmlns:a16="http://schemas.microsoft.com/office/drawing/2014/main" id="{00000000-0008-0000-0400-0000EA55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87531" name="Line 240">
          <a:extLst>
            <a:ext uri="{FF2B5EF4-FFF2-40B4-BE49-F238E27FC236}">
              <a16:creationId xmlns:a16="http://schemas.microsoft.com/office/drawing/2014/main" id="{00000000-0008-0000-0400-0000EB55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7532" name="Line 241">
          <a:extLst>
            <a:ext uri="{FF2B5EF4-FFF2-40B4-BE49-F238E27FC236}">
              <a16:creationId xmlns:a16="http://schemas.microsoft.com/office/drawing/2014/main" id="{00000000-0008-0000-0400-0000EC55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7533" name="Line 242">
          <a:extLst>
            <a:ext uri="{FF2B5EF4-FFF2-40B4-BE49-F238E27FC236}">
              <a16:creationId xmlns:a16="http://schemas.microsoft.com/office/drawing/2014/main" id="{00000000-0008-0000-0400-0000ED55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7534" name="Line 243">
          <a:extLst>
            <a:ext uri="{FF2B5EF4-FFF2-40B4-BE49-F238E27FC236}">
              <a16:creationId xmlns:a16="http://schemas.microsoft.com/office/drawing/2014/main" id="{00000000-0008-0000-0400-0000EE55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7535" name="Line 244">
          <a:extLst>
            <a:ext uri="{FF2B5EF4-FFF2-40B4-BE49-F238E27FC236}">
              <a16:creationId xmlns:a16="http://schemas.microsoft.com/office/drawing/2014/main" id="{00000000-0008-0000-0400-0000EF55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87536" name="Line 245">
          <a:extLst>
            <a:ext uri="{FF2B5EF4-FFF2-40B4-BE49-F238E27FC236}">
              <a16:creationId xmlns:a16="http://schemas.microsoft.com/office/drawing/2014/main" id="{00000000-0008-0000-0400-0000F055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87537" name="Line 246">
          <a:extLst>
            <a:ext uri="{FF2B5EF4-FFF2-40B4-BE49-F238E27FC236}">
              <a16:creationId xmlns:a16="http://schemas.microsoft.com/office/drawing/2014/main" id="{00000000-0008-0000-0400-0000F155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7538" name="Line 247">
          <a:extLst>
            <a:ext uri="{FF2B5EF4-FFF2-40B4-BE49-F238E27FC236}">
              <a16:creationId xmlns:a16="http://schemas.microsoft.com/office/drawing/2014/main" id="{00000000-0008-0000-0400-0000F255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7539" name="Line 248">
          <a:extLst>
            <a:ext uri="{FF2B5EF4-FFF2-40B4-BE49-F238E27FC236}">
              <a16:creationId xmlns:a16="http://schemas.microsoft.com/office/drawing/2014/main" id="{00000000-0008-0000-0400-0000F355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7540" name="Line 249">
          <a:extLst>
            <a:ext uri="{FF2B5EF4-FFF2-40B4-BE49-F238E27FC236}">
              <a16:creationId xmlns:a16="http://schemas.microsoft.com/office/drawing/2014/main" id="{00000000-0008-0000-0400-0000F455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87541" name="Line 250">
          <a:extLst>
            <a:ext uri="{FF2B5EF4-FFF2-40B4-BE49-F238E27FC236}">
              <a16:creationId xmlns:a16="http://schemas.microsoft.com/office/drawing/2014/main" id="{00000000-0008-0000-0400-0000F555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7542" name="Line 251">
          <a:extLst>
            <a:ext uri="{FF2B5EF4-FFF2-40B4-BE49-F238E27FC236}">
              <a16:creationId xmlns:a16="http://schemas.microsoft.com/office/drawing/2014/main" id="{00000000-0008-0000-0400-0000F655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7543" name="Line 252">
          <a:extLst>
            <a:ext uri="{FF2B5EF4-FFF2-40B4-BE49-F238E27FC236}">
              <a16:creationId xmlns:a16="http://schemas.microsoft.com/office/drawing/2014/main" id="{00000000-0008-0000-0400-0000F755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7544" name="Line 253">
          <a:extLst>
            <a:ext uri="{FF2B5EF4-FFF2-40B4-BE49-F238E27FC236}">
              <a16:creationId xmlns:a16="http://schemas.microsoft.com/office/drawing/2014/main" id="{00000000-0008-0000-0400-0000F855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87545" name="Line 254">
          <a:extLst>
            <a:ext uri="{FF2B5EF4-FFF2-40B4-BE49-F238E27FC236}">
              <a16:creationId xmlns:a16="http://schemas.microsoft.com/office/drawing/2014/main" id="{00000000-0008-0000-0400-0000F955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7546" name="Line 255">
          <a:extLst>
            <a:ext uri="{FF2B5EF4-FFF2-40B4-BE49-F238E27FC236}">
              <a16:creationId xmlns:a16="http://schemas.microsoft.com/office/drawing/2014/main" id="{00000000-0008-0000-0400-0000FA55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7547" name="Line 256">
          <a:extLst>
            <a:ext uri="{FF2B5EF4-FFF2-40B4-BE49-F238E27FC236}">
              <a16:creationId xmlns:a16="http://schemas.microsoft.com/office/drawing/2014/main" id="{00000000-0008-0000-0400-0000FB55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87548" name="Line 257">
          <a:extLst>
            <a:ext uri="{FF2B5EF4-FFF2-40B4-BE49-F238E27FC236}">
              <a16:creationId xmlns:a16="http://schemas.microsoft.com/office/drawing/2014/main" id="{00000000-0008-0000-0400-0000FC55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7549" name="Line 258">
          <a:extLst>
            <a:ext uri="{FF2B5EF4-FFF2-40B4-BE49-F238E27FC236}">
              <a16:creationId xmlns:a16="http://schemas.microsoft.com/office/drawing/2014/main" id="{00000000-0008-0000-0400-0000FD55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7550" name="Line 259">
          <a:extLst>
            <a:ext uri="{FF2B5EF4-FFF2-40B4-BE49-F238E27FC236}">
              <a16:creationId xmlns:a16="http://schemas.microsoft.com/office/drawing/2014/main" id="{00000000-0008-0000-0400-0000FE55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7551" name="Line 260">
          <a:extLst>
            <a:ext uri="{FF2B5EF4-FFF2-40B4-BE49-F238E27FC236}">
              <a16:creationId xmlns:a16="http://schemas.microsoft.com/office/drawing/2014/main" id="{00000000-0008-0000-0400-0000FF55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7552" name="Line 261">
          <a:extLst>
            <a:ext uri="{FF2B5EF4-FFF2-40B4-BE49-F238E27FC236}">
              <a16:creationId xmlns:a16="http://schemas.microsoft.com/office/drawing/2014/main" id="{00000000-0008-0000-0400-00000056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87553" name="Line 262">
          <a:extLst>
            <a:ext uri="{FF2B5EF4-FFF2-40B4-BE49-F238E27FC236}">
              <a16:creationId xmlns:a16="http://schemas.microsoft.com/office/drawing/2014/main" id="{00000000-0008-0000-0400-00000156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87554" name="Line 263">
          <a:extLst>
            <a:ext uri="{FF2B5EF4-FFF2-40B4-BE49-F238E27FC236}">
              <a16:creationId xmlns:a16="http://schemas.microsoft.com/office/drawing/2014/main" id="{00000000-0008-0000-0400-00000256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87555" name="Line 264">
          <a:extLst>
            <a:ext uri="{FF2B5EF4-FFF2-40B4-BE49-F238E27FC236}">
              <a16:creationId xmlns:a16="http://schemas.microsoft.com/office/drawing/2014/main" id="{00000000-0008-0000-0400-00000356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87556" name="Line 265">
          <a:extLst>
            <a:ext uri="{FF2B5EF4-FFF2-40B4-BE49-F238E27FC236}">
              <a16:creationId xmlns:a16="http://schemas.microsoft.com/office/drawing/2014/main" id="{00000000-0008-0000-0400-00000456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7557" name="Line 266">
          <a:extLst>
            <a:ext uri="{FF2B5EF4-FFF2-40B4-BE49-F238E27FC236}">
              <a16:creationId xmlns:a16="http://schemas.microsoft.com/office/drawing/2014/main" id="{00000000-0008-0000-0400-00000556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87558" name="Line 267">
          <a:extLst>
            <a:ext uri="{FF2B5EF4-FFF2-40B4-BE49-F238E27FC236}">
              <a16:creationId xmlns:a16="http://schemas.microsoft.com/office/drawing/2014/main" id="{00000000-0008-0000-0400-00000656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87559" name="Line 268">
          <a:extLst>
            <a:ext uri="{FF2B5EF4-FFF2-40B4-BE49-F238E27FC236}">
              <a16:creationId xmlns:a16="http://schemas.microsoft.com/office/drawing/2014/main" id="{00000000-0008-0000-0400-00000756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7560" name="Line 269">
          <a:extLst>
            <a:ext uri="{FF2B5EF4-FFF2-40B4-BE49-F238E27FC236}">
              <a16:creationId xmlns:a16="http://schemas.microsoft.com/office/drawing/2014/main" id="{00000000-0008-0000-0400-00000856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7561" name="Line 270">
          <a:extLst>
            <a:ext uri="{FF2B5EF4-FFF2-40B4-BE49-F238E27FC236}">
              <a16:creationId xmlns:a16="http://schemas.microsoft.com/office/drawing/2014/main" id="{00000000-0008-0000-0400-00000956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7562" name="Line 271">
          <a:extLst>
            <a:ext uri="{FF2B5EF4-FFF2-40B4-BE49-F238E27FC236}">
              <a16:creationId xmlns:a16="http://schemas.microsoft.com/office/drawing/2014/main" id="{00000000-0008-0000-0400-00000A56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7563" name="Line 272">
          <a:extLst>
            <a:ext uri="{FF2B5EF4-FFF2-40B4-BE49-F238E27FC236}">
              <a16:creationId xmlns:a16="http://schemas.microsoft.com/office/drawing/2014/main" id="{00000000-0008-0000-0400-00000B56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7564" name="Line 273">
          <a:extLst>
            <a:ext uri="{FF2B5EF4-FFF2-40B4-BE49-F238E27FC236}">
              <a16:creationId xmlns:a16="http://schemas.microsoft.com/office/drawing/2014/main" id="{00000000-0008-0000-0400-00000C56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7565" name="Line 274">
          <a:extLst>
            <a:ext uri="{FF2B5EF4-FFF2-40B4-BE49-F238E27FC236}">
              <a16:creationId xmlns:a16="http://schemas.microsoft.com/office/drawing/2014/main" id="{00000000-0008-0000-0400-00000D56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87566" name="Line 275">
          <a:extLst>
            <a:ext uri="{FF2B5EF4-FFF2-40B4-BE49-F238E27FC236}">
              <a16:creationId xmlns:a16="http://schemas.microsoft.com/office/drawing/2014/main" id="{00000000-0008-0000-0400-00000E56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7567" name="Line 276">
          <a:extLst>
            <a:ext uri="{FF2B5EF4-FFF2-40B4-BE49-F238E27FC236}">
              <a16:creationId xmlns:a16="http://schemas.microsoft.com/office/drawing/2014/main" id="{00000000-0008-0000-0400-00000F56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7568" name="Line 277">
          <a:extLst>
            <a:ext uri="{FF2B5EF4-FFF2-40B4-BE49-F238E27FC236}">
              <a16:creationId xmlns:a16="http://schemas.microsoft.com/office/drawing/2014/main" id="{00000000-0008-0000-0400-00001056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87569" name="Line 278">
          <a:extLst>
            <a:ext uri="{FF2B5EF4-FFF2-40B4-BE49-F238E27FC236}">
              <a16:creationId xmlns:a16="http://schemas.microsoft.com/office/drawing/2014/main" id="{00000000-0008-0000-0400-00001156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87570" name="Line 279">
          <a:extLst>
            <a:ext uri="{FF2B5EF4-FFF2-40B4-BE49-F238E27FC236}">
              <a16:creationId xmlns:a16="http://schemas.microsoft.com/office/drawing/2014/main" id="{00000000-0008-0000-0400-00001256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87571" name="Line 280">
          <a:extLst>
            <a:ext uri="{FF2B5EF4-FFF2-40B4-BE49-F238E27FC236}">
              <a16:creationId xmlns:a16="http://schemas.microsoft.com/office/drawing/2014/main" id="{00000000-0008-0000-0400-00001356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87572" name="Line 281">
          <a:extLst>
            <a:ext uri="{FF2B5EF4-FFF2-40B4-BE49-F238E27FC236}">
              <a16:creationId xmlns:a16="http://schemas.microsoft.com/office/drawing/2014/main" id="{00000000-0008-0000-0400-00001456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87573" name="Line 282">
          <a:extLst>
            <a:ext uri="{FF2B5EF4-FFF2-40B4-BE49-F238E27FC236}">
              <a16:creationId xmlns:a16="http://schemas.microsoft.com/office/drawing/2014/main" id="{00000000-0008-0000-0400-00001556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87574" name="Line 283">
          <a:extLst>
            <a:ext uri="{FF2B5EF4-FFF2-40B4-BE49-F238E27FC236}">
              <a16:creationId xmlns:a16="http://schemas.microsoft.com/office/drawing/2014/main" id="{00000000-0008-0000-0400-00001656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87575" name="Line 284">
          <a:extLst>
            <a:ext uri="{FF2B5EF4-FFF2-40B4-BE49-F238E27FC236}">
              <a16:creationId xmlns:a16="http://schemas.microsoft.com/office/drawing/2014/main" id="{00000000-0008-0000-0400-00001756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87576" name="Line 285">
          <a:extLst>
            <a:ext uri="{FF2B5EF4-FFF2-40B4-BE49-F238E27FC236}">
              <a16:creationId xmlns:a16="http://schemas.microsoft.com/office/drawing/2014/main" id="{00000000-0008-0000-0400-00001856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87577" name="Line 286">
          <a:extLst>
            <a:ext uri="{FF2B5EF4-FFF2-40B4-BE49-F238E27FC236}">
              <a16:creationId xmlns:a16="http://schemas.microsoft.com/office/drawing/2014/main" id="{00000000-0008-0000-0400-00001956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7578" name="Line 287">
          <a:extLst>
            <a:ext uri="{FF2B5EF4-FFF2-40B4-BE49-F238E27FC236}">
              <a16:creationId xmlns:a16="http://schemas.microsoft.com/office/drawing/2014/main" id="{00000000-0008-0000-0400-00001A56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87579" name="Line 288">
          <a:extLst>
            <a:ext uri="{FF2B5EF4-FFF2-40B4-BE49-F238E27FC236}">
              <a16:creationId xmlns:a16="http://schemas.microsoft.com/office/drawing/2014/main" id="{00000000-0008-0000-0400-00001B56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7580" name="Line 289">
          <a:extLst>
            <a:ext uri="{FF2B5EF4-FFF2-40B4-BE49-F238E27FC236}">
              <a16:creationId xmlns:a16="http://schemas.microsoft.com/office/drawing/2014/main" id="{00000000-0008-0000-0400-00001C56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7581" name="Line 290">
          <a:extLst>
            <a:ext uri="{FF2B5EF4-FFF2-40B4-BE49-F238E27FC236}">
              <a16:creationId xmlns:a16="http://schemas.microsoft.com/office/drawing/2014/main" id="{00000000-0008-0000-0400-00001D56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7582" name="Line 291">
          <a:extLst>
            <a:ext uri="{FF2B5EF4-FFF2-40B4-BE49-F238E27FC236}">
              <a16:creationId xmlns:a16="http://schemas.microsoft.com/office/drawing/2014/main" id="{00000000-0008-0000-0400-00001E56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7583" name="Line 292">
          <a:extLst>
            <a:ext uri="{FF2B5EF4-FFF2-40B4-BE49-F238E27FC236}">
              <a16:creationId xmlns:a16="http://schemas.microsoft.com/office/drawing/2014/main" id="{00000000-0008-0000-0400-00001F56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87584" name="Line 293">
          <a:extLst>
            <a:ext uri="{FF2B5EF4-FFF2-40B4-BE49-F238E27FC236}">
              <a16:creationId xmlns:a16="http://schemas.microsoft.com/office/drawing/2014/main" id="{00000000-0008-0000-0400-00002056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87585" name="Line 294">
          <a:extLst>
            <a:ext uri="{FF2B5EF4-FFF2-40B4-BE49-F238E27FC236}">
              <a16:creationId xmlns:a16="http://schemas.microsoft.com/office/drawing/2014/main" id="{00000000-0008-0000-0400-00002156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7586" name="Line 295">
          <a:extLst>
            <a:ext uri="{FF2B5EF4-FFF2-40B4-BE49-F238E27FC236}">
              <a16:creationId xmlns:a16="http://schemas.microsoft.com/office/drawing/2014/main" id="{00000000-0008-0000-0400-00002256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7587" name="Line 296">
          <a:extLst>
            <a:ext uri="{FF2B5EF4-FFF2-40B4-BE49-F238E27FC236}">
              <a16:creationId xmlns:a16="http://schemas.microsoft.com/office/drawing/2014/main" id="{00000000-0008-0000-0400-00002356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7588" name="Line 297">
          <a:extLst>
            <a:ext uri="{FF2B5EF4-FFF2-40B4-BE49-F238E27FC236}">
              <a16:creationId xmlns:a16="http://schemas.microsoft.com/office/drawing/2014/main" id="{00000000-0008-0000-0400-00002456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87589" name="Line 298">
          <a:extLst>
            <a:ext uri="{FF2B5EF4-FFF2-40B4-BE49-F238E27FC236}">
              <a16:creationId xmlns:a16="http://schemas.microsoft.com/office/drawing/2014/main" id="{00000000-0008-0000-0400-00002556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87590" name="Line 187">
          <a:extLst>
            <a:ext uri="{FF2B5EF4-FFF2-40B4-BE49-F238E27FC236}">
              <a16:creationId xmlns:a16="http://schemas.microsoft.com/office/drawing/2014/main" id="{00000000-0008-0000-0400-00002656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87591" name="Line 217">
          <a:extLst>
            <a:ext uri="{FF2B5EF4-FFF2-40B4-BE49-F238E27FC236}">
              <a16:creationId xmlns:a16="http://schemas.microsoft.com/office/drawing/2014/main" id="{00000000-0008-0000-0400-00002756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87592" name="Line 263">
          <a:extLst>
            <a:ext uri="{FF2B5EF4-FFF2-40B4-BE49-F238E27FC236}">
              <a16:creationId xmlns:a16="http://schemas.microsoft.com/office/drawing/2014/main" id="{00000000-0008-0000-0400-00002856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87593" name="Line 205">
          <a:extLst>
            <a:ext uri="{FF2B5EF4-FFF2-40B4-BE49-F238E27FC236}">
              <a16:creationId xmlns:a16="http://schemas.microsoft.com/office/drawing/2014/main" id="{00000000-0008-0000-0400-00002956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87594" name="Line 249">
          <a:extLst>
            <a:ext uri="{FF2B5EF4-FFF2-40B4-BE49-F238E27FC236}">
              <a16:creationId xmlns:a16="http://schemas.microsoft.com/office/drawing/2014/main" id="{00000000-0008-0000-0400-00002A56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87595" name="Line 297">
          <a:extLst>
            <a:ext uri="{FF2B5EF4-FFF2-40B4-BE49-F238E27FC236}">
              <a16:creationId xmlns:a16="http://schemas.microsoft.com/office/drawing/2014/main" id="{00000000-0008-0000-0400-00002B56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87596" name="Line 174">
          <a:extLst>
            <a:ext uri="{FF2B5EF4-FFF2-40B4-BE49-F238E27FC236}">
              <a16:creationId xmlns:a16="http://schemas.microsoft.com/office/drawing/2014/main" id="{00000000-0008-0000-0400-00002C56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87597" name="Line 175">
          <a:extLst>
            <a:ext uri="{FF2B5EF4-FFF2-40B4-BE49-F238E27FC236}">
              <a16:creationId xmlns:a16="http://schemas.microsoft.com/office/drawing/2014/main" id="{00000000-0008-0000-0400-00002D56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87598" name="Line 238">
          <a:extLst>
            <a:ext uri="{FF2B5EF4-FFF2-40B4-BE49-F238E27FC236}">
              <a16:creationId xmlns:a16="http://schemas.microsoft.com/office/drawing/2014/main" id="{00000000-0008-0000-0400-00002E56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87599" name="Line 251">
          <a:extLst>
            <a:ext uri="{FF2B5EF4-FFF2-40B4-BE49-F238E27FC236}">
              <a16:creationId xmlns:a16="http://schemas.microsoft.com/office/drawing/2014/main" id="{00000000-0008-0000-0400-00002F56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87600" name="Line 286">
          <a:extLst>
            <a:ext uri="{FF2B5EF4-FFF2-40B4-BE49-F238E27FC236}">
              <a16:creationId xmlns:a16="http://schemas.microsoft.com/office/drawing/2014/main" id="{00000000-0008-0000-0400-00003056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J5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5" customHeight="1" x14ac:dyDescent="0.15"/>
  <cols>
    <col min="1" max="1" width="10.75" style="108" customWidth="1"/>
    <col min="2" max="2" width="8.75" style="134" customWidth="1"/>
    <col min="3" max="3" width="12.625" style="108" customWidth="1"/>
    <col min="4" max="9" width="14.75" style="135" customWidth="1"/>
    <col min="10" max="10" width="14.75" style="136" customWidth="1"/>
    <col min="11" max="18" width="14.75" style="135" customWidth="1"/>
    <col min="19" max="19" width="14.75" style="136" customWidth="1"/>
    <col min="20" max="27" width="14.75" style="135" customWidth="1"/>
    <col min="28" max="28" width="14.75" style="136" customWidth="1"/>
    <col min="29" max="114" width="14.75" style="135" customWidth="1"/>
    <col min="115" max="16384" width="9" style="108"/>
  </cols>
  <sheetData>
    <row r="1" spans="1:114" s="102" customFormat="1" ht="17.25" x14ac:dyDescent="0.15">
      <c r="A1" s="37" t="s">
        <v>382</v>
      </c>
      <c r="J1" s="103"/>
      <c r="S1" s="103"/>
      <c r="AE1" s="104"/>
      <c r="AF1" s="105"/>
      <c r="AG1" s="105"/>
      <c r="AH1" s="105"/>
      <c r="AI1" s="106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</row>
    <row r="2" spans="1:114" ht="13.5" customHeight="1" x14ac:dyDescent="0.15">
      <c r="A2" s="144" t="s">
        <v>51</v>
      </c>
      <c r="B2" s="147" t="s">
        <v>252</v>
      </c>
      <c r="C2" s="149" t="s">
        <v>253</v>
      </c>
      <c r="D2" s="43" t="s">
        <v>55</v>
      </c>
      <c r="E2" s="44"/>
      <c r="F2" s="44"/>
      <c r="G2" s="44"/>
      <c r="H2" s="44"/>
      <c r="I2" s="44"/>
      <c r="J2" s="107"/>
      <c r="K2" s="44"/>
      <c r="L2" s="45"/>
      <c r="M2" s="43" t="s">
        <v>57</v>
      </c>
      <c r="N2" s="44"/>
      <c r="O2" s="44"/>
      <c r="P2" s="44"/>
      <c r="Q2" s="44"/>
      <c r="R2" s="44"/>
      <c r="S2" s="107"/>
      <c r="T2" s="44"/>
      <c r="U2" s="45"/>
      <c r="V2" s="43" t="s">
        <v>58</v>
      </c>
      <c r="W2" s="44"/>
      <c r="X2" s="44"/>
      <c r="Y2" s="44"/>
      <c r="Z2" s="44"/>
      <c r="AA2" s="44"/>
      <c r="AB2" s="44"/>
      <c r="AC2" s="44"/>
      <c r="AD2" s="45"/>
      <c r="AE2" s="46" t="s">
        <v>59</v>
      </c>
      <c r="AF2" s="47"/>
      <c r="AG2" s="47"/>
      <c r="AH2" s="47"/>
      <c r="AI2" s="47"/>
      <c r="AJ2" s="47"/>
      <c r="AK2" s="47"/>
      <c r="AL2" s="48"/>
      <c r="AM2" s="47"/>
      <c r="AN2" s="47"/>
      <c r="AO2" s="47"/>
      <c r="AP2" s="47"/>
      <c r="AQ2" s="47"/>
      <c r="AR2" s="47"/>
      <c r="AS2" s="47"/>
      <c r="AT2" s="47"/>
      <c r="AU2" s="47"/>
      <c r="AV2" s="48"/>
      <c r="AW2" s="48"/>
      <c r="AX2" s="48"/>
      <c r="AY2" s="47"/>
      <c r="AZ2" s="47"/>
      <c r="BA2" s="47"/>
      <c r="BB2" s="47"/>
      <c r="BC2" s="47"/>
      <c r="BD2" s="47"/>
      <c r="BE2" s="47"/>
      <c r="BF2" s="49"/>
      <c r="BG2" s="46" t="s">
        <v>60</v>
      </c>
      <c r="BH2" s="47"/>
      <c r="BI2" s="47"/>
      <c r="BJ2" s="47"/>
      <c r="BK2" s="47"/>
      <c r="BL2" s="47"/>
      <c r="BM2" s="47"/>
      <c r="BN2" s="48"/>
      <c r="BO2" s="47"/>
      <c r="BP2" s="47"/>
      <c r="BQ2" s="47"/>
      <c r="BR2" s="47"/>
      <c r="BS2" s="47"/>
      <c r="BT2" s="47"/>
      <c r="BU2" s="47"/>
      <c r="BV2" s="47"/>
      <c r="BW2" s="47"/>
      <c r="BX2" s="48"/>
      <c r="BY2" s="48"/>
      <c r="BZ2" s="48"/>
      <c r="CA2" s="48"/>
      <c r="CB2" s="48"/>
      <c r="CC2" s="48"/>
      <c r="CD2" s="47"/>
      <c r="CE2" s="47"/>
      <c r="CF2" s="47"/>
      <c r="CG2" s="47"/>
      <c r="CH2" s="49"/>
      <c r="CI2" s="46" t="s">
        <v>61</v>
      </c>
      <c r="CJ2" s="47"/>
      <c r="CK2" s="47"/>
      <c r="CL2" s="47"/>
      <c r="CM2" s="47"/>
      <c r="CN2" s="47"/>
      <c r="CO2" s="47"/>
      <c r="CP2" s="48"/>
      <c r="CQ2" s="47"/>
      <c r="CR2" s="47"/>
      <c r="CS2" s="47"/>
      <c r="CT2" s="47"/>
      <c r="CU2" s="47"/>
      <c r="CV2" s="47"/>
      <c r="CW2" s="47"/>
      <c r="CX2" s="47"/>
      <c r="CY2" s="47"/>
      <c r="CZ2" s="48"/>
      <c r="DA2" s="48"/>
      <c r="DB2" s="48"/>
      <c r="DC2" s="48"/>
      <c r="DD2" s="48"/>
      <c r="DE2" s="48"/>
      <c r="DF2" s="47"/>
      <c r="DG2" s="47"/>
      <c r="DH2" s="47"/>
      <c r="DI2" s="47"/>
      <c r="DJ2" s="49"/>
    </row>
    <row r="3" spans="1:114" ht="13.5" customHeight="1" x14ac:dyDescent="0.15">
      <c r="A3" s="145"/>
      <c r="B3" s="148"/>
      <c r="C3" s="150"/>
      <c r="D3" s="52" t="s">
        <v>62</v>
      </c>
      <c r="E3" s="53"/>
      <c r="F3" s="53"/>
      <c r="G3" s="53"/>
      <c r="H3" s="53"/>
      <c r="I3" s="53"/>
      <c r="J3" s="109"/>
      <c r="K3" s="53"/>
      <c r="L3" s="54"/>
      <c r="M3" s="52" t="s">
        <v>62</v>
      </c>
      <c r="N3" s="53"/>
      <c r="O3" s="53"/>
      <c r="P3" s="53"/>
      <c r="Q3" s="53"/>
      <c r="R3" s="53"/>
      <c r="S3" s="109"/>
      <c r="T3" s="53"/>
      <c r="U3" s="54"/>
      <c r="V3" s="52" t="s">
        <v>62</v>
      </c>
      <c r="W3" s="53"/>
      <c r="X3" s="53"/>
      <c r="Y3" s="53"/>
      <c r="Z3" s="53"/>
      <c r="AA3" s="53"/>
      <c r="AB3" s="53"/>
      <c r="AC3" s="53"/>
      <c r="AD3" s="54"/>
      <c r="AE3" s="55" t="s">
        <v>63</v>
      </c>
      <c r="AF3" s="47"/>
      <c r="AG3" s="47"/>
      <c r="AH3" s="47"/>
      <c r="AI3" s="47"/>
      <c r="AJ3" s="47"/>
      <c r="AK3" s="47"/>
      <c r="AL3" s="56"/>
      <c r="AM3" s="57" t="s">
        <v>64</v>
      </c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58"/>
      <c r="BD3" s="59"/>
      <c r="BE3" s="60" t="s">
        <v>65</v>
      </c>
      <c r="BF3" s="61" t="s">
        <v>58</v>
      </c>
      <c r="BG3" s="55" t="s">
        <v>63</v>
      </c>
      <c r="BH3" s="47"/>
      <c r="BI3" s="47"/>
      <c r="BJ3" s="47"/>
      <c r="BK3" s="47"/>
      <c r="BL3" s="47"/>
      <c r="BM3" s="47"/>
      <c r="BN3" s="56"/>
      <c r="BO3" s="57" t="s">
        <v>64</v>
      </c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58"/>
      <c r="CF3" s="59"/>
      <c r="CG3" s="60" t="s">
        <v>65</v>
      </c>
      <c r="CH3" s="61" t="s">
        <v>58</v>
      </c>
      <c r="CI3" s="55" t="s">
        <v>63</v>
      </c>
      <c r="CJ3" s="47"/>
      <c r="CK3" s="47"/>
      <c r="CL3" s="47"/>
      <c r="CM3" s="47"/>
      <c r="CN3" s="47"/>
      <c r="CO3" s="47"/>
      <c r="CP3" s="56"/>
      <c r="CQ3" s="57" t="s">
        <v>64</v>
      </c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58"/>
      <c r="DH3" s="59"/>
      <c r="DI3" s="60" t="s">
        <v>65</v>
      </c>
      <c r="DJ3" s="61" t="s">
        <v>58</v>
      </c>
    </row>
    <row r="4" spans="1:114" ht="18.75" customHeight="1" x14ac:dyDescent="0.15">
      <c r="A4" s="145"/>
      <c r="B4" s="148"/>
      <c r="C4" s="150"/>
      <c r="D4" s="51"/>
      <c r="E4" s="52" t="s">
        <v>66</v>
      </c>
      <c r="F4" s="62"/>
      <c r="G4" s="62"/>
      <c r="H4" s="62"/>
      <c r="I4" s="62"/>
      <c r="J4" s="110"/>
      <c r="K4" s="63"/>
      <c r="L4" s="64" t="s">
        <v>68</v>
      </c>
      <c r="M4" s="51"/>
      <c r="N4" s="52" t="s">
        <v>66</v>
      </c>
      <c r="O4" s="62"/>
      <c r="P4" s="62"/>
      <c r="Q4" s="62"/>
      <c r="R4" s="62"/>
      <c r="S4" s="110"/>
      <c r="T4" s="63"/>
      <c r="U4" s="64" t="s">
        <v>68</v>
      </c>
      <c r="V4" s="51"/>
      <c r="W4" s="52" t="s">
        <v>66</v>
      </c>
      <c r="X4" s="62"/>
      <c r="Y4" s="62"/>
      <c r="Z4" s="62"/>
      <c r="AA4" s="62"/>
      <c r="AB4" s="62"/>
      <c r="AC4" s="63"/>
      <c r="AD4" s="64" t="s">
        <v>68</v>
      </c>
      <c r="AE4" s="61" t="s">
        <v>58</v>
      </c>
      <c r="AF4" s="60" t="s">
        <v>69</v>
      </c>
      <c r="AG4" s="60"/>
      <c r="AH4" s="65"/>
      <c r="AI4" s="47"/>
      <c r="AJ4" s="66"/>
      <c r="AK4" s="67" t="s">
        <v>71</v>
      </c>
      <c r="AL4" s="143" t="s">
        <v>72</v>
      </c>
      <c r="AM4" s="61" t="s">
        <v>58</v>
      </c>
      <c r="AN4" s="55" t="s">
        <v>73</v>
      </c>
      <c r="AO4" s="58"/>
      <c r="AP4" s="58"/>
      <c r="AQ4" s="58"/>
      <c r="AR4" s="59"/>
      <c r="AS4" s="55" t="s">
        <v>74</v>
      </c>
      <c r="AT4" s="47"/>
      <c r="AU4" s="47"/>
      <c r="AV4" s="66"/>
      <c r="AW4" s="60" t="s">
        <v>76</v>
      </c>
      <c r="AX4" s="55" t="s">
        <v>77</v>
      </c>
      <c r="AY4" s="57"/>
      <c r="AZ4" s="58"/>
      <c r="BA4" s="58"/>
      <c r="BB4" s="59"/>
      <c r="BC4" s="68" t="s">
        <v>78</v>
      </c>
      <c r="BD4" s="68" t="s">
        <v>79</v>
      </c>
      <c r="BE4" s="61"/>
      <c r="BF4" s="61"/>
      <c r="BG4" s="61" t="s">
        <v>58</v>
      </c>
      <c r="BH4" s="60" t="s">
        <v>69</v>
      </c>
      <c r="BI4" s="60"/>
      <c r="BJ4" s="65"/>
      <c r="BK4" s="47"/>
      <c r="BL4" s="66"/>
      <c r="BM4" s="67" t="s">
        <v>71</v>
      </c>
      <c r="BN4" s="143" t="s">
        <v>72</v>
      </c>
      <c r="BO4" s="61" t="s">
        <v>58</v>
      </c>
      <c r="BP4" s="55" t="s">
        <v>73</v>
      </c>
      <c r="BQ4" s="58"/>
      <c r="BR4" s="58"/>
      <c r="BS4" s="58"/>
      <c r="BT4" s="59"/>
      <c r="BU4" s="55" t="s">
        <v>74</v>
      </c>
      <c r="BV4" s="47"/>
      <c r="BW4" s="47"/>
      <c r="BX4" s="66"/>
      <c r="BY4" s="60" t="s">
        <v>76</v>
      </c>
      <c r="BZ4" s="55" t="s">
        <v>77</v>
      </c>
      <c r="CA4" s="69"/>
      <c r="CB4" s="70"/>
      <c r="CC4" s="58"/>
      <c r="CD4" s="59"/>
      <c r="CE4" s="68" t="s">
        <v>78</v>
      </c>
      <c r="CF4" s="68" t="s">
        <v>79</v>
      </c>
      <c r="CG4" s="61"/>
      <c r="CH4" s="61"/>
      <c r="CI4" s="61" t="s">
        <v>58</v>
      </c>
      <c r="CJ4" s="60" t="s">
        <v>69</v>
      </c>
      <c r="CK4" s="60"/>
      <c r="CL4" s="65"/>
      <c r="CM4" s="47"/>
      <c r="CN4" s="66"/>
      <c r="CO4" s="67" t="s">
        <v>71</v>
      </c>
      <c r="CP4" s="143" t="s">
        <v>72</v>
      </c>
      <c r="CQ4" s="61" t="s">
        <v>58</v>
      </c>
      <c r="CR4" s="55" t="s">
        <v>73</v>
      </c>
      <c r="CS4" s="58"/>
      <c r="CT4" s="58"/>
      <c r="CU4" s="58"/>
      <c r="CV4" s="59"/>
      <c r="CW4" s="55" t="s">
        <v>74</v>
      </c>
      <c r="CX4" s="47"/>
      <c r="CY4" s="47"/>
      <c r="CZ4" s="66"/>
      <c r="DA4" s="60" t="s">
        <v>76</v>
      </c>
      <c r="DB4" s="55" t="s">
        <v>77</v>
      </c>
      <c r="DC4" s="58"/>
      <c r="DD4" s="58"/>
      <c r="DE4" s="58"/>
      <c r="DF4" s="59"/>
      <c r="DG4" s="68" t="s">
        <v>78</v>
      </c>
      <c r="DH4" s="68" t="s">
        <v>79</v>
      </c>
      <c r="DI4" s="61"/>
      <c r="DJ4" s="61"/>
    </row>
    <row r="5" spans="1:114" ht="22.5" customHeight="1" x14ac:dyDescent="0.15">
      <c r="A5" s="145"/>
      <c r="B5" s="148"/>
      <c r="C5" s="150"/>
      <c r="D5" s="51"/>
      <c r="E5" s="51"/>
      <c r="F5" s="71" t="s">
        <v>81</v>
      </c>
      <c r="G5" s="71" t="s">
        <v>82</v>
      </c>
      <c r="H5" s="71" t="s">
        <v>84</v>
      </c>
      <c r="I5" s="71" t="s">
        <v>85</v>
      </c>
      <c r="J5" s="71" t="s">
        <v>86</v>
      </c>
      <c r="K5" s="71" t="s">
        <v>65</v>
      </c>
      <c r="L5" s="50"/>
      <c r="M5" s="51"/>
      <c r="N5" s="51"/>
      <c r="O5" s="71" t="s">
        <v>81</v>
      </c>
      <c r="P5" s="71" t="s">
        <v>82</v>
      </c>
      <c r="Q5" s="71" t="s">
        <v>84</v>
      </c>
      <c r="R5" s="71" t="s">
        <v>85</v>
      </c>
      <c r="S5" s="71" t="s">
        <v>86</v>
      </c>
      <c r="T5" s="71" t="s">
        <v>65</v>
      </c>
      <c r="U5" s="50"/>
      <c r="V5" s="51"/>
      <c r="W5" s="51"/>
      <c r="X5" s="71" t="s">
        <v>81</v>
      </c>
      <c r="Y5" s="71" t="s">
        <v>82</v>
      </c>
      <c r="Z5" s="71" t="s">
        <v>84</v>
      </c>
      <c r="AA5" s="71" t="s">
        <v>85</v>
      </c>
      <c r="AB5" s="71" t="s">
        <v>86</v>
      </c>
      <c r="AC5" s="71" t="s">
        <v>65</v>
      </c>
      <c r="AD5" s="50"/>
      <c r="AE5" s="61"/>
      <c r="AF5" s="61" t="s">
        <v>58</v>
      </c>
      <c r="AG5" s="67" t="s">
        <v>88</v>
      </c>
      <c r="AH5" s="67" t="s">
        <v>90</v>
      </c>
      <c r="AI5" s="67" t="s">
        <v>92</v>
      </c>
      <c r="AJ5" s="67" t="s">
        <v>65</v>
      </c>
      <c r="AK5" s="72"/>
      <c r="AL5" s="143"/>
      <c r="AM5" s="61"/>
      <c r="AN5" s="61"/>
      <c r="AO5" s="61" t="s">
        <v>94</v>
      </c>
      <c r="AP5" s="61" t="s">
        <v>96</v>
      </c>
      <c r="AQ5" s="61" t="s">
        <v>98</v>
      </c>
      <c r="AR5" s="61" t="s">
        <v>100</v>
      </c>
      <c r="AS5" s="61" t="s">
        <v>58</v>
      </c>
      <c r="AT5" s="60" t="s">
        <v>102</v>
      </c>
      <c r="AU5" s="60" t="s">
        <v>104</v>
      </c>
      <c r="AV5" s="60" t="s">
        <v>106</v>
      </c>
      <c r="AW5" s="61"/>
      <c r="AX5" s="61"/>
      <c r="AY5" s="60" t="s">
        <v>102</v>
      </c>
      <c r="AZ5" s="60" t="s">
        <v>104</v>
      </c>
      <c r="BA5" s="60" t="s">
        <v>106</v>
      </c>
      <c r="BB5" s="68" t="s">
        <v>65</v>
      </c>
      <c r="BC5" s="61"/>
      <c r="BD5" s="61"/>
      <c r="BE5" s="61"/>
      <c r="BF5" s="61"/>
      <c r="BG5" s="61"/>
      <c r="BH5" s="61" t="s">
        <v>58</v>
      </c>
      <c r="BI5" s="67" t="s">
        <v>88</v>
      </c>
      <c r="BJ5" s="67" t="s">
        <v>90</v>
      </c>
      <c r="BK5" s="67" t="s">
        <v>92</v>
      </c>
      <c r="BL5" s="67" t="s">
        <v>65</v>
      </c>
      <c r="BM5" s="72"/>
      <c r="BN5" s="143"/>
      <c r="BO5" s="61"/>
      <c r="BP5" s="61"/>
      <c r="BQ5" s="61" t="s">
        <v>94</v>
      </c>
      <c r="BR5" s="61" t="s">
        <v>96</v>
      </c>
      <c r="BS5" s="61" t="s">
        <v>98</v>
      </c>
      <c r="BT5" s="61" t="s">
        <v>100</v>
      </c>
      <c r="BU5" s="61" t="s">
        <v>58</v>
      </c>
      <c r="BV5" s="60" t="s">
        <v>102</v>
      </c>
      <c r="BW5" s="60" t="s">
        <v>104</v>
      </c>
      <c r="BX5" s="60" t="s">
        <v>106</v>
      </c>
      <c r="BY5" s="61"/>
      <c r="BZ5" s="61"/>
      <c r="CA5" s="60" t="s">
        <v>102</v>
      </c>
      <c r="CB5" s="60" t="s">
        <v>104</v>
      </c>
      <c r="CC5" s="60" t="s">
        <v>106</v>
      </c>
      <c r="CD5" s="68" t="s">
        <v>65</v>
      </c>
      <c r="CE5" s="61"/>
      <c r="CF5" s="61"/>
      <c r="CG5" s="61"/>
      <c r="CH5" s="61"/>
      <c r="CI5" s="61"/>
      <c r="CJ5" s="61" t="s">
        <v>58</v>
      </c>
      <c r="CK5" s="67" t="s">
        <v>88</v>
      </c>
      <c r="CL5" s="67" t="s">
        <v>90</v>
      </c>
      <c r="CM5" s="67" t="s">
        <v>92</v>
      </c>
      <c r="CN5" s="67" t="s">
        <v>65</v>
      </c>
      <c r="CO5" s="72"/>
      <c r="CP5" s="143"/>
      <c r="CQ5" s="61"/>
      <c r="CR5" s="61"/>
      <c r="CS5" s="61" t="s">
        <v>94</v>
      </c>
      <c r="CT5" s="61" t="s">
        <v>96</v>
      </c>
      <c r="CU5" s="61" t="s">
        <v>98</v>
      </c>
      <c r="CV5" s="61" t="s">
        <v>100</v>
      </c>
      <c r="CW5" s="61" t="s">
        <v>58</v>
      </c>
      <c r="CX5" s="60" t="s">
        <v>102</v>
      </c>
      <c r="CY5" s="60" t="s">
        <v>104</v>
      </c>
      <c r="CZ5" s="60" t="s">
        <v>106</v>
      </c>
      <c r="DA5" s="61"/>
      <c r="DB5" s="61"/>
      <c r="DC5" s="60" t="s">
        <v>102</v>
      </c>
      <c r="DD5" s="60" t="s">
        <v>104</v>
      </c>
      <c r="DE5" s="60" t="s">
        <v>106</v>
      </c>
      <c r="DF5" s="68" t="s">
        <v>65</v>
      </c>
      <c r="DG5" s="61"/>
      <c r="DH5" s="61"/>
      <c r="DI5" s="61"/>
      <c r="DJ5" s="61"/>
    </row>
    <row r="6" spans="1:114" s="118" customFormat="1" ht="13.5" customHeight="1" x14ac:dyDescent="0.15">
      <c r="A6" s="146"/>
      <c r="B6" s="148"/>
      <c r="C6" s="150"/>
      <c r="D6" s="111" t="s">
        <v>107</v>
      </c>
      <c r="E6" s="111" t="s">
        <v>107</v>
      </c>
      <c r="F6" s="112" t="s">
        <v>107</v>
      </c>
      <c r="G6" s="112" t="s">
        <v>107</v>
      </c>
      <c r="H6" s="112" t="s">
        <v>107</v>
      </c>
      <c r="I6" s="112" t="s">
        <v>107</v>
      </c>
      <c r="J6" s="112" t="s">
        <v>107</v>
      </c>
      <c r="K6" s="112" t="s">
        <v>107</v>
      </c>
      <c r="L6" s="113" t="s">
        <v>107</v>
      </c>
      <c r="M6" s="111" t="s">
        <v>107</v>
      </c>
      <c r="N6" s="111" t="s">
        <v>107</v>
      </c>
      <c r="O6" s="112" t="s">
        <v>107</v>
      </c>
      <c r="P6" s="112" t="s">
        <v>107</v>
      </c>
      <c r="Q6" s="112" t="s">
        <v>107</v>
      </c>
      <c r="R6" s="112" t="s">
        <v>107</v>
      </c>
      <c r="S6" s="112" t="s">
        <v>107</v>
      </c>
      <c r="T6" s="112" t="s">
        <v>107</v>
      </c>
      <c r="U6" s="113" t="s">
        <v>107</v>
      </c>
      <c r="V6" s="111" t="s">
        <v>107</v>
      </c>
      <c r="W6" s="111" t="s">
        <v>107</v>
      </c>
      <c r="X6" s="112" t="s">
        <v>107</v>
      </c>
      <c r="Y6" s="112" t="s">
        <v>107</v>
      </c>
      <c r="Z6" s="112" t="s">
        <v>107</v>
      </c>
      <c r="AA6" s="112" t="s">
        <v>107</v>
      </c>
      <c r="AB6" s="112" t="s">
        <v>107</v>
      </c>
      <c r="AC6" s="112" t="s">
        <v>107</v>
      </c>
      <c r="AD6" s="113" t="s">
        <v>107</v>
      </c>
      <c r="AE6" s="114" t="s">
        <v>107</v>
      </c>
      <c r="AF6" s="114" t="s">
        <v>107</v>
      </c>
      <c r="AG6" s="115" t="s">
        <v>107</v>
      </c>
      <c r="AH6" s="115" t="s">
        <v>107</v>
      </c>
      <c r="AI6" s="115" t="s">
        <v>107</v>
      </c>
      <c r="AJ6" s="115" t="s">
        <v>107</v>
      </c>
      <c r="AK6" s="116" t="s">
        <v>107</v>
      </c>
      <c r="AL6" s="116" t="s">
        <v>107</v>
      </c>
      <c r="AM6" s="114" t="s">
        <v>107</v>
      </c>
      <c r="AN6" s="114" t="s">
        <v>107</v>
      </c>
      <c r="AO6" s="114" t="s">
        <v>107</v>
      </c>
      <c r="AP6" s="114" t="s">
        <v>107</v>
      </c>
      <c r="AQ6" s="114" t="s">
        <v>107</v>
      </c>
      <c r="AR6" s="114" t="s">
        <v>107</v>
      </c>
      <c r="AS6" s="114" t="s">
        <v>107</v>
      </c>
      <c r="AT6" s="117" t="s">
        <v>107</v>
      </c>
      <c r="AU6" s="117" t="s">
        <v>107</v>
      </c>
      <c r="AV6" s="117" t="s">
        <v>107</v>
      </c>
      <c r="AW6" s="114" t="s">
        <v>107</v>
      </c>
      <c r="AX6" s="114" t="s">
        <v>107</v>
      </c>
      <c r="AY6" s="114" t="s">
        <v>107</v>
      </c>
      <c r="AZ6" s="114" t="s">
        <v>107</v>
      </c>
      <c r="BA6" s="114" t="s">
        <v>107</v>
      </c>
      <c r="BB6" s="114" t="s">
        <v>107</v>
      </c>
      <c r="BC6" s="114" t="s">
        <v>107</v>
      </c>
      <c r="BD6" s="114" t="s">
        <v>107</v>
      </c>
      <c r="BE6" s="114" t="s">
        <v>107</v>
      </c>
      <c r="BF6" s="114" t="s">
        <v>107</v>
      </c>
      <c r="BG6" s="114" t="s">
        <v>107</v>
      </c>
      <c r="BH6" s="114" t="s">
        <v>107</v>
      </c>
      <c r="BI6" s="115" t="s">
        <v>107</v>
      </c>
      <c r="BJ6" s="115" t="s">
        <v>107</v>
      </c>
      <c r="BK6" s="115" t="s">
        <v>107</v>
      </c>
      <c r="BL6" s="115" t="s">
        <v>107</v>
      </c>
      <c r="BM6" s="116" t="s">
        <v>107</v>
      </c>
      <c r="BN6" s="116" t="s">
        <v>107</v>
      </c>
      <c r="BO6" s="114" t="s">
        <v>107</v>
      </c>
      <c r="BP6" s="114" t="s">
        <v>107</v>
      </c>
      <c r="BQ6" s="114" t="s">
        <v>107</v>
      </c>
      <c r="BR6" s="114" t="s">
        <v>107</v>
      </c>
      <c r="BS6" s="114" t="s">
        <v>107</v>
      </c>
      <c r="BT6" s="114" t="s">
        <v>107</v>
      </c>
      <c r="BU6" s="114" t="s">
        <v>107</v>
      </c>
      <c r="BV6" s="117" t="s">
        <v>107</v>
      </c>
      <c r="BW6" s="117" t="s">
        <v>107</v>
      </c>
      <c r="BX6" s="117" t="s">
        <v>107</v>
      </c>
      <c r="BY6" s="114" t="s">
        <v>107</v>
      </c>
      <c r="BZ6" s="114" t="s">
        <v>107</v>
      </c>
      <c r="CA6" s="114" t="s">
        <v>107</v>
      </c>
      <c r="CB6" s="114" t="s">
        <v>107</v>
      </c>
      <c r="CC6" s="114" t="s">
        <v>107</v>
      </c>
      <c r="CD6" s="114" t="s">
        <v>107</v>
      </c>
      <c r="CE6" s="114" t="s">
        <v>107</v>
      </c>
      <c r="CF6" s="114" t="s">
        <v>107</v>
      </c>
      <c r="CG6" s="114" t="s">
        <v>107</v>
      </c>
      <c r="CH6" s="114" t="s">
        <v>107</v>
      </c>
      <c r="CI6" s="114" t="s">
        <v>107</v>
      </c>
      <c r="CJ6" s="114" t="s">
        <v>107</v>
      </c>
      <c r="CK6" s="115" t="s">
        <v>107</v>
      </c>
      <c r="CL6" s="115" t="s">
        <v>107</v>
      </c>
      <c r="CM6" s="115" t="s">
        <v>107</v>
      </c>
      <c r="CN6" s="115" t="s">
        <v>107</v>
      </c>
      <c r="CO6" s="116" t="s">
        <v>107</v>
      </c>
      <c r="CP6" s="116" t="s">
        <v>107</v>
      </c>
      <c r="CQ6" s="114" t="s">
        <v>107</v>
      </c>
      <c r="CR6" s="114" t="s">
        <v>107</v>
      </c>
      <c r="CS6" s="115" t="s">
        <v>107</v>
      </c>
      <c r="CT6" s="115" t="s">
        <v>107</v>
      </c>
      <c r="CU6" s="115" t="s">
        <v>107</v>
      </c>
      <c r="CV6" s="115" t="s">
        <v>107</v>
      </c>
      <c r="CW6" s="114" t="s">
        <v>107</v>
      </c>
      <c r="CX6" s="117" t="s">
        <v>107</v>
      </c>
      <c r="CY6" s="117" t="s">
        <v>107</v>
      </c>
      <c r="CZ6" s="117" t="s">
        <v>107</v>
      </c>
      <c r="DA6" s="114" t="s">
        <v>107</v>
      </c>
      <c r="DB6" s="114" t="s">
        <v>107</v>
      </c>
      <c r="DC6" s="114" t="s">
        <v>107</v>
      </c>
      <c r="DD6" s="114" t="s">
        <v>107</v>
      </c>
      <c r="DE6" s="114" t="s">
        <v>107</v>
      </c>
      <c r="DF6" s="114" t="s">
        <v>107</v>
      </c>
      <c r="DG6" s="114" t="s">
        <v>107</v>
      </c>
      <c r="DH6" s="114" t="s">
        <v>107</v>
      </c>
      <c r="DI6" s="114" t="s">
        <v>107</v>
      </c>
      <c r="DJ6" s="114" t="s">
        <v>107</v>
      </c>
    </row>
    <row r="7" spans="1:114" ht="13.5" customHeight="1" x14ac:dyDescent="0.15">
      <c r="A7" s="137" t="s">
        <v>3</v>
      </c>
      <c r="B7" s="138" t="s">
        <v>388</v>
      </c>
      <c r="C7" s="137" t="s">
        <v>1</v>
      </c>
      <c r="D7" s="139">
        <v>93781794</v>
      </c>
      <c r="E7" s="139">
        <v>33823200</v>
      </c>
      <c r="F7" s="139">
        <v>2116321</v>
      </c>
      <c r="G7" s="139">
        <v>48914</v>
      </c>
      <c r="H7" s="139">
        <v>8681000</v>
      </c>
      <c r="I7" s="139">
        <v>16872324</v>
      </c>
      <c r="J7" s="140" t="s">
        <v>389</v>
      </c>
      <c r="K7" s="139">
        <v>6104641</v>
      </c>
      <c r="L7" s="139">
        <v>59958594</v>
      </c>
      <c r="M7" s="139">
        <v>8757331</v>
      </c>
      <c r="N7" s="139">
        <v>3233559</v>
      </c>
      <c r="O7" s="139">
        <v>231737</v>
      </c>
      <c r="P7" s="139">
        <v>848</v>
      </c>
      <c r="Q7" s="139">
        <v>803200</v>
      </c>
      <c r="R7" s="139">
        <v>1403978</v>
      </c>
      <c r="S7" s="140" t="s">
        <v>389</v>
      </c>
      <c r="T7" s="139">
        <v>793796</v>
      </c>
      <c r="U7" s="139">
        <v>5523772</v>
      </c>
      <c r="V7" s="139">
        <v>102539125</v>
      </c>
      <c r="W7" s="139">
        <v>37056759</v>
      </c>
      <c r="X7" s="139">
        <v>2348058</v>
      </c>
      <c r="Y7" s="139">
        <v>49762</v>
      </c>
      <c r="Z7" s="139">
        <v>9484200</v>
      </c>
      <c r="AA7" s="139">
        <v>18276302</v>
      </c>
      <c r="AB7" s="140" t="s">
        <v>389</v>
      </c>
      <c r="AC7" s="139">
        <v>6898437</v>
      </c>
      <c r="AD7" s="139">
        <v>65482366</v>
      </c>
      <c r="AE7" s="139">
        <v>13097914</v>
      </c>
      <c r="AF7" s="139">
        <v>12999159</v>
      </c>
      <c r="AG7" s="139">
        <v>36960</v>
      </c>
      <c r="AH7" s="139">
        <v>9538422</v>
      </c>
      <c r="AI7" s="139">
        <v>3394909</v>
      </c>
      <c r="AJ7" s="139">
        <v>28868</v>
      </c>
      <c r="AK7" s="139">
        <v>98755</v>
      </c>
      <c r="AL7" s="139">
        <v>4800564</v>
      </c>
      <c r="AM7" s="139">
        <v>56939282</v>
      </c>
      <c r="AN7" s="139">
        <v>9339893</v>
      </c>
      <c r="AO7" s="139">
        <v>3642713</v>
      </c>
      <c r="AP7" s="139">
        <v>3520714</v>
      </c>
      <c r="AQ7" s="139">
        <v>1574646</v>
      </c>
      <c r="AR7" s="139">
        <v>601820</v>
      </c>
      <c r="AS7" s="139">
        <v>9394585</v>
      </c>
      <c r="AT7" s="139">
        <v>1933365</v>
      </c>
      <c r="AU7" s="139">
        <v>5836704</v>
      </c>
      <c r="AV7" s="139">
        <v>1624516</v>
      </c>
      <c r="AW7" s="139">
        <v>288164</v>
      </c>
      <c r="AX7" s="139">
        <v>37882379</v>
      </c>
      <c r="AY7" s="139">
        <v>20534008</v>
      </c>
      <c r="AZ7" s="139">
        <v>12355490</v>
      </c>
      <c r="BA7" s="139">
        <v>3707740</v>
      </c>
      <c r="BB7" s="139">
        <v>1285141</v>
      </c>
      <c r="BC7" s="139">
        <v>14201433</v>
      </c>
      <c r="BD7" s="139">
        <v>34261</v>
      </c>
      <c r="BE7" s="139">
        <v>4742601</v>
      </c>
      <c r="BF7" s="139">
        <v>74779797</v>
      </c>
      <c r="BG7" s="139">
        <v>1483670</v>
      </c>
      <c r="BH7" s="139">
        <v>1483160</v>
      </c>
      <c r="BI7" s="139">
        <v>0</v>
      </c>
      <c r="BJ7" s="139">
        <v>1452917</v>
      </c>
      <c r="BK7" s="139">
        <v>16230</v>
      </c>
      <c r="BL7" s="139">
        <v>14013</v>
      </c>
      <c r="BM7" s="139">
        <v>510</v>
      </c>
      <c r="BN7" s="139">
        <v>42833</v>
      </c>
      <c r="BO7" s="139">
        <v>4380264</v>
      </c>
      <c r="BP7" s="139">
        <v>578453</v>
      </c>
      <c r="BQ7" s="139">
        <v>370677</v>
      </c>
      <c r="BR7" s="139">
        <v>20658</v>
      </c>
      <c r="BS7" s="139">
        <v>187118</v>
      </c>
      <c r="BT7" s="139">
        <v>0</v>
      </c>
      <c r="BU7" s="139">
        <v>787027</v>
      </c>
      <c r="BV7" s="139">
        <v>146177</v>
      </c>
      <c r="BW7" s="139">
        <v>530882</v>
      </c>
      <c r="BX7" s="139">
        <v>109968</v>
      </c>
      <c r="BY7" s="139">
        <v>29260</v>
      </c>
      <c r="BZ7" s="139">
        <v>2985202</v>
      </c>
      <c r="CA7" s="139">
        <v>1973781</v>
      </c>
      <c r="CB7" s="139">
        <v>674262</v>
      </c>
      <c r="CC7" s="139">
        <v>186324</v>
      </c>
      <c r="CD7" s="139">
        <v>150835</v>
      </c>
      <c r="CE7" s="139">
        <v>2545914</v>
      </c>
      <c r="CF7" s="139">
        <v>322</v>
      </c>
      <c r="CG7" s="139">
        <v>304650</v>
      </c>
      <c r="CH7" s="139">
        <v>6168584</v>
      </c>
      <c r="CI7" s="139">
        <v>14581584</v>
      </c>
      <c r="CJ7" s="139">
        <v>14482319</v>
      </c>
      <c r="CK7" s="139">
        <v>36960</v>
      </c>
      <c r="CL7" s="139">
        <v>10991339</v>
      </c>
      <c r="CM7" s="139">
        <v>3411139</v>
      </c>
      <c r="CN7" s="139">
        <v>42881</v>
      </c>
      <c r="CO7" s="139">
        <v>99265</v>
      </c>
      <c r="CP7" s="139">
        <v>4843397</v>
      </c>
      <c r="CQ7" s="139">
        <v>61319546</v>
      </c>
      <c r="CR7" s="139">
        <v>9918346</v>
      </c>
      <c r="CS7" s="139">
        <v>4013390</v>
      </c>
      <c r="CT7" s="139">
        <v>3541372</v>
      </c>
      <c r="CU7" s="139">
        <v>1761764</v>
      </c>
      <c r="CV7" s="139">
        <v>601820</v>
      </c>
      <c r="CW7" s="139">
        <v>10181612</v>
      </c>
      <c r="CX7" s="139">
        <v>2079542</v>
      </c>
      <c r="CY7" s="139">
        <v>6367586</v>
      </c>
      <c r="CZ7" s="139">
        <v>1734484</v>
      </c>
      <c r="DA7" s="139">
        <v>317424</v>
      </c>
      <c r="DB7" s="139">
        <v>40867581</v>
      </c>
      <c r="DC7" s="139">
        <v>22507789</v>
      </c>
      <c r="DD7" s="139">
        <v>13029752</v>
      </c>
      <c r="DE7" s="139">
        <v>3894064</v>
      </c>
      <c r="DF7" s="139">
        <v>1435976</v>
      </c>
      <c r="DG7" s="139">
        <v>16747347</v>
      </c>
      <c r="DH7" s="139">
        <v>34583</v>
      </c>
      <c r="DI7" s="139">
        <v>5047251</v>
      </c>
      <c r="DJ7" s="139">
        <v>80948381</v>
      </c>
    </row>
    <row r="8" spans="1:114" ht="13.5" customHeight="1" x14ac:dyDescent="0.15">
      <c r="A8" s="137" t="s">
        <v>4</v>
      </c>
      <c r="B8" s="138" t="s">
        <v>390</v>
      </c>
      <c r="C8" s="137" t="s">
        <v>1</v>
      </c>
      <c r="D8" s="139">
        <v>15965801</v>
      </c>
      <c r="E8" s="139">
        <v>2344588</v>
      </c>
      <c r="F8" s="139">
        <v>60060</v>
      </c>
      <c r="G8" s="139">
        <v>738150</v>
      </c>
      <c r="H8" s="139">
        <v>255200</v>
      </c>
      <c r="I8" s="139">
        <v>715686</v>
      </c>
      <c r="J8" s="140" t="s">
        <v>389</v>
      </c>
      <c r="K8" s="139">
        <v>575492</v>
      </c>
      <c r="L8" s="139">
        <v>13621213</v>
      </c>
      <c r="M8" s="139">
        <v>2994549</v>
      </c>
      <c r="N8" s="139">
        <v>87628</v>
      </c>
      <c r="O8" s="139">
        <v>50426</v>
      </c>
      <c r="P8" s="139">
        <v>0</v>
      </c>
      <c r="Q8" s="139">
        <v>34700</v>
      </c>
      <c r="R8" s="139">
        <v>0</v>
      </c>
      <c r="S8" s="140" t="s">
        <v>389</v>
      </c>
      <c r="T8" s="139">
        <v>2502</v>
      </c>
      <c r="U8" s="139">
        <v>2906921</v>
      </c>
      <c r="V8" s="139">
        <v>18960350</v>
      </c>
      <c r="W8" s="139">
        <v>2432216</v>
      </c>
      <c r="X8" s="139">
        <v>110486</v>
      </c>
      <c r="Y8" s="139">
        <v>738150</v>
      </c>
      <c r="Z8" s="139">
        <v>289900</v>
      </c>
      <c r="AA8" s="139">
        <v>715686</v>
      </c>
      <c r="AB8" s="140" t="s">
        <v>389</v>
      </c>
      <c r="AC8" s="139">
        <v>577994</v>
      </c>
      <c r="AD8" s="139">
        <v>16528134</v>
      </c>
      <c r="AE8" s="139">
        <v>110135</v>
      </c>
      <c r="AF8" s="139">
        <v>110135</v>
      </c>
      <c r="AG8" s="139">
        <v>6896</v>
      </c>
      <c r="AH8" s="139">
        <v>101365</v>
      </c>
      <c r="AI8" s="139">
        <v>1298</v>
      </c>
      <c r="AJ8" s="139">
        <v>576</v>
      </c>
      <c r="AK8" s="139">
        <v>0</v>
      </c>
      <c r="AL8" s="139">
        <v>769458</v>
      </c>
      <c r="AM8" s="139">
        <v>6775673</v>
      </c>
      <c r="AN8" s="139">
        <v>876591</v>
      </c>
      <c r="AO8" s="139">
        <v>639127</v>
      </c>
      <c r="AP8" s="139">
        <v>206522</v>
      </c>
      <c r="AQ8" s="139">
        <v>0</v>
      </c>
      <c r="AR8" s="139">
        <v>30942</v>
      </c>
      <c r="AS8" s="139">
        <v>724913</v>
      </c>
      <c r="AT8" s="139">
        <v>253185</v>
      </c>
      <c r="AU8" s="139">
        <v>163938</v>
      </c>
      <c r="AV8" s="139">
        <v>307790</v>
      </c>
      <c r="AW8" s="139">
        <v>0</v>
      </c>
      <c r="AX8" s="139">
        <v>5165204</v>
      </c>
      <c r="AY8" s="139">
        <v>3356107</v>
      </c>
      <c r="AZ8" s="139">
        <v>1220566</v>
      </c>
      <c r="BA8" s="139">
        <v>495019</v>
      </c>
      <c r="BB8" s="139">
        <v>93512</v>
      </c>
      <c r="BC8" s="139">
        <v>6878456</v>
      </c>
      <c r="BD8" s="139">
        <v>8965</v>
      </c>
      <c r="BE8" s="139">
        <v>1432079</v>
      </c>
      <c r="BF8" s="139">
        <v>8317887</v>
      </c>
      <c r="BG8" s="139">
        <v>69489</v>
      </c>
      <c r="BH8" s="139">
        <v>31966</v>
      </c>
      <c r="BI8" s="139">
        <v>0</v>
      </c>
      <c r="BJ8" s="139">
        <v>31966</v>
      </c>
      <c r="BK8" s="139">
        <v>0</v>
      </c>
      <c r="BL8" s="139">
        <v>0</v>
      </c>
      <c r="BM8" s="139">
        <v>37523</v>
      </c>
      <c r="BN8" s="139">
        <v>177944</v>
      </c>
      <c r="BO8" s="139">
        <v>203495</v>
      </c>
      <c r="BP8" s="139">
        <v>79090</v>
      </c>
      <c r="BQ8" s="139">
        <v>43454</v>
      </c>
      <c r="BR8" s="139">
        <v>0</v>
      </c>
      <c r="BS8" s="139">
        <v>35636</v>
      </c>
      <c r="BT8" s="139">
        <v>0</v>
      </c>
      <c r="BU8" s="139">
        <v>14095</v>
      </c>
      <c r="BV8" s="139">
        <v>10</v>
      </c>
      <c r="BW8" s="139">
        <v>0</v>
      </c>
      <c r="BX8" s="139">
        <v>14085</v>
      </c>
      <c r="BY8" s="139">
        <v>0</v>
      </c>
      <c r="BZ8" s="139">
        <v>110310</v>
      </c>
      <c r="CA8" s="139">
        <v>25743</v>
      </c>
      <c r="CB8" s="139">
        <v>74156</v>
      </c>
      <c r="CC8" s="139">
        <v>9167</v>
      </c>
      <c r="CD8" s="139">
        <v>1244</v>
      </c>
      <c r="CE8" s="139">
        <v>2543435</v>
      </c>
      <c r="CF8" s="139">
        <v>0</v>
      </c>
      <c r="CG8" s="139">
        <v>186</v>
      </c>
      <c r="CH8" s="139">
        <v>273170</v>
      </c>
      <c r="CI8" s="139">
        <v>179624</v>
      </c>
      <c r="CJ8" s="139">
        <v>142101</v>
      </c>
      <c r="CK8" s="139">
        <v>6896</v>
      </c>
      <c r="CL8" s="139">
        <v>133331</v>
      </c>
      <c r="CM8" s="139">
        <v>1298</v>
      </c>
      <c r="CN8" s="139">
        <v>576</v>
      </c>
      <c r="CO8" s="139">
        <v>37523</v>
      </c>
      <c r="CP8" s="139">
        <v>947402</v>
      </c>
      <c r="CQ8" s="139">
        <v>6979168</v>
      </c>
      <c r="CR8" s="139">
        <v>955681</v>
      </c>
      <c r="CS8" s="139">
        <v>682581</v>
      </c>
      <c r="CT8" s="139">
        <v>206522</v>
      </c>
      <c r="CU8" s="139">
        <v>35636</v>
      </c>
      <c r="CV8" s="139">
        <v>30942</v>
      </c>
      <c r="CW8" s="139">
        <v>739008</v>
      </c>
      <c r="CX8" s="139">
        <v>253195</v>
      </c>
      <c r="CY8" s="139">
        <v>163938</v>
      </c>
      <c r="CZ8" s="139">
        <v>321875</v>
      </c>
      <c r="DA8" s="139">
        <v>0</v>
      </c>
      <c r="DB8" s="139">
        <v>5275514</v>
      </c>
      <c r="DC8" s="139">
        <v>3381850</v>
      </c>
      <c r="DD8" s="139">
        <v>1294722</v>
      </c>
      <c r="DE8" s="139">
        <v>504186</v>
      </c>
      <c r="DF8" s="139">
        <v>94756</v>
      </c>
      <c r="DG8" s="139">
        <v>9421891</v>
      </c>
      <c r="DH8" s="139">
        <v>8965</v>
      </c>
      <c r="DI8" s="139">
        <v>1432265</v>
      </c>
      <c r="DJ8" s="139">
        <v>8591057</v>
      </c>
    </row>
    <row r="9" spans="1:114" ht="13.5" customHeight="1" x14ac:dyDescent="0.15">
      <c r="A9" s="137" t="s">
        <v>5</v>
      </c>
      <c r="B9" s="138" t="s">
        <v>391</v>
      </c>
      <c r="C9" s="137" t="s">
        <v>1</v>
      </c>
      <c r="D9" s="139">
        <v>14341053</v>
      </c>
      <c r="E9" s="139">
        <v>1203320</v>
      </c>
      <c r="F9" s="139">
        <v>31157</v>
      </c>
      <c r="G9" s="139">
        <v>74</v>
      </c>
      <c r="H9" s="139">
        <v>223300</v>
      </c>
      <c r="I9" s="139">
        <v>525945</v>
      </c>
      <c r="J9" s="140" t="s">
        <v>389</v>
      </c>
      <c r="K9" s="139">
        <v>422844</v>
      </c>
      <c r="L9" s="139">
        <v>13137733</v>
      </c>
      <c r="M9" s="139">
        <v>3664768</v>
      </c>
      <c r="N9" s="139">
        <v>342281</v>
      </c>
      <c r="O9" s="139">
        <v>0</v>
      </c>
      <c r="P9" s="139">
        <v>0</v>
      </c>
      <c r="Q9" s="139">
        <v>0</v>
      </c>
      <c r="R9" s="139">
        <v>303048</v>
      </c>
      <c r="S9" s="140" t="s">
        <v>389</v>
      </c>
      <c r="T9" s="139">
        <v>39233</v>
      </c>
      <c r="U9" s="139">
        <v>3322487</v>
      </c>
      <c r="V9" s="139">
        <v>18005821</v>
      </c>
      <c r="W9" s="139">
        <v>1545601</v>
      </c>
      <c r="X9" s="139">
        <v>31157</v>
      </c>
      <c r="Y9" s="139">
        <v>74</v>
      </c>
      <c r="Z9" s="139">
        <v>223300</v>
      </c>
      <c r="AA9" s="139">
        <v>828993</v>
      </c>
      <c r="AB9" s="140" t="s">
        <v>389</v>
      </c>
      <c r="AC9" s="139">
        <v>462077</v>
      </c>
      <c r="AD9" s="139">
        <v>16460220</v>
      </c>
      <c r="AE9" s="139">
        <v>202789</v>
      </c>
      <c r="AF9" s="139">
        <v>190279</v>
      </c>
      <c r="AG9" s="139">
        <v>0</v>
      </c>
      <c r="AH9" s="139">
        <v>142066</v>
      </c>
      <c r="AI9" s="139">
        <v>35365</v>
      </c>
      <c r="AJ9" s="139">
        <v>12848</v>
      </c>
      <c r="AK9" s="139">
        <v>12510</v>
      </c>
      <c r="AL9" s="139">
        <v>116261</v>
      </c>
      <c r="AM9" s="139">
        <v>5830810</v>
      </c>
      <c r="AN9" s="139">
        <v>1170952</v>
      </c>
      <c r="AO9" s="139">
        <v>655278</v>
      </c>
      <c r="AP9" s="139">
        <v>209183</v>
      </c>
      <c r="AQ9" s="139">
        <v>263263</v>
      </c>
      <c r="AR9" s="139">
        <v>43228</v>
      </c>
      <c r="AS9" s="139">
        <v>589437</v>
      </c>
      <c r="AT9" s="139">
        <v>49829</v>
      </c>
      <c r="AU9" s="139">
        <v>427303</v>
      </c>
      <c r="AV9" s="139">
        <v>112305</v>
      </c>
      <c r="AW9" s="139">
        <v>0</v>
      </c>
      <c r="AX9" s="139">
        <v>4070272</v>
      </c>
      <c r="AY9" s="139">
        <v>2840747</v>
      </c>
      <c r="AZ9" s="139">
        <v>1047848</v>
      </c>
      <c r="BA9" s="139">
        <v>176056</v>
      </c>
      <c r="BB9" s="139">
        <v>5621</v>
      </c>
      <c r="BC9" s="139">
        <v>8059174</v>
      </c>
      <c r="BD9" s="139">
        <v>149</v>
      </c>
      <c r="BE9" s="139">
        <v>132019</v>
      </c>
      <c r="BF9" s="139">
        <v>6165618</v>
      </c>
      <c r="BG9" s="139">
        <v>0</v>
      </c>
      <c r="BH9" s="139">
        <v>0</v>
      </c>
      <c r="BI9" s="139">
        <v>0</v>
      </c>
      <c r="BJ9" s="139">
        <v>0</v>
      </c>
      <c r="BK9" s="139">
        <v>0</v>
      </c>
      <c r="BL9" s="139">
        <v>0</v>
      </c>
      <c r="BM9" s="139">
        <v>0</v>
      </c>
      <c r="BN9" s="139">
        <v>17667</v>
      </c>
      <c r="BO9" s="139">
        <v>643396</v>
      </c>
      <c r="BP9" s="139">
        <v>47891</v>
      </c>
      <c r="BQ9" s="139">
        <v>47891</v>
      </c>
      <c r="BR9" s="139">
        <v>0</v>
      </c>
      <c r="BS9" s="139">
        <v>0</v>
      </c>
      <c r="BT9" s="139">
        <v>0</v>
      </c>
      <c r="BU9" s="139">
        <v>123302</v>
      </c>
      <c r="BV9" s="139">
        <v>30102</v>
      </c>
      <c r="BW9" s="139">
        <v>93200</v>
      </c>
      <c r="BX9" s="139">
        <v>0</v>
      </c>
      <c r="BY9" s="139">
        <v>0</v>
      </c>
      <c r="BZ9" s="139">
        <v>472203</v>
      </c>
      <c r="CA9" s="139">
        <v>335156</v>
      </c>
      <c r="CB9" s="139">
        <v>137047</v>
      </c>
      <c r="CC9" s="139">
        <v>0</v>
      </c>
      <c r="CD9" s="139">
        <v>0</v>
      </c>
      <c r="CE9" s="139">
        <v>3003472</v>
      </c>
      <c r="CF9" s="139">
        <v>0</v>
      </c>
      <c r="CG9" s="139">
        <v>233</v>
      </c>
      <c r="CH9" s="139">
        <v>643629</v>
      </c>
      <c r="CI9" s="139">
        <v>202789</v>
      </c>
      <c r="CJ9" s="139">
        <v>190279</v>
      </c>
      <c r="CK9" s="139">
        <v>0</v>
      </c>
      <c r="CL9" s="139">
        <v>142066</v>
      </c>
      <c r="CM9" s="139">
        <v>35365</v>
      </c>
      <c r="CN9" s="139">
        <v>12848</v>
      </c>
      <c r="CO9" s="139">
        <v>12510</v>
      </c>
      <c r="CP9" s="139">
        <v>133928</v>
      </c>
      <c r="CQ9" s="139">
        <v>6474206</v>
      </c>
      <c r="CR9" s="139">
        <v>1218843</v>
      </c>
      <c r="CS9" s="139">
        <v>703169</v>
      </c>
      <c r="CT9" s="139">
        <v>209183</v>
      </c>
      <c r="CU9" s="139">
        <v>263263</v>
      </c>
      <c r="CV9" s="139">
        <v>43228</v>
      </c>
      <c r="CW9" s="139">
        <v>712739</v>
      </c>
      <c r="CX9" s="139">
        <v>79931</v>
      </c>
      <c r="CY9" s="139">
        <v>520503</v>
      </c>
      <c r="CZ9" s="139">
        <v>112305</v>
      </c>
      <c r="DA9" s="139">
        <v>0</v>
      </c>
      <c r="DB9" s="139">
        <v>4542475</v>
      </c>
      <c r="DC9" s="139">
        <v>3175903</v>
      </c>
      <c r="DD9" s="139">
        <v>1184895</v>
      </c>
      <c r="DE9" s="139">
        <v>176056</v>
      </c>
      <c r="DF9" s="139">
        <v>5621</v>
      </c>
      <c r="DG9" s="139">
        <v>11062646</v>
      </c>
      <c r="DH9" s="139">
        <v>149</v>
      </c>
      <c r="DI9" s="139">
        <v>132252</v>
      </c>
      <c r="DJ9" s="139">
        <v>6809247</v>
      </c>
    </row>
    <row r="10" spans="1:114" ht="13.5" customHeight="1" x14ac:dyDescent="0.15">
      <c r="A10" s="137" t="s">
        <v>6</v>
      </c>
      <c r="B10" s="138" t="s">
        <v>392</v>
      </c>
      <c r="C10" s="137" t="s">
        <v>1</v>
      </c>
      <c r="D10" s="139">
        <v>31068869</v>
      </c>
      <c r="E10" s="139">
        <v>10576498</v>
      </c>
      <c r="F10" s="139">
        <v>2168406</v>
      </c>
      <c r="G10" s="139">
        <v>64705</v>
      </c>
      <c r="H10" s="139">
        <v>2362600</v>
      </c>
      <c r="I10" s="139">
        <v>4480820</v>
      </c>
      <c r="J10" s="140" t="s">
        <v>389</v>
      </c>
      <c r="K10" s="139">
        <v>1499967</v>
      </c>
      <c r="L10" s="139">
        <v>20492371</v>
      </c>
      <c r="M10" s="139">
        <v>4289778</v>
      </c>
      <c r="N10" s="139">
        <v>572654</v>
      </c>
      <c r="O10" s="139">
        <v>14868</v>
      </c>
      <c r="P10" s="139">
        <v>68</v>
      </c>
      <c r="Q10" s="139">
        <v>4400</v>
      </c>
      <c r="R10" s="139">
        <v>551071</v>
      </c>
      <c r="S10" s="140" t="s">
        <v>389</v>
      </c>
      <c r="T10" s="139">
        <v>2247</v>
      </c>
      <c r="U10" s="139">
        <v>3717124</v>
      </c>
      <c r="V10" s="139">
        <v>35358647</v>
      </c>
      <c r="W10" s="139">
        <v>11149152</v>
      </c>
      <c r="X10" s="139">
        <v>2183274</v>
      </c>
      <c r="Y10" s="139">
        <v>64773</v>
      </c>
      <c r="Z10" s="139">
        <v>2367000</v>
      </c>
      <c r="AA10" s="139">
        <v>5031891</v>
      </c>
      <c r="AB10" s="140" t="s">
        <v>389</v>
      </c>
      <c r="AC10" s="139">
        <v>1502214</v>
      </c>
      <c r="AD10" s="139">
        <v>24209495</v>
      </c>
      <c r="AE10" s="139">
        <v>7652869</v>
      </c>
      <c r="AF10" s="139">
        <v>7652869</v>
      </c>
      <c r="AG10" s="139">
        <v>19465</v>
      </c>
      <c r="AH10" s="139">
        <v>3728655</v>
      </c>
      <c r="AI10" s="139">
        <v>3899568</v>
      </c>
      <c r="AJ10" s="139">
        <v>5181</v>
      </c>
      <c r="AK10" s="139">
        <v>0</v>
      </c>
      <c r="AL10" s="139">
        <v>208198</v>
      </c>
      <c r="AM10" s="139">
        <v>17137200</v>
      </c>
      <c r="AN10" s="139">
        <v>2510134</v>
      </c>
      <c r="AO10" s="139">
        <v>1616269</v>
      </c>
      <c r="AP10" s="139">
        <v>477562</v>
      </c>
      <c r="AQ10" s="139">
        <v>295584</v>
      </c>
      <c r="AR10" s="139">
        <v>120719</v>
      </c>
      <c r="AS10" s="139">
        <v>2828074</v>
      </c>
      <c r="AT10" s="139">
        <v>979310</v>
      </c>
      <c r="AU10" s="139">
        <v>1453986</v>
      </c>
      <c r="AV10" s="139">
        <v>394778</v>
      </c>
      <c r="AW10" s="139">
        <v>64074</v>
      </c>
      <c r="AX10" s="139">
        <v>11734918</v>
      </c>
      <c r="AY10" s="139">
        <v>6250580</v>
      </c>
      <c r="AZ10" s="139">
        <v>5009767</v>
      </c>
      <c r="BA10" s="139">
        <v>405780</v>
      </c>
      <c r="BB10" s="139">
        <v>68791</v>
      </c>
      <c r="BC10" s="139">
        <v>5976341</v>
      </c>
      <c r="BD10" s="139">
        <v>0</v>
      </c>
      <c r="BE10" s="139">
        <v>94261</v>
      </c>
      <c r="BF10" s="139">
        <v>24884330</v>
      </c>
      <c r="BG10" s="139">
        <v>62842</v>
      </c>
      <c r="BH10" s="139">
        <v>62842</v>
      </c>
      <c r="BI10" s="139">
        <v>0</v>
      </c>
      <c r="BJ10" s="139">
        <v>48565</v>
      </c>
      <c r="BK10" s="139">
        <v>0</v>
      </c>
      <c r="BL10" s="139">
        <v>14277</v>
      </c>
      <c r="BM10" s="139">
        <v>0</v>
      </c>
      <c r="BN10" s="139">
        <v>0</v>
      </c>
      <c r="BO10" s="139">
        <v>1773074</v>
      </c>
      <c r="BP10" s="139">
        <v>158975</v>
      </c>
      <c r="BQ10" s="139">
        <v>151431</v>
      </c>
      <c r="BR10" s="139">
        <v>0</v>
      </c>
      <c r="BS10" s="139">
        <v>7544</v>
      </c>
      <c r="BT10" s="139">
        <v>0</v>
      </c>
      <c r="BU10" s="139">
        <v>484356</v>
      </c>
      <c r="BV10" s="139">
        <v>2926</v>
      </c>
      <c r="BW10" s="139">
        <v>479617</v>
      </c>
      <c r="BX10" s="139">
        <v>1813</v>
      </c>
      <c r="BY10" s="139">
        <v>0</v>
      </c>
      <c r="BZ10" s="139">
        <v>1129743</v>
      </c>
      <c r="CA10" s="139">
        <v>596480</v>
      </c>
      <c r="CB10" s="139">
        <v>528485</v>
      </c>
      <c r="CC10" s="139">
        <v>0</v>
      </c>
      <c r="CD10" s="139">
        <v>4778</v>
      </c>
      <c r="CE10" s="139">
        <v>2411087</v>
      </c>
      <c r="CF10" s="139">
        <v>0</v>
      </c>
      <c r="CG10" s="139">
        <v>42775</v>
      </c>
      <c r="CH10" s="139">
        <v>1878691</v>
      </c>
      <c r="CI10" s="139">
        <v>7715711</v>
      </c>
      <c r="CJ10" s="139">
        <v>7715711</v>
      </c>
      <c r="CK10" s="139">
        <v>19465</v>
      </c>
      <c r="CL10" s="139">
        <v>3777220</v>
      </c>
      <c r="CM10" s="139">
        <v>3899568</v>
      </c>
      <c r="CN10" s="139">
        <v>19458</v>
      </c>
      <c r="CO10" s="139">
        <v>0</v>
      </c>
      <c r="CP10" s="139">
        <v>208198</v>
      </c>
      <c r="CQ10" s="139">
        <v>18910274</v>
      </c>
      <c r="CR10" s="139">
        <v>2669109</v>
      </c>
      <c r="CS10" s="139">
        <v>1767700</v>
      </c>
      <c r="CT10" s="139">
        <v>477562</v>
      </c>
      <c r="CU10" s="139">
        <v>303128</v>
      </c>
      <c r="CV10" s="139">
        <v>120719</v>
      </c>
      <c r="CW10" s="139">
        <v>3312430</v>
      </c>
      <c r="CX10" s="139">
        <v>982236</v>
      </c>
      <c r="CY10" s="139">
        <v>1933603</v>
      </c>
      <c r="CZ10" s="139">
        <v>396591</v>
      </c>
      <c r="DA10" s="139">
        <v>64074</v>
      </c>
      <c r="DB10" s="139">
        <v>12864661</v>
      </c>
      <c r="DC10" s="139">
        <v>6847060</v>
      </c>
      <c r="DD10" s="139">
        <v>5538252</v>
      </c>
      <c r="DE10" s="139">
        <v>405780</v>
      </c>
      <c r="DF10" s="139">
        <v>73569</v>
      </c>
      <c r="DG10" s="139">
        <v>8387428</v>
      </c>
      <c r="DH10" s="139">
        <v>0</v>
      </c>
      <c r="DI10" s="139">
        <v>137036</v>
      </c>
      <c r="DJ10" s="139">
        <v>26763021</v>
      </c>
    </row>
    <row r="11" spans="1:114" ht="13.5" customHeight="1" x14ac:dyDescent="0.15">
      <c r="A11" s="137" t="s">
        <v>7</v>
      </c>
      <c r="B11" s="138" t="s">
        <v>393</v>
      </c>
      <c r="C11" s="137" t="s">
        <v>1</v>
      </c>
      <c r="D11" s="139">
        <v>16460665</v>
      </c>
      <c r="E11" s="139">
        <v>4268536</v>
      </c>
      <c r="F11" s="139">
        <v>1762</v>
      </c>
      <c r="G11" s="139">
        <v>0</v>
      </c>
      <c r="H11" s="139">
        <v>1242900</v>
      </c>
      <c r="I11" s="139">
        <v>2043222</v>
      </c>
      <c r="J11" s="140" t="s">
        <v>389</v>
      </c>
      <c r="K11" s="139">
        <v>980652</v>
      </c>
      <c r="L11" s="139">
        <v>12192129</v>
      </c>
      <c r="M11" s="139">
        <v>2932395</v>
      </c>
      <c r="N11" s="139">
        <v>130833</v>
      </c>
      <c r="O11" s="139">
        <v>952</v>
      </c>
      <c r="P11" s="139">
        <v>816</v>
      </c>
      <c r="Q11" s="139">
        <v>79900</v>
      </c>
      <c r="R11" s="139">
        <v>23123</v>
      </c>
      <c r="S11" s="140" t="s">
        <v>389</v>
      </c>
      <c r="T11" s="139">
        <v>26042</v>
      </c>
      <c r="U11" s="139">
        <v>2801562</v>
      </c>
      <c r="V11" s="139">
        <v>19393060</v>
      </c>
      <c r="W11" s="139">
        <v>4399369</v>
      </c>
      <c r="X11" s="139">
        <v>2714</v>
      </c>
      <c r="Y11" s="139">
        <v>816</v>
      </c>
      <c r="Z11" s="139">
        <v>1322800</v>
      </c>
      <c r="AA11" s="139">
        <v>2066345</v>
      </c>
      <c r="AB11" s="140" t="s">
        <v>389</v>
      </c>
      <c r="AC11" s="139">
        <v>1006694</v>
      </c>
      <c r="AD11" s="139">
        <v>14993691</v>
      </c>
      <c r="AE11" s="139">
        <v>1633818</v>
      </c>
      <c r="AF11" s="139">
        <v>1489735</v>
      </c>
      <c r="AG11" s="139">
        <v>14850</v>
      </c>
      <c r="AH11" s="139">
        <v>1439744</v>
      </c>
      <c r="AI11" s="139">
        <v>35141</v>
      </c>
      <c r="AJ11" s="139">
        <v>0</v>
      </c>
      <c r="AK11" s="139">
        <v>144083</v>
      </c>
      <c r="AL11" s="139">
        <v>475946</v>
      </c>
      <c r="AM11" s="139">
        <v>9714936</v>
      </c>
      <c r="AN11" s="139">
        <v>1027743</v>
      </c>
      <c r="AO11" s="139">
        <v>700001</v>
      </c>
      <c r="AP11" s="139">
        <v>97820</v>
      </c>
      <c r="AQ11" s="139">
        <v>201479</v>
      </c>
      <c r="AR11" s="139">
        <v>28443</v>
      </c>
      <c r="AS11" s="139">
        <v>1532467</v>
      </c>
      <c r="AT11" s="139">
        <v>131709</v>
      </c>
      <c r="AU11" s="139">
        <v>1248981</v>
      </c>
      <c r="AV11" s="139">
        <v>151777</v>
      </c>
      <c r="AW11" s="139">
        <v>12310</v>
      </c>
      <c r="AX11" s="139">
        <v>7135838</v>
      </c>
      <c r="AY11" s="139">
        <v>3659201</v>
      </c>
      <c r="AZ11" s="139">
        <v>2803282</v>
      </c>
      <c r="BA11" s="139">
        <v>232290</v>
      </c>
      <c r="BB11" s="139">
        <v>441065</v>
      </c>
      <c r="BC11" s="139">
        <v>2975551</v>
      </c>
      <c r="BD11" s="139">
        <v>6578</v>
      </c>
      <c r="BE11" s="139">
        <v>1660414</v>
      </c>
      <c r="BF11" s="139">
        <v>13009168</v>
      </c>
      <c r="BG11" s="139">
        <v>8600</v>
      </c>
      <c r="BH11" s="139">
        <v>8600</v>
      </c>
      <c r="BI11" s="139">
        <v>0</v>
      </c>
      <c r="BJ11" s="139">
        <v>4829</v>
      </c>
      <c r="BK11" s="139">
        <v>0</v>
      </c>
      <c r="BL11" s="139">
        <v>3771</v>
      </c>
      <c r="BM11" s="139">
        <v>0</v>
      </c>
      <c r="BN11" s="139">
        <v>191010</v>
      </c>
      <c r="BO11" s="139">
        <v>1002823</v>
      </c>
      <c r="BP11" s="139">
        <v>207993</v>
      </c>
      <c r="BQ11" s="139">
        <v>160187</v>
      </c>
      <c r="BR11" s="139">
        <v>0</v>
      </c>
      <c r="BS11" s="139">
        <v>47806</v>
      </c>
      <c r="BT11" s="139">
        <v>0</v>
      </c>
      <c r="BU11" s="139">
        <v>483193</v>
      </c>
      <c r="BV11" s="139">
        <v>0</v>
      </c>
      <c r="BW11" s="139">
        <v>483142</v>
      </c>
      <c r="BX11" s="139">
        <v>51</v>
      </c>
      <c r="BY11" s="139">
        <v>0</v>
      </c>
      <c r="BZ11" s="139">
        <v>311637</v>
      </c>
      <c r="CA11" s="139">
        <v>7446</v>
      </c>
      <c r="CB11" s="139">
        <v>137057</v>
      </c>
      <c r="CC11" s="139">
        <v>34763</v>
      </c>
      <c r="CD11" s="139">
        <v>132371</v>
      </c>
      <c r="CE11" s="139">
        <v>1728312</v>
      </c>
      <c r="CF11" s="139">
        <v>0</v>
      </c>
      <c r="CG11" s="139">
        <v>1650</v>
      </c>
      <c r="CH11" s="139">
        <v>1013073</v>
      </c>
      <c r="CI11" s="139">
        <v>1642418</v>
      </c>
      <c r="CJ11" s="139">
        <v>1498335</v>
      </c>
      <c r="CK11" s="139">
        <v>14850</v>
      </c>
      <c r="CL11" s="139">
        <v>1444573</v>
      </c>
      <c r="CM11" s="139">
        <v>35141</v>
      </c>
      <c r="CN11" s="139">
        <v>3771</v>
      </c>
      <c r="CO11" s="139">
        <v>144083</v>
      </c>
      <c r="CP11" s="139">
        <v>666956</v>
      </c>
      <c r="CQ11" s="139">
        <v>10717759</v>
      </c>
      <c r="CR11" s="139">
        <v>1235736</v>
      </c>
      <c r="CS11" s="139">
        <v>860188</v>
      </c>
      <c r="CT11" s="139">
        <v>97820</v>
      </c>
      <c r="CU11" s="139">
        <v>249285</v>
      </c>
      <c r="CV11" s="139">
        <v>28443</v>
      </c>
      <c r="CW11" s="139">
        <v>2015660</v>
      </c>
      <c r="CX11" s="139">
        <v>131709</v>
      </c>
      <c r="CY11" s="139">
        <v>1732123</v>
      </c>
      <c r="CZ11" s="139">
        <v>151828</v>
      </c>
      <c r="DA11" s="139">
        <v>12310</v>
      </c>
      <c r="DB11" s="139">
        <v>7447475</v>
      </c>
      <c r="DC11" s="139">
        <v>3666647</v>
      </c>
      <c r="DD11" s="139">
        <v>2940339</v>
      </c>
      <c r="DE11" s="139">
        <v>267053</v>
      </c>
      <c r="DF11" s="139">
        <v>573436</v>
      </c>
      <c r="DG11" s="139">
        <v>4703863</v>
      </c>
      <c r="DH11" s="139">
        <v>6578</v>
      </c>
      <c r="DI11" s="139">
        <v>1662064</v>
      </c>
      <c r="DJ11" s="139">
        <v>14022241</v>
      </c>
    </row>
    <row r="12" spans="1:114" ht="13.5" customHeight="1" x14ac:dyDescent="0.15">
      <c r="A12" s="137" t="s">
        <v>8</v>
      </c>
      <c r="B12" s="138" t="s">
        <v>394</v>
      </c>
      <c r="C12" s="137" t="s">
        <v>1</v>
      </c>
      <c r="D12" s="139">
        <v>9945552</v>
      </c>
      <c r="E12" s="139">
        <v>1707000</v>
      </c>
      <c r="F12" s="139">
        <v>131567</v>
      </c>
      <c r="G12" s="139">
        <v>1833</v>
      </c>
      <c r="H12" s="139">
        <v>8900</v>
      </c>
      <c r="I12" s="139">
        <v>838538</v>
      </c>
      <c r="J12" s="140" t="s">
        <v>389</v>
      </c>
      <c r="K12" s="139">
        <v>726162</v>
      </c>
      <c r="L12" s="139">
        <v>8238552</v>
      </c>
      <c r="M12" s="139">
        <v>1675013</v>
      </c>
      <c r="N12" s="139">
        <v>62617</v>
      </c>
      <c r="O12" s="139">
        <v>4444</v>
      </c>
      <c r="P12" s="139">
        <v>4398</v>
      </c>
      <c r="Q12" s="139">
        <v>0</v>
      </c>
      <c r="R12" s="139">
        <v>43945</v>
      </c>
      <c r="S12" s="140" t="s">
        <v>389</v>
      </c>
      <c r="T12" s="139">
        <v>9830</v>
      </c>
      <c r="U12" s="139">
        <v>1612396</v>
      </c>
      <c r="V12" s="139">
        <v>11620565</v>
      </c>
      <c r="W12" s="139">
        <v>1769617</v>
      </c>
      <c r="X12" s="139">
        <v>136011</v>
      </c>
      <c r="Y12" s="139">
        <v>6231</v>
      </c>
      <c r="Z12" s="139">
        <v>8900</v>
      </c>
      <c r="AA12" s="139">
        <v>882483</v>
      </c>
      <c r="AB12" s="140" t="s">
        <v>389</v>
      </c>
      <c r="AC12" s="139">
        <v>735992</v>
      </c>
      <c r="AD12" s="139">
        <v>9850948</v>
      </c>
      <c r="AE12" s="139">
        <v>818315</v>
      </c>
      <c r="AF12" s="139">
        <v>677019</v>
      </c>
      <c r="AG12" s="139">
        <v>0</v>
      </c>
      <c r="AH12" s="139">
        <v>349800</v>
      </c>
      <c r="AI12" s="139">
        <v>327219</v>
      </c>
      <c r="AJ12" s="139">
        <v>0</v>
      </c>
      <c r="AK12" s="139">
        <v>141296</v>
      </c>
      <c r="AL12" s="139">
        <v>239215</v>
      </c>
      <c r="AM12" s="139">
        <v>4328927</v>
      </c>
      <c r="AN12" s="139">
        <v>505093</v>
      </c>
      <c r="AO12" s="139">
        <v>418076</v>
      </c>
      <c r="AP12" s="139">
        <v>75144</v>
      </c>
      <c r="AQ12" s="139">
        <v>0</v>
      </c>
      <c r="AR12" s="139">
        <v>11873</v>
      </c>
      <c r="AS12" s="139">
        <v>292041</v>
      </c>
      <c r="AT12" s="139">
        <v>76090</v>
      </c>
      <c r="AU12" s="139">
        <v>105785</v>
      </c>
      <c r="AV12" s="139">
        <v>110166</v>
      </c>
      <c r="AW12" s="139">
        <v>1267</v>
      </c>
      <c r="AX12" s="139">
        <v>3530526</v>
      </c>
      <c r="AY12" s="139">
        <v>2753160</v>
      </c>
      <c r="AZ12" s="139">
        <v>643043</v>
      </c>
      <c r="BA12" s="139">
        <v>97646</v>
      </c>
      <c r="BB12" s="139">
        <v>36677</v>
      </c>
      <c r="BC12" s="139">
        <v>4492360</v>
      </c>
      <c r="BD12" s="139">
        <v>0</v>
      </c>
      <c r="BE12" s="139">
        <v>66735</v>
      </c>
      <c r="BF12" s="139">
        <v>5213977</v>
      </c>
      <c r="BG12" s="139">
        <v>0</v>
      </c>
      <c r="BH12" s="139">
        <v>0</v>
      </c>
      <c r="BI12" s="139">
        <v>0</v>
      </c>
      <c r="BJ12" s="139">
        <v>0</v>
      </c>
      <c r="BK12" s="139">
        <v>0</v>
      </c>
      <c r="BL12" s="139">
        <v>0</v>
      </c>
      <c r="BM12" s="139">
        <v>0</v>
      </c>
      <c r="BN12" s="139">
        <v>5410</v>
      </c>
      <c r="BO12" s="139">
        <v>279169</v>
      </c>
      <c r="BP12" s="139">
        <v>32464</v>
      </c>
      <c r="BQ12" s="139">
        <v>32464</v>
      </c>
      <c r="BR12" s="139">
        <v>0</v>
      </c>
      <c r="BS12" s="139">
        <v>0</v>
      </c>
      <c r="BT12" s="139">
        <v>0</v>
      </c>
      <c r="BU12" s="139">
        <v>25405</v>
      </c>
      <c r="BV12" s="139">
        <v>4215</v>
      </c>
      <c r="BW12" s="139">
        <v>21190</v>
      </c>
      <c r="BX12" s="139">
        <v>0</v>
      </c>
      <c r="BY12" s="139">
        <v>0</v>
      </c>
      <c r="BZ12" s="139">
        <v>221300</v>
      </c>
      <c r="CA12" s="139">
        <v>169609</v>
      </c>
      <c r="CB12" s="139">
        <v>51083</v>
      </c>
      <c r="CC12" s="139">
        <v>78</v>
      </c>
      <c r="CD12" s="139">
        <v>530</v>
      </c>
      <c r="CE12" s="139">
        <v>1372269</v>
      </c>
      <c r="CF12" s="139">
        <v>0</v>
      </c>
      <c r="CG12" s="139">
        <v>18165</v>
      </c>
      <c r="CH12" s="139">
        <v>297334</v>
      </c>
      <c r="CI12" s="139">
        <v>818315</v>
      </c>
      <c r="CJ12" s="139">
        <v>677019</v>
      </c>
      <c r="CK12" s="139">
        <v>0</v>
      </c>
      <c r="CL12" s="139">
        <v>349800</v>
      </c>
      <c r="CM12" s="139">
        <v>327219</v>
      </c>
      <c r="CN12" s="139">
        <v>0</v>
      </c>
      <c r="CO12" s="139">
        <v>141296</v>
      </c>
      <c r="CP12" s="139">
        <v>244625</v>
      </c>
      <c r="CQ12" s="139">
        <v>4608096</v>
      </c>
      <c r="CR12" s="139">
        <v>537557</v>
      </c>
      <c r="CS12" s="139">
        <v>450540</v>
      </c>
      <c r="CT12" s="139">
        <v>75144</v>
      </c>
      <c r="CU12" s="139">
        <v>0</v>
      </c>
      <c r="CV12" s="139">
        <v>11873</v>
      </c>
      <c r="CW12" s="139">
        <v>317446</v>
      </c>
      <c r="CX12" s="139">
        <v>80305</v>
      </c>
      <c r="CY12" s="139">
        <v>126975</v>
      </c>
      <c r="CZ12" s="139">
        <v>110166</v>
      </c>
      <c r="DA12" s="139">
        <v>1267</v>
      </c>
      <c r="DB12" s="139">
        <v>3751826</v>
      </c>
      <c r="DC12" s="139">
        <v>2922769</v>
      </c>
      <c r="DD12" s="139">
        <v>694126</v>
      </c>
      <c r="DE12" s="139">
        <v>97724</v>
      </c>
      <c r="DF12" s="139">
        <v>37207</v>
      </c>
      <c r="DG12" s="139">
        <v>5864629</v>
      </c>
      <c r="DH12" s="139">
        <v>0</v>
      </c>
      <c r="DI12" s="139">
        <v>84900</v>
      </c>
      <c r="DJ12" s="139">
        <v>5511311</v>
      </c>
    </row>
    <row r="13" spans="1:114" ht="13.5" customHeight="1" x14ac:dyDescent="0.15">
      <c r="A13" s="137" t="s">
        <v>9</v>
      </c>
      <c r="B13" s="138" t="s">
        <v>395</v>
      </c>
      <c r="C13" s="137" t="s">
        <v>1</v>
      </c>
      <c r="D13" s="139">
        <v>27569938</v>
      </c>
      <c r="E13" s="139">
        <v>3027081</v>
      </c>
      <c r="F13" s="139">
        <v>16100</v>
      </c>
      <c r="G13" s="139">
        <v>0</v>
      </c>
      <c r="H13" s="139">
        <v>294999</v>
      </c>
      <c r="I13" s="139">
        <v>1458238</v>
      </c>
      <c r="J13" s="140" t="s">
        <v>389</v>
      </c>
      <c r="K13" s="139">
        <v>1257744</v>
      </c>
      <c r="L13" s="139">
        <v>24542857</v>
      </c>
      <c r="M13" s="139">
        <v>3868064</v>
      </c>
      <c r="N13" s="139">
        <v>480777</v>
      </c>
      <c r="O13" s="139">
        <v>0</v>
      </c>
      <c r="P13" s="139">
        <v>0</v>
      </c>
      <c r="Q13" s="139">
        <v>261500</v>
      </c>
      <c r="R13" s="139">
        <v>78013</v>
      </c>
      <c r="S13" s="140" t="s">
        <v>389</v>
      </c>
      <c r="T13" s="139">
        <v>141264</v>
      </c>
      <c r="U13" s="139">
        <v>3387287</v>
      </c>
      <c r="V13" s="139">
        <v>31438002</v>
      </c>
      <c r="W13" s="139">
        <v>3507858</v>
      </c>
      <c r="X13" s="139">
        <v>16100</v>
      </c>
      <c r="Y13" s="139">
        <v>0</v>
      </c>
      <c r="Z13" s="139">
        <v>556499</v>
      </c>
      <c r="AA13" s="139">
        <v>1536251</v>
      </c>
      <c r="AB13" s="140" t="s">
        <v>389</v>
      </c>
      <c r="AC13" s="139">
        <v>1399008</v>
      </c>
      <c r="AD13" s="139">
        <v>27930144</v>
      </c>
      <c r="AE13" s="139">
        <v>3114625</v>
      </c>
      <c r="AF13" s="139">
        <v>3109554</v>
      </c>
      <c r="AG13" s="139">
        <v>0</v>
      </c>
      <c r="AH13" s="139">
        <v>191188</v>
      </c>
      <c r="AI13" s="139">
        <v>2881446</v>
      </c>
      <c r="AJ13" s="139">
        <v>36920</v>
      </c>
      <c r="AK13" s="139">
        <v>5071</v>
      </c>
      <c r="AL13" s="139">
        <v>765221</v>
      </c>
      <c r="AM13" s="139">
        <v>17020260</v>
      </c>
      <c r="AN13" s="139">
        <v>1618220</v>
      </c>
      <c r="AO13" s="139">
        <v>1003498</v>
      </c>
      <c r="AP13" s="139">
        <v>278996</v>
      </c>
      <c r="AQ13" s="139">
        <v>289074</v>
      </c>
      <c r="AR13" s="139">
        <v>46652</v>
      </c>
      <c r="AS13" s="139">
        <v>5982025</v>
      </c>
      <c r="AT13" s="139">
        <v>73513</v>
      </c>
      <c r="AU13" s="139">
        <v>5782169</v>
      </c>
      <c r="AV13" s="139">
        <v>126343</v>
      </c>
      <c r="AW13" s="139">
        <v>36475</v>
      </c>
      <c r="AX13" s="139">
        <v>9379033</v>
      </c>
      <c r="AY13" s="139">
        <v>5395699</v>
      </c>
      <c r="AZ13" s="139">
        <v>3139230</v>
      </c>
      <c r="BA13" s="139">
        <v>794609</v>
      </c>
      <c r="BB13" s="139">
        <v>49495</v>
      </c>
      <c r="BC13" s="139">
        <v>6117565</v>
      </c>
      <c r="BD13" s="139">
        <v>4507</v>
      </c>
      <c r="BE13" s="139">
        <v>552267</v>
      </c>
      <c r="BF13" s="139">
        <v>20687152</v>
      </c>
      <c r="BG13" s="139">
        <v>348813</v>
      </c>
      <c r="BH13" s="139">
        <v>348813</v>
      </c>
      <c r="BI13" s="139">
        <v>0</v>
      </c>
      <c r="BJ13" s="139">
        <v>348813</v>
      </c>
      <c r="BK13" s="139">
        <v>0</v>
      </c>
      <c r="BL13" s="139">
        <v>0</v>
      </c>
      <c r="BM13" s="139">
        <v>0</v>
      </c>
      <c r="BN13" s="139">
        <v>233450</v>
      </c>
      <c r="BO13" s="139">
        <v>1289282</v>
      </c>
      <c r="BP13" s="139">
        <v>132530</v>
      </c>
      <c r="BQ13" s="139">
        <v>98678</v>
      </c>
      <c r="BR13" s="139">
        <v>0</v>
      </c>
      <c r="BS13" s="139">
        <v>33852</v>
      </c>
      <c r="BT13" s="139">
        <v>0</v>
      </c>
      <c r="BU13" s="139">
        <v>546391</v>
      </c>
      <c r="BV13" s="139">
        <v>390</v>
      </c>
      <c r="BW13" s="139">
        <v>215482</v>
      </c>
      <c r="BX13" s="139">
        <v>330519</v>
      </c>
      <c r="BY13" s="139">
        <v>0</v>
      </c>
      <c r="BZ13" s="139">
        <v>610361</v>
      </c>
      <c r="CA13" s="139">
        <v>157422</v>
      </c>
      <c r="CB13" s="139">
        <v>386203</v>
      </c>
      <c r="CC13" s="139">
        <v>65047</v>
      </c>
      <c r="CD13" s="139">
        <v>1689</v>
      </c>
      <c r="CE13" s="139">
        <v>1956829</v>
      </c>
      <c r="CF13" s="139">
        <v>0</v>
      </c>
      <c r="CG13" s="139">
        <v>39690</v>
      </c>
      <c r="CH13" s="139">
        <v>1677785</v>
      </c>
      <c r="CI13" s="139">
        <v>3463438</v>
      </c>
      <c r="CJ13" s="139">
        <v>3458367</v>
      </c>
      <c r="CK13" s="139">
        <v>0</v>
      </c>
      <c r="CL13" s="139">
        <v>540001</v>
      </c>
      <c r="CM13" s="139">
        <v>2881446</v>
      </c>
      <c r="CN13" s="139">
        <v>36920</v>
      </c>
      <c r="CO13" s="139">
        <v>5071</v>
      </c>
      <c r="CP13" s="139">
        <v>998671</v>
      </c>
      <c r="CQ13" s="139">
        <v>18309542</v>
      </c>
      <c r="CR13" s="139">
        <v>1750750</v>
      </c>
      <c r="CS13" s="139">
        <v>1102176</v>
      </c>
      <c r="CT13" s="139">
        <v>278996</v>
      </c>
      <c r="CU13" s="139">
        <v>322926</v>
      </c>
      <c r="CV13" s="139">
        <v>46652</v>
      </c>
      <c r="CW13" s="139">
        <v>6528416</v>
      </c>
      <c r="CX13" s="139">
        <v>73903</v>
      </c>
      <c r="CY13" s="139">
        <v>5997651</v>
      </c>
      <c r="CZ13" s="139">
        <v>456862</v>
      </c>
      <c r="DA13" s="139">
        <v>36475</v>
      </c>
      <c r="DB13" s="139">
        <v>9989394</v>
      </c>
      <c r="DC13" s="139">
        <v>5553121</v>
      </c>
      <c r="DD13" s="139">
        <v>3525433</v>
      </c>
      <c r="DE13" s="139">
        <v>859656</v>
      </c>
      <c r="DF13" s="139">
        <v>51184</v>
      </c>
      <c r="DG13" s="139">
        <v>8074394</v>
      </c>
      <c r="DH13" s="139">
        <v>4507</v>
      </c>
      <c r="DI13" s="139">
        <v>591957</v>
      </c>
      <c r="DJ13" s="139">
        <v>22364937</v>
      </c>
    </row>
    <row r="14" spans="1:114" ht="13.5" customHeight="1" x14ac:dyDescent="0.15">
      <c r="A14" s="137" t="s">
        <v>10</v>
      </c>
      <c r="B14" s="138" t="s">
        <v>396</v>
      </c>
      <c r="C14" s="137" t="s">
        <v>1</v>
      </c>
      <c r="D14" s="139">
        <v>37094262</v>
      </c>
      <c r="E14" s="139">
        <v>7511090</v>
      </c>
      <c r="F14" s="139">
        <v>824757</v>
      </c>
      <c r="G14" s="139">
        <v>1255</v>
      </c>
      <c r="H14" s="139">
        <v>145259</v>
      </c>
      <c r="I14" s="139">
        <v>3936142</v>
      </c>
      <c r="J14" s="140" t="s">
        <v>389</v>
      </c>
      <c r="K14" s="139">
        <v>2603677</v>
      </c>
      <c r="L14" s="139">
        <v>29583172</v>
      </c>
      <c r="M14" s="139">
        <v>5721393</v>
      </c>
      <c r="N14" s="139">
        <v>546936</v>
      </c>
      <c r="O14" s="139">
        <v>43100</v>
      </c>
      <c r="P14" s="139">
        <v>33327</v>
      </c>
      <c r="Q14" s="139">
        <v>60000</v>
      </c>
      <c r="R14" s="139">
        <v>384750</v>
      </c>
      <c r="S14" s="140" t="s">
        <v>389</v>
      </c>
      <c r="T14" s="139">
        <v>25759</v>
      </c>
      <c r="U14" s="139">
        <v>5174457</v>
      </c>
      <c r="V14" s="139">
        <v>42815655</v>
      </c>
      <c r="W14" s="139">
        <v>8058026</v>
      </c>
      <c r="X14" s="139">
        <v>867857</v>
      </c>
      <c r="Y14" s="139">
        <v>34582</v>
      </c>
      <c r="Z14" s="139">
        <v>205259</v>
      </c>
      <c r="AA14" s="139">
        <v>4320892</v>
      </c>
      <c r="AB14" s="140" t="s">
        <v>389</v>
      </c>
      <c r="AC14" s="139">
        <v>2629436</v>
      </c>
      <c r="AD14" s="139">
        <v>34757629</v>
      </c>
      <c r="AE14" s="139">
        <v>2199504</v>
      </c>
      <c r="AF14" s="139">
        <v>2178550</v>
      </c>
      <c r="AG14" s="139">
        <v>0</v>
      </c>
      <c r="AH14" s="139">
        <v>1330953</v>
      </c>
      <c r="AI14" s="139">
        <v>830893</v>
      </c>
      <c r="AJ14" s="139">
        <v>16704</v>
      </c>
      <c r="AK14" s="139">
        <v>20954</v>
      </c>
      <c r="AL14" s="139">
        <v>2322067</v>
      </c>
      <c r="AM14" s="139">
        <v>22112174</v>
      </c>
      <c r="AN14" s="139">
        <v>2881710</v>
      </c>
      <c r="AO14" s="139">
        <v>1623671</v>
      </c>
      <c r="AP14" s="139">
        <v>935697</v>
      </c>
      <c r="AQ14" s="139">
        <v>286833</v>
      </c>
      <c r="AR14" s="139">
        <v>35509</v>
      </c>
      <c r="AS14" s="139">
        <v>3323755</v>
      </c>
      <c r="AT14" s="139">
        <v>333976</v>
      </c>
      <c r="AU14" s="139">
        <v>2812567</v>
      </c>
      <c r="AV14" s="139">
        <v>177212</v>
      </c>
      <c r="AW14" s="139">
        <v>9625</v>
      </c>
      <c r="AX14" s="139">
        <v>15884589</v>
      </c>
      <c r="AY14" s="139">
        <v>7944291</v>
      </c>
      <c r="AZ14" s="139">
        <v>6226077</v>
      </c>
      <c r="BA14" s="139">
        <v>1235541</v>
      </c>
      <c r="BB14" s="139">
        <v>478680</v>
      </c>
      <c r="BC14" s="139">
        <v>9474877</v>
      </c>
      <c r="BD14" s="139">
        <v>12495</v>
      </c>
      <c r="BE14" s="139">
        <v>985640</v>
      </c>
      <c r="BF14" s="139">
        <v>25297318</v>
      </c>
      <c r="BG14" s="139">
        <v>238488</v>
      </c>
      <c r="BH14" s="139">
        <v>234233</v>
      </c>
      <c r="BI14" s="139">
        <v>0</v>
      </c>
      <c r="BJ14" s="139">
        <v>234233</v>
      </c>
      <c r="BK14" s="139">
        <v>0</v>
      </c>
      <c r="BL14" s="139">
        <v>0</v>
      </c>
      <c r="BM14" s="139">
        <v>4255</v>
      </c>
      <c r="BN14" s="139">
        <v>7903</v>
      </c>
      <c r="BO14" s="139">
        <v>2877685</v>
      </c>
      <c r="BP14" s="139">
        <v>565192</v>
      </c>
      <c r="BQ14" s="139">
        <v>406051</v>
      </c>
      <c r="BR14" s="139">
        <v>43093</v>
      </c>
      <c r="BS14" s="139">
        <v>116048</v>
      </c>
      <c r="BT14" s="139">
        <v>0</v>
      </c>
      <c r="BU14" s="139">
        <v>992249</v>
      </c>
      <c r="BV14" s="139">
        <v>47227</v>
      </c>
      <c r="BW14" s="139">
        <v>945022</v>
      </c>
      <c r="BX14" s="139">
        <v>0</v>
      </c>
      <c r="BY14" s="139">
        <v>0</v>
      </c>
      <c r="BZ14" s="139">
        <v>1319430</v>
      </c>
      <c r="CA14" s="139">
        <v>245647</v>
      </c>
      <c r="CB14" s="139">
        <v>938915</v>
      </c>
      <c r="CC14" s="139">
        <v>56978</v>
      </c>
      <c r="CD14" s="139">
        <v>77890</v>
      </c>
      <c r="CE14" s="139">
        <v>2356605</v>
      </c>
      <c r="CF14" s="139">
        <v>814</v>
      </c>
      <c r="CG14" s="139">
        <v>240712</v>
      </c>
      <c r="CH14" s="139">
        <v>3356885</v>
      </c>
      <c r="CI14" s="139">
        <v>2437992</v>
      </c>
      <c r="CJ14" s="139">
        <v>2412783</v>
      </c>
      <c r="CK14" s="139">
        <v>0</v>
      </c>
      <c r="CL14" s="139">
        <v>1565186</v>
      </c>
      <c r="CM14" s="139">
        <v>830893</v>
      </c>
      <c r="CN14" s="139">
        <v>16704</v>
      </c>
      <c r="CO14" s="139">
        <v>25209</v>
      </c>
      <c r="CP14" s="139">
        <v>2329970</v>
      </c>
      <c r="CQ14" s="139">
        <v>24989859</v>
      </c>
      <c r="CR14" s="139">
        <v>3446902</v>
      </c>
      <c r="CS14" s="139">
        <v>2029722</v>
      </c>
      <c r="CT14" s="139">
        <v>978790</v>
      </c>
      <c r="CU14" s="139">
        <v>402881</v>
      </c>
      <c r="CV14" s="139">
        <v>35509</v>
      </c>
      <c r="CW14" s="139">
        <v>4316004</v>
      </c>
      <c r="CX14" s="139">
        <v>381203</v>
      </c>
      <c r="CY14" s="139">
        <v>3757589</v>
      </c>
      <c r="CZ14" s="139">
        <v>177212</v>
      </c>
      <c r="DA14" s="139">
        <v>9625</v>
      </c>
      <c r="DB14" s="139">
        <v>17204019</v>
      </c>
      <c r="DC14" s="139">
        <v>8189938</v>
      </c>
      <c r="DD14" s="139">
        <v>7164992</v>
      </c>
      <c r="DE14" s="139">
        <v>1292519</v>
      </c>
      <c r="DF14" s="139">
        <v>556570</v>
      </c>
      <c r="DG14" s="139">
        <v>11831482</v>
      </c>
      <c r="DH14" s="139">
        <v>13309</v>
      </c>
      <c r="DI14" s="139">
        <v>1226352</v>
      </c>
      <c r="DJ14" s="139">
        <v>28654203</v>
      </c>
    </row>
    <row r="15" spans="1:114" ht="13.5" customHeight="1" x14ac:dyDescent="0.15">
      <c r="A15" s="137" t="s">
        <v>11</v>
      </c>
      <c r="B15" s="138" t="s">
        <v>397</v>
      </c>
      <c r="C15" s="137" t="s">
        <v>1</v>
      </c>
      <c r="D15" s="139">
        <v>37296411</v>
      </c>
      <c r="E15" s="139">
        <v>9464408</v>
      </c>
      <c r="F15" s="139">
        <v>629665</v>
      </c>
      <c r="G15" s="139">
        <v>15707</v>
      </c>
      <c r="H15" s="139">
        <v>2074600</v>
      </c>
      <c r="I15" s="139">
        <v>3509749</v>
      </c>
      <c r="J15" s="140" t="s">
        <v>389</v>
      </c>
      <c r="K15" s="139">
        <v>3234687</v>
      </c>
      <c r="L15" s="139">
        <v>27832003</v>
      </c>
      <c r="M15" s="139">
        <v>3419073</v>
      </c>
      <c r="N15" s="139">
        <v>261837</v>
      </c>
      <c r="O15" s="139">
        <v>0</v>
      </c>
      <c r="P15" s="139">
        <v>0</v>
      </c>
      <c r="Q15" s="139">
        <v>81000</v>
      </c>
      <c r="R15" s="139">
        <v>180283</v>
      </c>
      <c r="S15" s="140" t="s">
        <v>389</v>
      </c>
      <c r="T15" s="139">
        <v>554</v>
      </c>
      <c r="U15" s="139">
        <v>3157236</v>
      </c>
      <c r="V15" s="139">
        <v>40715484</v>
      </c>
      <c r="W15" s="139">
        <v>9726245</v>
      </c>
      <c r="X15" s="139">
        <v>629665</v>
      </c>
      <c r="Y15" s="139">
        <v>15707</v>
      </c>
      <c r="Z15" s="139">
        <v>2155600</v>
      </c>
      <c r="AA15" s="139">
        <v>3690032</v>
      </c>
      <c r="AB15" s="140" t="s">
        <v>389</v>
      </c>
      <c r="AC15" s="139">
        <v>3235241</v>
      </c>
      <c r="AD15" s="139">
        <v>30989239</v>
      </c>
      <c r="AE15" s="139">
        <v>10737160</v>
      </c>
      <c r="AF15" s="139">
        <v>8796518</v>
      </c>
      <c r="AG15" s="139">
        <v>0</v>
      </c>
      <c r="AH15" s="139">
        <v>5635282</v>
      </c>
      <c r="AI15" s="139">
        <v>35602</v>
      </c>
      <c r="AJ15" s="139">
        <v>3125634</v>
      </c>
      <c r="AK15" s="139">
        <v>1940642</v>
      </c>
      <c r="AL15" s="139">
        <v>132487</v>
      </c>
      <c r="AM15" s="139">
        <v>21701134</v>
      </c>
      <c r="AN15" s="139">
        <v>1982127</v>
      </c>
      <c r="AO15" s="139">
        <v>1003696</v>
      </c>
      <c r="AP15" s="139">
        <v>209967</v>
      </c>
      <c r="AQ15" s="139">
        <v>723072</v>
      </c>
      <c r="AR15" s="139">
        <v>45392</v>
      </c>
      <c r="AS15" s="139">
        <v>2550241</v>
      </c>
      <c r="AT15" s="139">
        <v>627809</v>
      </c>
      <c r="AU15" s="139">
        <v>1662246</v>
      </c>
      <c r="AV15" s="139">
        <v>260186</v>
      </c>
      <c r="AW15" s="139">
        <v>5475</v>
      </c>
      <c r="AX15" s="139">
        <v>17057473</v>
      </c>
      <c r="AY15" s="139">
        <v>9650457</v>
      </c>
      <c r="AZ15" s="139">
        <v>6465290</v>
      </c>
      <c r="BA15" s="139">
        <v>547892</v>
      </c>
      <c r="BB15" s="139">
        <v>393834</v>
      </c>
      <c r="BC15" s="139">
        <v>4318041</v>
      </c>
      <c r="BD15" s="139">
        <v>105818</v>
      </c>
      <c r="BE15" s="139">
        <v>407589</v>
      </c>
      <c r="BF15" s="139">
        <v>32845883</v>
      </c>
      <c r="BG15" s="139">
        <v>9229</v>
      </c>
      <c r="BH15" s="139">
        <v>9229</v>
      </c>
      <c r="BI15" s="139">
        <v>0</v>
      </c>
      <c r="BJ15" s="139">
        <v>9229</v>
      </c>
      <c r="BK15" s="139">
        <v>0</v>
      </c>
      <c r="BL15" s="139">
        <v>0</v>
      </c>
      <c r="BM15" s="139">
        <v>0</v>
      </c>
      <c r="BN15" s="139">
        <v>317146</v>
      </c>
      <c r="BO15" s="139">
        <v>1616740</v>
      </c>
      <c r="BP15" s="139">
        <v>291704</v>
      </c>
      <c r="BQ15" s="139">
        <v>97081</v>
      </c>
      <c r="BR15" s="139">
        <v>156974</v>
      </c>
      <c r="BS15" s="139">
        <v>37649</v>
      </c>
      <c r="BT15" s="139">
        <v>0</v>
      </c>
      <c r="BU15" s="139">
        <v>496611</v>
      </c>
      <c r="BV15" s="139">
        <v>22185</v>
      </c>
      <c r="BW15" s="139">
        <v>474424</v>
      </c>
      <c r="BX15" s="139">
        <v>2</v>
      </c>
      <c r="BY15" s="139">
        <v>0</v>
      </c>
      <c r="BZ15" s="139">
        <v>828417</v>
      </c>
      <c r="CA15" s="139">
        <v>203521</v>
      </c>
      <c r="CB15" s="139">
        <v>610925</v>
      </c>
      <c r="CC15" s="139">
        <v>10192</v>
      </c>
      <c r="CD15" s="139">
        <v>3779</v>
      </c>
      <c r="CE15" s="139">
        <v>1438005</v>
      </c>
      <c r="CF15" s="139">
        <v>8</v>
      </c>
      <c r="CG15" s="139">
        <v>37953</v>
      </c>
      <c r="CH15" s="139">
        <v>1663922</v>
      </c>
      <c r="CI15" s="139">
        <v>10746389</v>
      </c>
      <c r="CJ15" s="139">
        <v>8805747</v>
      </c>
      <c r="CK15" s="139">
        <v>0</v>
      </c>
      <c r="CL15" s="139">
        <v>5644511</v>
      </c>
      <c r="CM15" s="139">
        <v>35602</v>
      </c>
      <c r="CN15" s="139">
        <v>3125634</v>
      </c>
      <c r="CO15" s="139">
        <v>1940642</v>
      </c>
      <c r="CP15" s="139">
        <v>449633</v>
      </c>
      <c r="CQ15" s="139">
        <v>23317874</v>
      </c>
      <c r="CR15" s="139">
        <v>2273831</v>
      </c>
      <c r="CS15" s="139">
        <v>1100777</v>
      </c>
      <c r="CT15" s="139">
        <v>366941</v>
      </c>
      <c r="CU15" s="139">
        <v>760721</v>
      </c>
      <c r="CV15" s="139">
        <v>45392</v>
      </c>
      <c r="CW15" s="139">
        <v>3046852</v>
      </c>
      <c r="CX15" s="139">
        <v>649994</v>
      </c>
      <c r="CY15" s="139">
        <v>2136670</v>
      </c>
      <c r="CZ15" s="139">
        <v>260188</v>
      </c>
      <c r="DA15" s="139">
        <v>5475</v>
      </c>
      <c r="DB15" s="139">
        <v>17885890</v>
      </c>
      <c r="DC15" s="139">
        <v>9853978</v>
      </c>
      <c r="DD15" s="139">
        <v>7076215</v>
      </c>
      <c r="DE15" s="139">
        <v>558084</v>
      </c>
      <c r="DF15" s="139">
        <v>397613</v>
      </c>
      <c r="DG15" s="139">
        <v>5756046</v>
      </c>
      <c r="DH15" s="139">
        <v>105826</v>
      </c>
      <c r="DI15" s="139">
        <v>445542</v>
      </c>
      <c r="DJ15" s="139">
        <v>34509805</v>
      </c>
    </row>
    <row r="16" spans="1:114" ht="13.5" customHeight="1" x14ac:dyDescent="0.15">
      <c r="A16" s="137" t="s">
        <v>12</v>
      </c>
      <c r="B16" s="138" t="s">
        <v>398</v>
      </c>
      <c r="C16" s="137" t="s">
        <v>1</v>
      </c>
      <c r="D16" s="139">
        <v>28177776</v>
      </c>
      <c r="E16" s="139">
        <v>11173016</v>
      </c>
      <c r="F16" s="139">
        <v>1786067</v>
      </c>
      <c r="G16" s="139">
        <v>1224</v>
      </c>
      <c r="H16" s="139">
        <v>5167200</v>
      </c>
      <c r="I16" s="139">
        <v>2084603</v>
      </c>
      <c r="J16" s="140" t="s">
        <v>389</v>
      </c>
      <c r="K16" s="139">
        <v>2133922</v>
      </c>
      <c r="L16" s="139">
        <v>17004760</v>
      </c>
      <c r="M16" s="139">
        <v>5071188</v>
      </c>
      <c r="N16" s="139">
        <v>989682</v>
      </c>
      <c r="O16" s="139">
        <v>0</v>
      </c>
      <c r="P16" s="139">
        <v>9819</v>
      </c>
      <c r="Q16" s="139">
        <v>146000</v>
      </c>
      <c r="R16" s="139">
        <v>415486</v>
      </c>
      <c r="S16" s="140" t="s">
        <v>389</v>
      </c>
      <c r="T16" s="139">
        <v>418377</v>
      </c>
      <c r="U16" s="139">
        <v>4081506</v>
      </c>
      <c r="V16" s="139">
        <v>33248964</v>
      </c>
      <c r="W16" s="139">
        <v>12162698</v>
      </c>
      <c r="X16" s="139">
        <v>1786067</v>
      </c>
      <c r="Y16" s="139">
        <v>11043</v>
      </c>
      <c r="Z16" s="139">
        <v>5313200</v>
      </c>
      <c r="AA16" s="139">
        <v>2500089</v>
      </c>
      <c r="AB16" s="140" t="s">
        <v>389</v>
      </c>
      <c r="AC16" s="139">
        <v>2552299</v>
      </c>
      <c r="AD16" s="139">
        <v>21086266</v>
      </c>
      <c r="AE16" s="139">
        <v>8324500</v>
      </c>
      <c r="AF16" s="139">
        <v>8321914</v>
      </c>
      <c r="AG16" s="139">
        <v>0</v>
      </c>
      <c r="AH16" s="139">
        <v>8063398</v>
      </c>
      <c r="AI16" s="139">
        <v>96728</v>
      </c>
      <c r="AJ16" s="139">
        <v>161788</v>
      </c>
      <c r="AK16" s="139">
        <v>2586</v>
      </c>
      <c r="AL16" s="139">
        <v>267</v>
      </c>
      <c r="AM16" s="139">
        <v>15659297</v>
      </c>
      <c r="AN16" s="139">
        <v>2233115</v>
      </c>
      <c r="AO16" s="139">
        <v>1210004</v>
      </c>
      <c r="AP16" s="139">
        <v>559754</v>
      </c>
      <c r="AQ16" s="139">
        <v>387305</v>
      </c>
      <c r="AR16" s="139">
        <v>76052</v>
      </c>
      <c r="AS16" s="139">
        <v>3287972</v>
      </c>
      <c r="AT16" s="139">
        <v>362700</v>
      </c>
      <c r="AU16" s="139">
        <v>2584711</v>
      </c>
      <c r="AV16" s="139">
        <v>340561</v>
      </c>
      <c r="AW16" s="139">
        <v>0</v>
      </c>
      <c r="AX16" s="139">
        <v>10136973</v>
      </c>
      <c r="AY16" s="139">
        <v>5669340</v>
      </c>
      <c r="AZ16" s="139">
        <v>4001139</v>
      </c>
      <c r="BA16" s="139">
        <v>288191</v>
      </c>
      <c r="BB16" s="139">
        <v>178303</v>
      </c>
      <c r="BC16" s="139">
        <v>3118194</v>
      </c>
      <c r="BD16" s="139">
        <v>1237</v>
      </c>
      <c r="BE16" s="139">
        <v>1075518</v>
      </c>
      <c r="BF16" s="139">
        <v>25059315</v>
      </c>
      <c r="BG16" s="139">
        <v>564689</v>
      </c>
      <c r="BH16" s="139">
        <v>564689</v>
      </c>
      <c r="BI16" s="139">
        <v>0</v>
      </c>
      <c r="BJ16" s="139">
        <v>564689</v>
      </c>
      <c r="BK16" s="139">
        <v>0</v>
      </c>
      <c r="BL16" s="139">
        <v>0</v>
      </c>
      <c r="BM16" s="139">
        <v>0</v>
      </c>
      <c r="BN16" s="139">
        <v>91096</v>
      </c>
      <c r="BO16" s="139">
        <v>3289232</v>
      </c>
      <c r="BP16" s="139">
        <v>323811</v>
      </c>
      <c r="BQ16" s="139">
        <v>280115</v>
      </c>
      <c r="BR16" s="139">
        <v>378</v>
      </c>
      <c r="BS16" s="139">
        <v>43318</v>
      </c>
      <c r="BT16" s="139">
        <v>0</v>
      </c>
      <c r="BU16" s="139">
        <v>1685260</v>
      </c>
      <c r="BV16" s="139">
        <v>102239</v>
      </c>
      <c r="BW16" s="139">
        <v>1582853</v>
      </c>
      <c r="BX16" s="139">
        <v>168</v>
      </c>
      <c r="BY16" s="139">
        <v>0</v>
      </c>
      <c r="BZ16" s="139">
        <v>1280161</v>
      </c>
      <c r="CA16" s="139">
        <v>87408</v>
      </c>
      <c r="CB16" s="139">
        <v>1077434</v>
      </c>
      <c r="CC16" s="139">
        <v>31179</v>
      </c>
      <c r="CD16" s="139">
        <v>84140</v>
      </c>
      <c r="CE16" s="139">
        <v>1020954</v>
      </c>
      <c r="CF16" s="139">
        <v>0</v>
      </c>
      <c r="CG16" s="139">
        <v>105217</v>
      </c>
      <c r="CH16" s="139">
        <v>3959138</v>
      </c>
      <c r="CI16" s="139">
        <v>8889189</v>
      </c>
      <c r="CJ16" s="139">
        <v>8886603</v>
      </c>
      <c r="CK16" s="139">
        <v>0</v>
      </c>
      <c r="CL16" s="139">
        <v>8628087</v>
      </c>
      <c r="CM16" s="139">
        <v>96728</v>
      </c>
      <c r="CN16" s="139">
        <v>161788</v>
      </c>
      <c r="CO16" s="139">
        <v>2586</v>
      </c>
      <c r="CP16" s="139">
        <v>91363</v>
      </c>
      <c r="CQ16" s="139">
        <v>18948529</v>
      </c>
      <c r="CR16" s="139">
        <v>2556926</v>
      </c>
      <c r="CS16" s="139">
        <v>1490119</v>
      </c>
      <c r="CT16" s="139">
        <v>560132</v>
      </c>
      <c r="CU16" s="139">
        <v>430623</v>
      </c>
      <c r="CV16" s="139">
        <v>76052</v>
      </c>
      <c r="CW16" s="139">
        <v>4973232</v>
      </c>
      <c r="CX16" s="139">
        <v>464939</v>
      </c>
      <c r="CY16" s="139">
        <v>4167564</v>
      </c>
      <c r="CZ16" s="139">
        <v>340729</v>
      </c>
      <c r="DA16" s="139">
        <v>0</v>
      </c>
      <c r="DB16" s="139">
        <v>11417134</v>
      </c>
      <c r="DC16" s="139">
        <v>5756748</v>
      </c>
      <c r="DD16" s="139">
        <v>5078573</v>
      </c>
      <c r="DE16" s="139">
        <v>319370</v>
      </c>
      <c r="DF16" s="139">
        <v>262443</v>
      </c>
      <c r="DG16" s="139">
        <v>4139148</v>
      </c>
      <c r="DH16" s="139">
        <v>1237</v>
      </c>
      <c r="DI16" s="139">
        <v>1180735</v>
      </c>
      <c r="DJ16" s="139">
        <v>29018453</v>
      </c>
    </row>
    <row r="17" spans="1:114" ht="13.5" customHeight="1" x14ac:dyDescent="0.15">
      <c r="A17" s="137" t="s">
        <v>13</v>
      </c>
      <c r="B17" s="138" t="s">
        <v>399</v>
      </c>
      <c r="C17" s="137" t="s">
        <v>1</v>
      </c>
      <c r="D17" s="139">
        <v>99277877</v>
      </c>
      <c r="E17" s="139">
        <v>18097238</v>
      </c>
      <c r="F17" s="139">
        <v>1566186</v>
      </c>
      <c r="G17" s="139">
        <v>0</v>
      </c>
      <c r="H17" s="139">
        <v>1291200</v>
      </c>
      <c r="I17" s="139">
        <v>6656116</v>
      </c>
      <c r="J17" s="140" t="s">
        <v>389</v>
      </c>
      <c r="K17" s="139">
        <v>8583736</v>
      </c>
      <c r="L17" s="139">
        <v>81180639</v>
      </c>
      <c r="M17" s="139">
        <v>7532681</v>
      </c>
      <c r="N17" s="139">
        <v>551265</v>
      </c>
      <c r="O17" s="139">
        <v>37146</v>
      </c>
      <c r="P17" s="139">
        <v>23300</v>
      </c>
      <c r="Q17" s="139">
        <v>38500</v>
      </c>
      <c r="R17" s="139">
        <v>375808</v>
      </c>
      <c r="S17" s="140" t="s">
        <v>389</v>
      </c>
      <c r="T17" s="139">
        <v>76511</v>
      </c>
      <c r="U17" s="139">
        <v>6981416</v>
      </c>
      <c r="V17" s="139">
        <v>106810558</v>
      </c>
      <c r="W17" s="139">
        <v>18648503</v>
      </c>
      <c r="X17" s="139">
        <v>1603332</v>
      </c>
      <c r="Y17" s="139">
        <v>23300</v>
      </c>
      <c r="Z17" s="139">
        <v>1329700</v>
      </c>
      <c r="AA17" s="139">
        <v>7031924</v>
      </c>
      <c r="AB17" s="140" t="s">
        <v>389</v>
      </c>
      <c r="AC17" s="139">
        <v>8660247</v>
      </c>
      <c r="AD17" s="139">
        <v>88162055</v>
      </c>
      <c r="AE17" s="139">
        <v>8973223</v>
      </c>
      <c r="AF17" s="139">
        <v>8893491</v>
      </c>
      <c r="AG17" s="139">
        <v>195476</v>
      </c>
      <c r="AH17" s="139">
        <v>8284512</v>
      </c>
      <c r="AI17" s="139">
        <v>407553</v>
      </c>
      <c r="AJ17" s="139">
        <v>5950</v>
      </c>
      <c r="AK17" s="139">
        <v>79732</v>
      </c>
      <c r="AL17" s="139">
        <v>1377230</v>
      </c>
      <c r="AM17" s="139">
        <v>72033806</v>
      </c>
      <c r="AN17" s="139">
        <v>13548336</v>
      </c>
      <c r="AO17" s="139">
        <v>4272259</v>
      </c>
      <c r="AP17" s="139">
        <v>4869753</v>
      </c>
      <c r="AQ17" s="139">
        <v>3939527</v>
      </c>
      <c r="AR17" s="139">
        <v>466797</v>
      </c>
      <c r="AS17" s="139">
        <v>10489599</v>
      </c>
      <c r="AT17" s="139">
        <v>893334</v>
      </c>
      <c r="AU17" s="139">
        <v>9033650</v>
      </c>
      <c r="AV17" s="139">
        <v>562615</v>
      </c>
      <c r="AW17" s="139">
        <v>9741</v>
      </c>
      <c r="AX17" s="139">
        <v>47942084</v>
      </c>
      <c r="AY17" s="139">
        <v>24135396</v>
      </c>
      <c r="AZ17" s="139">
        <v>20693893</v>
      </c>
      <c r="BA17" s="139">
        <v>2599010</v>
      </c>
      <c r="BB17" s="139">
        <v>513785</v>
      </c>
      <c r="BC17" s="139">
        <v>15763019</v>
      </c>
      <c r="BD17" s="139">
        <v>44046</v>
      </c>
      <c r="BE17" s="139">
        <v>1130599</v>
      </c>
      <c r="BF17" s="139">
        <v>82137628</v>
      </c>
      <c r="BG17" s="139">
        <v>151173</v>
      </c>
      <c r="BH17" s="139">
        <v>151173</v>
      </c>
      <c r="BI17" s="139">
        <v>0</v>
      </c>
      <c r="BJ17" s="139">
        <v>151173</v>
      </c>
      <c r="BK17" s="139">
        <v>0</v>
      </c>
      <c r="BL17" s="139">
        <v>0</v>
      </c>
      <c r="BM17" s="139">
        <v>0</v>
      </c>
      <c r="BN17" s="139">
        <v>79443</v>
      </c>
      <c r="BO17" s="139">
        <v>4768030</v>
      </c>
      <c r="BP17" s="139">
        <v>992072</v>
      </c>
      <c r="BQ17" s="139">
        <v>740310</v>
      </c>
      <c r="BR17" s="139">
        <v>0</v>
      </c>
      <c r="BS17" s="139">
        <v>251762</v>
      </c>
      <c r="BT17" s="139">
        <v>0</v>
      </c>
      <c r="BU17" s="139">
        <v>1662355</v>
      </c>
      <c r="BV17" s="139">
        <v>14353</v>
      </c>
      <c r="BW17" s="139">
        <v>1648002</v>
      </c>
      <c r="BX17" s="139">
        <v>0</v>
      </c>
      <c r="BY17" s="139">
        <v>0</v>
      </c>
      <c r="BZ17" s="139">
        <v>2109688</v>
      </c>
      <c r="CA17" s="139">
        <v>813789</v>
      </c>
      <c r="CB17" s="139">
        <v>1104851</v>
      </c>
      <c r="CC17" s="139">
        <v>35355</v>
      </c>
      <c r="CD17" s="139">
        <v>155693</v>
      </c>
      <c r="CE17" s="139">
        <v>2328443</v>
      </c>
      <c r="CF17" s="139">
        <v>3915</v>
      </c>
      <c r="CG17" s="139">
        <v>205592</v>
      </c>
      <c r="CH17" s="139">
        <v>5124795</v>
      </c>
      <c r="CI17" s="139">
        <v>9124396</v>
      </c>
      <c r="CJ17" s="139">
        <v>9044664</v>
      </c>
      <c r="CK17" s="139">
        <v>195476</v>
      </c>
      <c r="CL17" s="139">
        <v>8435685</v>
      </c>
      <c r="CM17" s="139">
        <v>407553</v>
      </c>
      <c r="CN17" s="139">
        <v>5950</v>
      </c>
      <c r="CO17" s="139">
        <v>79732</v>
      </c>
      <c r="CP17" s="139">
        <v>1456673</v>
      </c>
      <c r="CQ17" s="139">
        <v>76801836</v>
      </c>
      <c r="CR17" s="139">
        <v>14540408</v>
      </c>
      <c r="CS17" s="139">
        <v>5012569</v>
      </c>
      <c r="CT17" s="139">
        <v>4869753</v>
      </c>
      <c r="CU17" s="139">
        <v>4191289</v>
      </c>
      <c r="CV17" s="139">
        <v>466797</v>
      </c>
      <c r="CW17" s="139">
        <v>12151954</v>
      </c>
      <c r="CX17" s="139">
        <v>907687</v>
      </c>
      <c r="CY17" s="139">
        <v>10681652</v>
      </c>
      <c r="CZ17" s="139">
        <v>562615</v>
      </c>
      <c r="DA17" s="139">
        <v>9741</v>
      </c>
      <c r="DB17" s="139">
        <v>50051772</v>
      </c>
      <c r="DC17" s="139">
        <v>24949185</v>
      </c>
      <c r="DD17" s="139">
        <v>21798744</v>
      </c>
      <c r="DE17" s="139">
        <v>2634365</v>
      </c>
      <c r="DF17" s="139">
        <v>669478</v>
      </c>
      <c r="DG17" s="139">
        <v>18091462</v>
      </c>
      <c r="DH17" s="139">
        <v>47961</v>
      </c>
      <c r="DI17" s="139">
        <v>1336191</v>
      </c>
      <c r="DJ17" s="139">
        <v>87262423</v>
      </c>
    </row>
    <row r="18" spans="1:114" ht="13.5" customHeight="1" x14ac:dyDescent="0.15">
      <c r="A18" s="137" t="s">
        <v>14</v>
      </c>
      <c r="B18" s="138" t="s">
        <v>400</v>
      </c>
      <c r="C18" s="137" t="s">
        <v>1</v>
      </c>
      <c r="D18" s="139">
        <v>97378372</v>
      </c>
      <c r="E18" s="139">
        <v>30348668</v>
      </c>
      <c r="F18" s="139">
        <v>2125672</v>
      </c>
      <c r="G18" s="139">
        <v>3096</v>
      </c>
      <c r="H18" s="139">
        <v>6572400</v>
      </c>
      <c r="I18" s="139">
        <v>12709079</v>
      </c>
      <c r="J18" s="140" t="s">
        <v>389</v>
      </c>
      <c r="K18" s="139">
        <v>8938421</v>
      </c>
      <c r="L18" s="139">
        <v>67029704</v>
      </c>
      <c r="M18" s="139">
        <v>10378931</v>
      </c>
      <c r="N18" s="139">
        <v>3634207</v>
      </c>
      <c r="O18" s="139">
        <v>450027</v>
      </c>
      <c r="P18" s="139">
        <v>24677</v>
      </c>
      <c r="Q18" s="139">
        <v>2435600</v>
      </c>
      <c r="R18" s="139">
        <v>695873</v>
      </c>
      <c r="S18" s="140" t="s">
        <v>389</v>
      </c>
      <c r="T18" s="139">
        <v>28030</v>
      </c>
      <c r="U18" s="139">
        <v>6744724</v>
      </c>
      <c r="V18" s="139">
        <v>107757303</v>
      </c>
      <c r="W18" s="139">
        <v>33982875</v>
      </c>
      <c r="X18" s="139">
        <v>2575699</v>
      </c>
      <c r="Y18" s="139">
        <v>27773</v>
      </c>
      <c r="Z18" s="139">
        <v>9008000</v>
      </c>
      <c r="AA18" s="139">
        <v>13404952</v>
      </c>
      <c r="AB18" s="140" t="s">
        <v>389</v>
      </c>
      <c r="AC18" s="139">
        <v>8966451</v>
      </c>
      <c r="AD18" s="139">
        <v>73774428</v>
      </c>
      <c r="AE18" s="139">
        <v>14204478</v>
      </c>
      <c r="AF18" s="139">
        <v>14064272</v>
      </c>
      <c r="AG18" s="139">
        <v>314</v>
      </c>
      <c r="AH18" s="139">
        <v>13916177</v>
      </c>
      <c r="AI18" s="139">
        <v>122425</v>
      </c>
      <c r="AJ18" s="139">
        <v>25356</v>
      </c>
      <c r="AK18" s="139">
        <v>140206</v>
      </c>
      <c r="AL18" s="139">
        <v>909099</v>
      </c>
      <c r="AM18" s="139">
        <v>69327835</v>
      </c>
      <c r="AN18" s="139">
        <v>9223128</v>
      </c>
      <c r="AO18" s="139">
        <v>4830972</v>
      </c>
      <c r="AP18" s="139">
        <v>2852403</v>
      </c>
      <c r="AQ18" s="139">
        <v>1462680</v>
      </c>
      <c r="AR18" s="139">
        <v>77073</v>
      </c>
      <c r="AS18" s="139">
        <v>8737411</v>
      </c>
      <c r="AT18" s="139">
        <v>2774174</v>
      </c>
      <c r="AU18" s="139">
        <v>5549506</v>
      </c>
      <c r="AV18" s="139">
        <v>413731</v>
      </c>
      <c r="AW18" s="139">
        <v>120761</v>
      </c>
      <c r="AX18" s="139">
        <v>51198322</v>
      </c>
      <c r="AY18" s="139">
        <v>19046794</v>
      </c>
      <c r="AZ18" s="139">
        <v>28289196</v>
      </c>
      <c r="BA18" s="139">
        <v>3526495</v>
      </c>
      <c r="BB18" s="139">
        <v>335837</v>
      </c>
      <c r="BC18" s="139">
        <v>8557363</v>
      </c>
      <c r="BD18" s="139">
        <v>48213</v>
      </c>
      <c r="BE18" s="139">
        <v>4379597</v>
      </c>
      <c r="BF18" s="139">
        <v>87911910</v>
      </c>
      <c r="BG18" s="139">
        <v>3150703</v>
      </c>
      <c r="BH18" s="139">
        <v>3147238</v>
      </c>
      <c r="BI18" s="139">
        <v>1808</v>
      </c>
      <c r="BJ18" s="139">
        <v>3145430</v>
      </c>
      <c r="BK18" s="139">
        <v>0</v>
      </c>
      <c r="BL18" s="139">
        <v>0</v>
      </c>
      <c r="BM18" s="139">
        <v>3465</v>
      </c>
      <c r="BN18" s="139">
        <v>264760</v>
      </c>
      <c r="BO18" s="139">
        <v>5351657</v>
      </c>
      <c r="BP18" s="139">
        <v>795079</v>
      </c>
      <c r="BQ18" s="139">
        <v>587702</v>
      </c>
      <c r="BR18" s="139">
        <v>58687</v>
      </c>
      <c r="BS18" s="139">
        <v>148690</v>
      </c>
      <c r="BT18" s="139">
        <v>0</v>
      </c>
      <c r="BU18" s="139">
        <v>1729656</v>
      </c>
      <c r="BV18" s="139">
        <v>127160</v>
      </c>
      <c r="BW18" s="139">
        <v>1519084</v>
      </c>
      <c r="BX18" s="139">
        <v>83412</v>
      </c>
      <c r="BY18" s="139">
        <v>0</v>
      </c>
      <c r="BZ18" s="139">
        <v>2805054</v>
      </c>
      <c r="CA18" s="139">
        <v>811840</v>
      </c>
      <c r="CB18" s="139">
        <v>1837971</v>
      </c>
      <c r="CC18" s="139">
        <v>47250</v>
      </c>
      <c r="CD18" s="139">
        <v>107993</v>
      </c>
      <c r="CE18" s="139">
        <v>1473873</v>
      </c>
      <c r="CF18" s="139">
        <v>21868</v>
      </c>
      <c r="CG18" s="139">
        <v>137938</v>
      </c>
      <c r="CH18" s="139">
        <v>8640298</v>
      </c>
      <c r="CI18" s="139">
        <v>17355181</v>
      </c>
      <c r="CJ18" s="139">
        <v>17211510</v>
      </c>
      <c r="CK18" s="139">
        <v>2122</v>
      </c>
      <c r="CL18" s="139">
        <v>17061607</v>
      </c>
      <c r="CM18" s="139">
        <v>122425</v>
      </c>
      <c r="CN18" s="139">
        <v>25356</v>
      </c>
      <c r="CO18" s="139">
        <v>143671</v>
      </c>
      <c r="CP18" s="139">
        <v>1173859</v>
      </c>
      <c r="CQ18" s="139">
        <v>74679492</v>
      </c>
      <c r="CR18" s="139">
        <v>10018207</v>
      </c>
      <c r="CS18" s="139">
        <v>5418674</v>
      </c>
      <c r="CT18" s="139">
        <v>2911090</v>
      </c>
      <c r="CU18" s="139">
        <v>1611370</v>
      </c>
      <c r="CV18" s="139">
        <v>77073</v>
      </c>
      <c r="CW18" s="139">
        <v>10467067</v>
      </c>
      <c r="CX18" s="139">
        <v>2901334</v>
      </c>
      <c r="CY18" s="139">
        <v>7068590</v>
      </c>
      <c r="CZ18" s="139">
        <v>497143</v>
      </c>
      <c r="DA18" s="139">
        <v>120761</v>
      </c>
      <c r="DB18" s="139">
        <v>54003376</v>
      </c>
      <c r="DC18" s="139">
        <v>19858634</v>
      </c>
      <c r="DD18" s="139">
        <v>30127167</v>
      </c>
      <c r="DE18" s="139">
        <v>3573745</v>
      </c>
      <c r="DF18" s="139">
        <v>443830</v>
      </c>
      <c r="DG18" s="139">
        <v>10031236</v>
      </c>
      <c r="DH18" s="139">
        <v>70081</v>
      </c>
      <c r="DI18" s="139">
        <v>4517535</v>
      </c>
      <c r="DJ18" s="139">
        <v>96552208</v>
      </c>
    </row>
    <row r="19" spans="1:114" ht="13.5" customHeight="1" x14ac:dyDescent="0.15">
      <c r="A19" s="137" t="s">
        <v>15</v>
      </c>
      <c r="B19" s="138" t="s">
        <v>401</v>
      </c>
      <c r="C19" s="137" t="s">
        <v>1</v>
      </c>
      <c r="D19" s="139">
        <v>223142183</v>
      </c>
      <c r="E19" s="139">
        <v>50685464</v>
      </c>
      <c r="F19" s="139">
        <v>4110505</v>
      </c>
      <c r="G19" s="139">
        <v>4994819</v>
      </c>
      <c r="H19" s="139">
        <v>7077400</v>
      </c>
      <c r="I19" s="139">
        <v>22712925</v>
      </c>
      <c r="J19" s="140" t="s">
        <v>389</v>
      </c>
      <c r="K19" s="139">
        <v>11789815</v>
      </c>
      <c r="L19" s="139">
        <v>172456719</v>
      </c>
      <c r="M19" s="139">
        <v>2524315</v>
      </c>
      <c r="N19" s="139">
        <v>526404</v>
      </c>
      <c r="O19" s="139">
        <v>4335</v>
      </c>
      <c r="P19" s="139">
        <v>152718</v>
      </c>
      <c r="Q19" s="139">
        <v>3300</v>
      </c>
      <c r="R19" s="139">
        <v>328041</v>
      </c>
      <c r="S19" s="140" t="s">
        <v>389</v>
      </c>
      <c r="T19" s="139">
        <v>38010</v>
      </c>
      <c r="U19" s="139">
        <v>1997911</v>
      </c>
      <c r="V19" s="139">
        <v>225666498</v>
      </c>
      <c r="W19" s="139">
        <v>51211868</v>
      </c>
      <c r="X19" s="139">
        <v>4114840</v>
      </c>
      <c r="Y19" s="139">
        <v>5147537</v>
      </c>
      <c r="Z19" s="139">
        <v>7080700</v>
      </c>
      <c r="AA19" s="139">
        <v>23040966</v>
      </c>
      <c r="AB19" s="140" t="s">
        <v>389</v>
      </c>
      <c r="AC19" s="139">
        <v>11827825</v>
      </c>
      <c r="AD19" s="139">
        <v>174454630</v>
      </c>
      <c r="AE19" s="139">
        <v>12158796</v>
      </c>
      <c r="AF19" s="139">
        <v>12078044</v>
      </c>
      <c r="AG19" s="139">
        <v>688688</v>
      </c>
      <c r="AH19" s="139">
        <v>10431159</v>
      </c>
      <c r="AI19" s="139">
        <v>85358</v>
      </c>
      <c r="AJ19" s="139">
        <v>872839</v>
      </c>
      <c r="AK19" s="139">
        <v>80752</v>
      </c>
      <c r="AL19" s="139">
        <v>15155824</v>
      </c>
      <c r="AM19" s="139">
        <v>146932836</v>
      </c>
      <c r="AN19" s="139">
        <v>40517077</v>
      </c>
      <c r="AO19" s="139">
        <v>10465564</v>
      </c>
      <c r="AP19" s="139">
        <v>29679455</v>
      </c>
      <c r="AQ19" s="139">
        <v>364555</v>
      </c>
      <c r="AR19" s="139">
        <v>7503</v>
      </c>
      <c r="AS19" s="139">
        <v>28999852</v>
      </c>
      <c r="AT19" s="139">
        <v>25479937</v>
      </c>
      <c r="AU19" s="139">
        <v>3473292</v>
      </c>
      <c r="AV19" s="139">
        <v>46623</v>
      </c>
      <c r="AW19" s="139">
        <v>249758</v>
      </c>
      <c r="AX19" s="139">
        <v>77101249</v>
      </c>
      <c r="AY19" s="139">
        <v>56114914</v>
      </c>
      <c r="AZ19" s="139">
        <v>16702083</v>
      </c>
      <c r="BA19" s="139">
        <v>513331</v>
      </c>
      <c r="BB19" s="139">
        <v>3770921</v>
      </c>
      <c r="BC19" s="139">
        <v>39709708</v>
      </c>
      <c r="BD19" s="139">
        <v>64900</v>
      </c>
      <c r="BE19" s="139">
        <v>9185019</v>
      </c>
      <c r="BF19" s="139">
        <v>168276651</v>
      </c>
      <c r="BG19" s="139">
        <v>30099</v>
      </c>
      <c r="BH19" s="139">
        <v>27458</v>
      </c>
      <c r="BI19" s="139">
        <v>0</v>
      </c>
      <c r="BJ19" s="139">
        <v>19987</v>
      </c>
      <c r="BK19" s="139">
        <v>0</v>
      </c>
      <c r="BL19" s="139">
        <v>7471</v>
      </c>
      <c r="BM19" s="139">
        <v>2641</v>
      </c>
      <c r="BN19" s="139">
        <v>0</v>
      </c>
      <c r="BO19" s="139">
        <v>1817649</v>
      </c>
      <c r="BP19" s="139">
        <v>310852</v>
      </c>
      <c r="BQ19" s="139">
        <v>274226</v>
      </c>
      <c r="BR19" s="139">
        <v>10105</v>
      </c>
      <c r="BS19" s="139">
        <v>26521</v>
      </c>
      <c r="BT19" s="139">
        <v>0</v>
      </c>
      <c r="BU19" s="139">
        <v>366334</v>
      </c>
      <c r="BV19" s="139">
        <v>92840</v>
      </c>
      <c r="BW19" s="139">
        <v>273494</v>
      </c>
      <c r="BX19" s="139">
        <v>0</v>
      </c>
      <c r="BY19" s="139">
        <v>0</v>
      </c>
      <c r="BZ19" s="139">
        <v>1140463</v>
      </c>
      <c r="CA19" s="139">
        <v>772645</v>
      </c>
      <c r="CB19" s="139">
        <v>345423</v>
      </c>
      <c r="CC19" s="139">
        <v>15570</v>
      </c>
      <c r="CD19" s="139">
        <v>6825</v>
      </c>
      <c r="CE19" s="139">
        <v>491356</v>
      </c>
      <c r="CF19" s="139">
        <v>0</v>
      </c>
      <c r="CG19" s="139">
        <v>185211</v>
      </c>
      <c r="CH19" s="139">
        <v>2032959</v>
      </c>
      <c r="CI19" s="139">
        <v>12188895</v>
      </c>
      <c r="CJ19" s="139">
        <v>12105502</v>
      </c>
      <c r="CK19" s="139">
        <v>688688</v>
      </c>
      <c r="CL19" s="139">
        <v>10451146</v>
      </c>
      <c r="CM19" s="139">
        <v>85358</v>
      </c>
      <c r="CN19" s="139">
        <v>880310</v>
      </c>
      <c r="CO19" s="139">
        <v>83393</v>
      </c>
      <c r="CP19" s="139">
        <v>15155824</v>
      </c>
      <c r="CQ19" s="139">
        <v>148750485</v>
      </c>
      <c r="CR19" s="139">
        <v>40827929</v>
      </c>
      <c r="CS19" s="139">
        <v>10739790</v>
      </c>
      <c r="CT19" s="139">
        <v>29689560</v>
      </c>
      <c r="CU19" s="139">
        <v>391076</v>
      </c>
      <c r="CV19" s="139">
        <v>7503</v>
      </c>
      <c r="CW19" s="139">
        <v>29366186</v>
      </c>
      <c r="CX19" s="139">
        <v>25572777</v>
      </c>
      <c r="CY19" s="139">
        <v>3746786</v>
      </c>
      <c r="CZ19" s="139">
        <v>46623</v>
      </c>
      <c r="DA19" s="139">
        <v>249758</v>
      </c>
      <c r="DB19" s="139">
        <v>78241712</v>
      </c>
      <c r="DC19" s="139">
        <v>56887559</v>
      </c>
      <c r="DD19" s="139">
        <v>17047506</v>
      </c>
      <c r="DE19" s="139">
        <v>528901</v>
      </c>
      <c r="DF19" s="139">
        <v>3777746</v>
      </c>
      <c r="DG19" s="139">
        <v>40201064</v>
      </c>
      <c r="DH19" s="139">
        <v>64900</v>
      </c>
      <c r="DI19" s="139">
        <v>9370230</v>
      </c>
      <c r="DJ19" s="139">
        <v>170309610</v>
      </c>
    </row>
    <row r="20" spans="1:114" ht="13.5" customHeight="1" x14ac:dyDescent="0.15">
      <c r="A20" s="137" t="s">
        <v>16</v>
      </c>
      <c r="B20" s="138" t="s">
        <v>402</v>
      </c>
      <c r="C20" s="137" t="s">
        <v>1</v>
      </c>
      <c r="D20" s="139">
        <v>134368886</v>
      </c>
      <c r="E20" s="139">
        <v>56760737</v>
      </c>
      <c r="F20" s="139">
        <v>5051157</v>
      </c>
      <c r="G20" s="139">
        <v>123686</v>
      </c>
      <c r="H20" s="139">
        <v>19062000</v>
      </c>
      <c r="I20" s="139">
        <v>15046469</v>
      </c>
      <c r="J20" s="140" t="s">
        <v>389</v>
      </c>
      <c r="K20" s="139">
        <v>17477425</v>
      </c>
      <c r="L20" s="139">
        <v>77608149</v>
      </c>
      <c r="M20" s="139">
        <v>6025182</v>
      </c>
      <c r="N20" s="139">
        <v>1061581</v>
      </c>
      <c r="O20" s="139">
        <v>23510</v>
      </c>
      <c r="P20" s="139">
        <v>27206</v>
      </c>
      <c r="Q20" s="139">
        <v>213800</v>
      </c>
      <c r="R20" s="139">
        <v>674228</v>
      </c>
      <c r="S20" s="140" t="s">
        <v>389</v>
      </c>
      <c r="T20" s="139">
        <v>122837</v>
      </c>
      <c r="U20" s="139">
        <v>4963601</v>
      </c>
      <c r="V20" s="139">
        <v>140394068</v>
      </c>
      <c r="W20" s="139">
        <v>57822318</v>
      </c>
      <c r="X20" s="139">
        <v>5074667</v>
      </c>
      <c r="Y20" s="139">
        <v>150892</v>
      </c>
      <c r="Z20" s="139">
        <v>19275800</v>
      </c>
      <c r="AA20" s="139">
        <v>15720697</v>
      </c>
      <c r="AB20" s="140" t="s">
        <v>389</v>
      </c>
      <c r="AC20" s="139">
        <v>17600262</v>
      </c>
      <c r="AD20" s="139">
        <v>82571750</v>
      </c>
      <c r="AE20" s="139">
        <v>24904322</v>
      </c>
      <c r="AF20" s="139">
        <v>24446375</v>
      </c>
      <c r="AG20" s="139">
        <v>8003</v>
      </c>
      <c r="AH20" s="139">
        <v>20862070</v>
      </c>
      <c r="AI20" s="139">
        <v>3144252</v>
      </c>
      <c r="AJ20" s="139">
        <v>432050</v>
      </c>
      <c r="AK20" s="139">
        <v>457947</v>
      </c>
      <c r="AL20" s="139">
        <v>309980</v>
      </c>
      <c r="AM20" s="139">
        <v>103306232</v>
      </c>
      <c r="AN20" s="139">
        <v>35403810</v>
      </c>
      <c r="AO20" s="139">
        <v>9730588</v>
      </c>
      <c r="AP20" s="139">
        <v>20774019</v>
      </c>
      <c r="AQ20" s="139">
        <v>4655542</v>
      </c>
      <c r="AR20" s="139">
        <v>243661</v>
      </c>
      <c r="AS20" s="139">
        <v>21302767</v>
      </c>
      <c r="AT20" s="139">
        <v>3765131</v>
      </c>
      <c r="AU20" s="139">
        <v>16520168</v>
      </c>
      <c r="AV20" s="139">
        <v>1017468</v>
      </c>
      <c r="AW20" s="139">
        <v>959681</v>
      </c>
      <c r="AX20" s="139">
        <v>45499245</v>
      </c>
      <c r="AY20" s="139">
        <v>22394100</v>
      </c>
      <c r="AZ20" s="139">
        <v>20945226</v>
      </c>
      <c r="BA20" s="139">
        <v>1901927</v>
      </c>
      <c r="BB20" s="139">
        <v>257992</v>
      </c>
      <c r="BC20" s="139">
        <v>3068524</v>
      </c>
      <c r="BD20" s="139">
        <v>140729</v>
      </c>
      <c r="BE20" s="139">
        <v>2779828</v>
      </c>
      <c r="BF20" s="139">
        <v>130990382</v>
      </c>
      <c r="BG20" s="139">
        <v>222966</v>
      </c>
      <c r="BH20" s="139">
        <v>210466</v>
      </c>
      <c r="BI20" s="139">
        <v>0</v>
      </c>
      <c r="BJ20" s="139">
        <v>210466</v>
      </c>
      <c r="BK20" s="139">
        <v>0</v>
      </c>
      <c r="BL20" s="139">
        <v>0</v>
      </c>
      <c r="BM20" s="139">
        <v>12500</v>
      </c>
      <c r="BN20" s="139">
        <v>0</v>
      </c>
      <c r="BO20" s="139">
        <v>5271596</v>
      </c>
      <c r="BP20" s="139">
        <v>2004854</v>
      </c>
      <c r="BQ20" s="139">
        <v>537491</v>
      </c>
      <c r="BR20" s="139">
        <v>1290693</v>
      </c>
      <c r="BS20" s="139">
        <v>176670</v>
      </c>
      <c r="BT20" s="139">
        <v>0</v>
      </c>
      <c r="BU20" s="139">
        <v>1043139</v>
      </c>
      <c r="BV20" s="139">
        <v>228562</v>
      </c>
      <c r="BW20" s="139">
        <v>701914</v>
      </c>
      <c r="BX20" s="139">
        <v>112663</v>
      </c>
      <c r="BY20" s="139">
        <v>103419</v>
      </c>
      <c r="BZ20" s="139">
        <v>2117183</v>
      </c>
      <c r="CA20" s="139">
        <v>1038886</v>
      </c>
      <c r="CB20" s="139">
        <v>1018634</v>
      </c>
      <c r="CC20" s="139">
        <v>38974</v>
      </c>
      <c r="CD20" s="139">
        <v>20689</v>
      </c>
      <c r="CE20" s="139">
        <v>196334</v>
      </c>
      <c r="CF20" s="139">
        <v>3001</v>
      </c>
      <c r="CG20" s="139">
        <v>334286</v>
      </c>
      <c r="CH20" s="139">
        <v>5828848</v>
      </c>
      <c r="CI20" s="139">
        <v>25127288</v>
      </c>
      <c r="CJ20" s="139">
        <v>24656841</v>
      </c>
      <c r="CK20" s="139">
        <v>8003</v>
      </c>
      <c r="CL20" s="139">
        <v>21072536</v>
      </c>
      <c r="CM20" s="139">
        <v>3144252</v>
      </c>
      <c r="CN20" s="139">
        <v>432050</v>
      </c>
      <c r="CO20" s="139">
        <v>470447</v>
      </c>
      <c r="CP20" s="139">
        <v>309980</v>
      </c>
      <c r="CQ20" s="139">
        <v>108577828</v>
      </c>
      <c r="CR20" s="139">
        <v>37408664</v>
      </c>
      <c r="CS20" s="139">
        <v>10268079</v>
      </c>
      <c r="CT20" s="139">
        <v>22064712</v>
      </c>
      <c r="CU20" s="139">
        <v>4832212</v>
      </c>
      <c r="CV20" s="139">
        <v>243661</v>
      </c>
      <c r="CW20" s="139">
        <v>22345906</v>
      </c>
      <c r="CX20" s="139">
        <v>3993693</v>
      </c>
      <c r="CY20" s="139">
        <v>17222082</v>
      </c>
      <c r="CZ20" s="139">
        <v>1130131</v>
      </c>
      <c r="DA20" s="139">
        <v>1063100</v>
      </c>
      <c r="DB20" s="139">
        <v>47616428</v>
      </c>
      <c r="DC20" s="139">
        <v>23432986</v>
      </c>
      <c r="DD20" s="139">
        <v>21963860</v>
      </c>
      <c r="DE20" s="139">
        <v>1940901</v>
      </c>
      <c r="DF20" s="139">
        <v>278681</v>
      </c>
      <c r="DG20" s="139">
        <v>3264858</v>
      </c>
      <c r="DH20" s="139">
        <v>143730</v>
      </c>
      <c r="DI20" s="139">
        <v>3114114</v>
      </c>
      <c r="DJ20" s="139">
        <v>136819230</v>
      </c>
    </row>
    <row r="21" spans="1:114" ht="13.5" customHeight="1" x14ac:dyDescent="0.15">
      <c r="A21" s="137" t="s">
        <v>17</v>
      </c>
      <c r="B21" s="138" t="s">
        <v>403</v>
      </c>
      <c r="C21" s="137" t="s">
        <v>1</v>
      </c>
      <c r="D21" s="139">
        <v>38083277</v>
      </c>
      <c r="E21" s="139">
        <v>15422062</v>
      </c>
      <c r="F21" s="139">
        <v>2244256</v>
      </c>
      <c r="G21" s="139">
        <v>8191</v>
      </c>
      <c r="H21" s="139">
        <v>5119500</v>
      </c>
      <c r="I21" s="139">
        <v>5011808</v>
      </c>
      <c r="J21" s="140" t="s">
        <v>389</v>
      </c>
      <c r="K21" s="139">
        <v>3038307</v>
      </c>
      <c r="L21" s="139">
        <v>22661215</v>
      </c>
      <c r="M21" s="139">
        <v>4188338</v>
      </c>
      <c r="N21" s="139">
        <v>758586</v>
      </c>
      <c r="O21" s="139">
        <v>5264</v>
      </c>
      <c r="P21" s="139">
        <v>0</v>
      </c>
      <c r="Q21" s="139">
        <v>13000</v>
      </c>
      <c r="R21" s="139">
        <v>642315</v>
      </c>
      <c r="S21" s="140" t="s">
        <v>389</v>
      </c>
      <c r="T21" s="139">
        <v>98007</v>
      </c>
      <c r="U21" s="139">
        <v>3429752</v>
      </c>
      <c r="V21" s="139">
        <v>42271615</v>
      </c>
      <c r="W21" s="139">
        <v>16180648</v>
      </c>
      <c r="X21" s="139">
        <v>2249520</v>
      </c>
      <c r="Y21" s="139">
        <v>8191</v>
      </c>
      <c r="Z21" s="139">
        <v>5132500</v>
      </c>
      <c r="AA21" s="139">
        <v>5654123</v>
      </c>
      <c r="AB21" s="140" t="s">
        <v>389</v>
      </c>
      <c r="AC21" s="139">
        <v>3136314</v>
      </c>
      <c r="AD21" s="139">
        <v>26090967</v>
      </c>
      <c r="AE21" s="139">
        <v>8157251</v>
      </c>
      <c r="AF21" s="139">
        <v>8095522</v>
      </c>
      <c r="AG21" s="139">
        <v>50272</v>
      </c>
      <c r="AH21" s="139">
        <v>6797822</v>
      </c>
      <c r="AI21" s="139">
        <v>1153662</v>
      </c>
      <c r="AJ21" s="139">
        <v>93766</v>
      </c>
      <c r="AK21" s="139">
        <v>61729</v>
      </c>
      <c r="AL21" s="139">
        <v>567659</v>
      </c>
      <c r="AM21" s="139">
        <v>25322170</v>
      </c>
      <c r="AN21" s="139">
        <v>2238893</v>
      </c>
      <c r="AO21" s="139">
        <v>1334466</v>
      </c>
      <c r="AP21" s="139">
        <v>378796</v>
      </c>
      <c r="AQ21" s="139">
        <v>367219</v>
      </c>
      <c r="AR21" s="139">
        <v>158412</v>
      </c>
      <c r="AS21" s="139">
        <v>4566905</v>
      </c>
      <c r="AT21" s="139">
        <v>723185</v>
      </c>
      <c r="AU21" s="139">
        <v>3479904</v>
      </c>
      <c r="AV21" s="139">
        <v>363816</v>
      </c>
      <c r="AW21" s="139">
        <v>3909</v>
      </c>
      <c r="AX21" s="139">
        <v>18488329</v>
      </c>
      <c r="AY21" s="139">
        <v>8219934</v>
      </c>
      <c r="AZ21" s="139">
        <v>8426390</v>
      </c>
      <c r="BA21" s="139">
        <v>787456</v>
      </c>
      <c r="BB21" s="139">
        <v>1054549</v>
      </c>
      <c r="BC21" s="139">
        <v>2705643</v>
      </c>
      <c r="BD21" s="139">
        <v>24134</v>
      </c>
      <c r="BE21" s="139">
        <v>1330554</v>
      </c>
      <c r="BF21" s="139">
        <v>34809975</v>
      </c>
      <c r="BG21" s="139">
        <v>36030</v>
      </c>
      <c r="BH21" s="139">
        <v>36030</v>
      </c>
      <c r="BI21" s="139">
        <v>0</v>
      </c>
      <c r="BJ21" s="139">
        <v>25052</v>
      </c>
      <c r="BK21" s="139">
        <v>10978</v>
      </c>
      <c r="BL21" s="139">
        <v>0</v>
      </c>
      <c r="BM21" s="139">
        <v>0</v>
      </c>
      <c r="BN21" s="139">
        <v>0</v>
      </c>
      <c r="BO21" s="139">
        <v>3859581</v>
      </c>
      <c r="BP21" s="139">
        <v>537530</v>
      </c>
      <c r="BQ21" s="139">
        <v>363058</v>
      </c>
      <c r="BR21" s="139">
        <v>10701</v>
      </c>
      <c r="BS21" s="139">
        <v>163771</v>
      </c>
      <c r="BT21" s="139">
        <v>0</v>
      </c>
      <c r="BU21" s="139">
        <v>1349208</v>
      </c>
      <c r="BV21" s="139">
        <v>65224</v>
      </c>
      <c r="BW21" s="139">
        <v>1283984</v>
      </c>
      <c r="BX21" s="139">
        <v>0</v>
      </c>
      <c r="BY21" s="139">
        <v>205</v>
      </c>
      <c r="BZ21" s="139">
        <v>1971962</v>
      </c>
      <c r="CA21" s="139">
        <v>1091545</v>
      </c>
      <c r="CB21" s="139">
        <v>837364</v>
      </c>
      <c r="CC21" s="139">
        <v>35423</v>
      </c>
      <c r="CD21" s="139">
        <v>7630</v>
      </c>
      <c r="CE21" s="139">
        <v>260694</v>
      </c>
      <c r="CF21" s="139">
        <v>676</v>
      </c>
      <c r="CG21" s="139">
        <v>32033</v>
      </c>
      <c r="CH21" s="139">
        <v>3927644</v>
      </c>
      <c r="CI21" s="139">
        <v>8193281</v>
      </c>
      <c r="CJ21" s="139">
        <v>8131552</v>
      </c>
      <c r="CK21" s="139">
        <v>50272</v>
      </c>
      <c r="CL21" s="139">
        <v>6822874</v>
      </c>
      <c r="CM21" s="139">
        <v>1164640</v>
      </c>
      <c r="CN21" s="139">
        <v>93766</v>
      </c>
      <c r="CO21" s="139">
        <v>61729</v>
      </c>
      <c r="CP21" s="139">
        <v>567659</v>
      </c>
      <c r="CQ21" s="139">
        <v>29181751</v>
      </c>
      <c r="CR21" s="139">
        <v>2776423</v>
      </c>
      <c r="CS21" s="139">
        <v>1697524</v>
      </c>
      <c r="CT21" s="139">
        <v>389497</v>
      </c>
      <c r="CU21" s="139">
        <v>530990</v>
      </c>
      <c r="CV21" s="139">
        <v>158412</v>
      </c>
      <c r="CW21" s="139">
        <v>5916113</v>
      </c>
      <c r="CX21" s="139">
        <v>788409</v>
      </c>
      <c r="CY21" s="139">
        <v>4763888</v>
      </c>
      <c r="CZ21" s="139">
        <v>363816</v>
      </c>
      <c r="DA21" s="139">
        <v>4114</v>
      </c>
      <c r="DB21" s="139">
        <v>20460291</v>
      </c>
      <c r="DC21" s="139">
        <v>9311479</v>
      </c>
      <c r="DD21" s="139">
        <v>9263754</v>
      </c>
      <c r="DE21" s="139">
        <v>822879</v>
      </c>
      <c r="DF21" s="139">
        <v>1062179</v>
      </c>
      <c r="DG21" s="139">
        <v>2966337</v>
      </c>
      <c r="DH21" s="139">
        <v>24810</v>
      </c>
      <c r="DI21" s="139">
        <v>1362587</v>
      </c>
      <c r="DJ21" s="139">
        <v>38737619</v>
      </c>
    </row>
    <row r="22" spans="1:114" ht="13.5" customHeight="1" x14ac:dyDescent="0.15">
      <c r="A22" s="137" t="s">
        <v>18</v>
      </c>
      <c r="B22" s="138" t="s">
        <v>404</v>
      </c>
      <c r="C22" s="137" t="s">
        <v>1</v>
      </c>
      <c r="D22" s="139">
        <v>9029487</v>
      </c>
      <c r="E22" s="139">
        <v>1058415</v>
      </c>
      <c r="F22" s="139">
        <v>0</v>
      </c>
      <c r="G22" s="139">
        <v>7874</v>
      </c>
      <c r="H22" s="139">
        <v>7500</v>
      </c>
      <c r="I22" s="139">
        <v>623522</v>
      </c>
      <c r="J22" s="140" t="s">
        <v>389</v>
      </c>
      <c r="K22" s="139">
        <v>419519</v>
      </c>
      <c r="L22" s="139">
        <v>7971072</v>
      </c>
      <c r="M22" s="139">
        <v>1213330</v>
      </c>
      <c r="N22" s="139">
        <v>157770</v>
      </c>
      <c r="O22" s="139">
        <v>1262</v>
      </c>
      <c r="P22" s="139">
        <v>528</v>
      </c>
      <c r="Q22" s="139">
        <v>0</v>
      </c>
      <c r="R22" s="139">
        <v>114155</v>
      </c>
      <c r="S22" s="140" t="s">
        <v>389</v>
      </c>
      <c r="T22" s="139">
        <v>41825</v>
      </c>
      <c r="U22" s="139">
        <v>1055560</v>
      </c>
      <c r="V22" s="139">
        <v>10242817</v>
      </c>
      <c r="W22" s="139">
        <v>1216185</v>
      </c>
      <c r="X22" s="139">
        <v>1262</v>
      </c>
      <c r="Y22" s="139">
        <v>8402</v>
      </c>
      <c r="Z22" s="139">
        <v>7500</v>
      </c>
      <c r="AA22" s="139">
        <v>737677</v>
      </c>
      <c r="AB22" s="140" t="s">
        <v>389</v>
      </c>
      <c r="AC22" s="139">
        <v>461344</v>
      </c>
      <c r="AD22" s="139">
        <v>9026632</v>
      </c>
      <c r="AE22" s="139">
        <v>7527</v>
      </c>
      <c r="AF22" s="139">
        <v>7527</v>
      </c>
      <c r="AG22" s="139">
        <v>0</v>
      </c>
      <c r="AH22" s="139">
        <v>6457</v>
      </c>
      <c r="AI22" s="139">
        <v>1070</v>
      </c>
      <c r="AJ22" s="139">
        <v>0</v>
      </c>
      <c r="AK22" s="139">
        <v>0</v>
      </c>
      <c r="AL22" s="139">
        <v>0</v>
      </c>
      <c r="AM22" s="139">
        <v>6002140</v>
      </c>
      <c r="AN22" s="139">
        <v>1341739</v>
      </c>
      <c r="AO22" s="139">
        <v>360512</v>
      </c>
      <c r="AP22" s="139">
        <v>943877</v>
      </c>
      <c r="AQ22" s="139">
        <v>20436</v>
      </c>
      <c r="AR22" s="139">
        <v>16914</v>
      </c>
      <c r="AS22" s="139">
        <v>238033</v>
      </c>
      <c r="AT22" s="139">
        <v>167003</v>
      </c>
      <c r="AU22" s="139">
        <v>38074</v>
      </c>
      <c r="AV22" s="139">
        <v>32956</v>
      </c>
      <c r="AW22" s="139">
        <v>36771</v>
      </c>
      <c r="AX22" s="139">
        <v>4385597</v>
      </c>
      <c r="AY22" s="139">
        <v>3107514</v>
      </c>
      <c r="AZ22" s="139">
        <v>1000934</v>
      </c>
      <c r="BA22" s="139">
        <v>187395</v>
      </c>
      <c r="BB22" s="139">
        <v>89754</v>
      </c>
      <c r="BC22" s="139">
        <v>2876389</v>
      </c>
      <c r="BD22" s="139">
        <v>0</v>
      </c>
      <c r="BE22" s="139">
        <v>143431</v>
      </c>
      <c r="BF22" s="139">
        <v>6153098</v>
      </c>
      <c r="BG22" s="139">
        <v>30744</v>
      </c>
      <c r="BH22" s="139">
        <v>8414</v>
      </c>
      <c r="BI22" s="139">
        <v>0</v>
      </c>
      <c r="BJ22" s="139">
        <v>8414</v>
      </c>
      <c r="BK22" s="139">
        <v>0</v>
      </c>
      <c r="BL22" s="139">
        <v>0</v>
      </c>
      <c r="BM22" s="139">
        <v>22330</v>
      </c>
      <c r="BN22" s="139">
        <v>0</v>
      </c>
      <c r="BO22" s="139">
        <v>677996</v>
      </c>
      <c r="BP22" s="139">
        <v>178078</v>
      </c>
      <c r="BQ22" s="139">
        <v>88273</v>
      </c>
      <c r="BR22" s="139">
        <v>83314</v>
      </c>
      <c r="BS22" s="139">
        <v>6491</v>
      </c>
      <c r="BT22" s="139">
        <v>0</v>
      </c>
      <c r="BU22" s="139">
        <v>130734</v>
      </c>
      <c r="BV22" s="139">
        <v>5625</v>
      </c>
      <c r="BW22" s="139">
        <v>124979</v>
      </c>
      <c r="BX22" s="139">
        <v>130</v>
      </c>
      <c r="BY22" s="139">
        <v>0</v>
      </c>
      <c r="BZ22" s="139">
        <v>369184</v>
      </c>
      <c r="CA22" s="139">
        <v>136988</v>
      </c>
      <c r="CB22" s="139">
        <v>174567</v>
      </c>
      <c r="CC22" s="139">
        <v>0</v>
      </c>
      <c r="CD22" s="139">
        <v>57629</v>
      </c>
      <c r="CE22" s="139">
        <v>453640</v>
      </c>
      <c r="CF22" s="139">
        <v>0</v>
      </c>
      <c r="CG22" s="139">
        <v>50950</v>
      </c>
      <c r="CH22" s="139">
        <v>759690</v>
      </c>
      <c r="CI22" s="139">
        <v>38271</v>
      </c>
      <c r="CJ22" s="139">
        <v>15941</v>
      </c>
      <c r="CK22" s="139">
        <v>0</v>
      </c>
      <c r="CL22" s="139">
        <v>14871</v>
      </c>
      <c r="CM22" s="139">
        <v>1070</v>
      </c>
      <c r="CN22" s="139">
        <v>0</v>
      </c>
      <c r="CO22" s="139">
        <v>22330</v>
      </c>
      <c r="CP22" s="139">
        <v>0</v>
      </c>
      <c r="CQ22" s="139">
        <v>6680136</v>
      </c>
      <c r="CR22" s="139">
        <v>1519817</v>
      </c>
      <c r="CS22" s="139">
        <v>448785</v>
      </c>
      <c r="CT22" s="139">
        <v>1027191</v>
      </c>
      <c r="CU22" s="139">
        <v>26927</v>
      </c>
      <c r="CV22" s="139">
        <v>16914</v>
      </c>
      <c r="CW22" s="139">
        <v>368767</v>
      </c>
      <c r="CX22" s="139">
        <v>172628</v>
      </c>
      <c r="CY22" s="139">
        <v>163053</v>
      </c>
      <c r="CZ22" s="139">
        <v>33086</v>
      </c>
      <c r="DA22" s="139">
        <v>36771</v>
      </c>
      <c r="DB22" s="139">
        <v>4754781</v>
      </c>
      <c r="DC22" s="139">
        <v>3244502</v>
      </c>
      <c r="DD22" s="139">
        <v>1175501</v>
      </c>
      <c r="DE22" s="139">
        <v>187395</v>
      </c>
      <c r="DF22" s="139">
        <v>147383</v>
      </c>
      <c r="DG22" s="139">
        <v>3330029</v>
      </c>
      <c r="DH22" s="139">
        <v>0</v>
      </c>
      <c r="DI22" s="139">
        <v>194381</v>
      </c>
      <c r="DJ22" s="139">
        <v>6912788</v>
      </c>
    </row>
    <row r="23" spans="1:114" ht="13.5" customHeight="1" x14ac:dyDescent="0.15">
      <c r="A23" s="137" t="s">
        <v>19</v>
      </c>
      <c r="B23" s="138" t="s">
        <v>405</v>
      </c>
      <c r="C23" s="137" t="s">
        <v>1</v>
      </c>
      <c r="D23" s="139">
        <v>23342981</v>
      </c>
      <c r="E23" s="139">
        <v>9359496</v>
      </c>
      <c r="F23" s="139">
        <v>223855</v>
      </c>
      <c r="G23" s="139">
        <v>0</v>
      </c>
      <c r="H23" s="139">
        <v>4316700</v>
      </c>
      <c r="I23" s="139">
        <v>1640636</v>
      </c>
      <c r="J23" s="140" t="s">
        <v>389</v>
      </c>
      <c r="K23" s="139">
        <v>3178305</v>
      </c>
      <c r="L23" s="139">
        <v>13983485</v>
      </c>
      <c r="M23" s="139">
        <v>909353</v>
      </c>
      <c r="N23" s="139">
        <v>32068</v>
      </c>
      <c r="O23" s="139">
        <v>0</v>
      </c>
      <c r="P23" s="139">
        <v>0</v>
      </c>
      <c r="Q23" s="139">
        <v>3300</v>
      </c>
      <c r="R23" s="139">
        <v>28335</v>
      </c>
      <c r="S23" s="140" t="s">
        <v>389</v>
      </c>
      <c r="T23" s="139">
        <v>433</v>
      </c>
      <c r="U23" s="139">
        <v>877285</v>
      </c>
      <c r="V23" s="139">
        <v>24252334</v>
      </c>
      <c r="W23" s="139">
        <v>9391564</v>
      </c>
      <c r="X23" s="139">
        <v>223855</v>
      </c>
      <c r="Y23" s="139">
        <v>0</v>
      </c>
      <c r="Z23" s="139">
        <v>4320000</v>
      </c>
      <c r="AA23" s="139">
        <v>1668971</v>
      </c>
      <c r="AB23" s="140" t="s">
        <v>389</v>
      </c>
      <c r="AC23" s="139">
        <v>3178738</v>
      </c>
      <c r="AD23" s="139">
        <v>14860770</v>
      </c>
      <c r="AE23" s="139">
        <v>5793424</v>
      </c>
      <c r="AF23" s="139">
        <v>5790566</v>
      </c>
      <c r="AG23" s="139">
        <v>0</v>
      </c>
      <c r="AH23" s="139">
        <v>5261407</v>
      </c>
      <c r="AI23" s="139">
        <v>524132</v>
      </c>
      <c r="AJ23" s="139">
        <v>5027</v>
      </c>
      <c r="AK23" s="139">
        <v>2858</v>
      </c>
      <c r="AL23" s="139">
        <v>3486046</v>
      </c>
      <c r="AM23" s="139">
        <v>9918394</v>
      </c>
      <c r="AN23" s="139">
        <v>2218809</v>
      </c>
      <c r="AO23" s="139">
        <v>815667</v>
      </c>
      <c r="AP23" s="139">
        <v>709526</v>
      </c>
      <c r="AQ23" s="139">
        <v>575755</v>
      </c>
      <c r="AR23" s="139">
        <v>117861</v>
      </c>
      <c r="AS23" s="139">
        <v>2386166</v>
      </c>
      <c r="AT23" s="139">
        <v>172389</v>
      </c>
      <c r="AU23" s="139">
        <v>1930111</v>
      </c>
      <c r="AV23" s="139">
        <v>283666</v>
      </c>
      <c r="AW23" s="139">
        <v>90011</v>
      </c>
      <c r="AX23" s="139">
        <v>5223398</v>
      </c>
      <c r="AY23" s="139">
        <v>3472945</v>
      </c>
      <c r="AZ23" s="139">
        <v>1385636</v>
      </c>
      <c r="BA23" s="139">
        <v>239072</v>
      </c>
      <c r="BB23" s="139">
        <v>125745</v>
      </c>
      <c r="BC23" s="139">
        <v>2879636</v>
      </c>
      <c r="BD23" s="139">
        <v>10</v>
      </c>
      <c r="BE23" s="139">
        <v>1265481</v>
      </c>
      <c r="BF23" s="139">
        <v>16977299</v>
      </c>
      <c r="BG23" s="139">
        <v>16269</v>
      </c>
      <c r="BH23" s="139">
        <v>16269</v>
      </c>
      <c r="BI23" s="139">
        <v>0</v>
      </c>
      <c r="BJ23" s="139">
        <v>16269</v>
      </c>
      <c r="BK23" s="139">
        <v>0</v>
      </c>
      <c r="BL23" s="139">
        <v>0</v>
      </c>
      <c r="BM23" s="139">
        <v>0</v>
      </c>
      <c r="BN23" s="139">
        <v>56146</v>
      </c>
      <c r="BO23" s="139">
        <v>464566</v>
      </c>
      <c r="BP23" s="139">
        <v>14557</v>
      </c>
      <c r="BQ23" s="139">
        <v>0</v>
      </c>
      <c r="BR23" s="139">
        <v>0</v>
      </c>
      <c r="BS23" s="139">
        <v>14557</v>
      </c>
      <c r="BT23" s="139">
        <v>0</v>
      </c>
      <c r="BU23" s="139">
        <v>161942</v>
      </c>
      <c r="BV23" s="139">
        <v>61</v>
      </c>
      <c r="BW23" s="139">
        <v>161881</v>
      </c>
      <c r="BX23" s="139">
        <v>0</v>
      </c>
      <c r="BY23" s="139">
        <v>0</v>
      </c>
      <c r="BZ23" s="139">
        <v>288067</v>
      </c>
      <c r="CA23" s="139">
        <v>15207</v>
      </c>
      <c r="CB23" s="139">
        <v>180868</v>
      </c>
      <c r="CC23" s="139">
        <v>91992</v>
      </c>
      <c r="CD23" s="139">
        <v>0</v>
      </c>
      <c r="CE23" s="139">
        <v>359048</v>
      </c>
      <c r="CF23" s="139">
        <v>0</v>
      </c>
      <c r="CG23" s="139">
        <v>13324</v>
      </c>
      <c r="CH23" s="139">
        <v>494159</v>
      </c>
      <c r="CI23" s="139">
        <v>5809693</v>
      </c>
      <c r="CJ23" s="139">
        <v>5806835</v>
      </c>
      <c r="CK23" s="139">
        <v>0</v>
      </c>
      <c r="CL23" s="139">
        <v>5277676</v>
      </c>
      <c r="CM23" s="139">
        <v>524132</v>
      </c>
      <c r="CN23" s="139">
        <v>5027</v>
      </c>
      <c r="CO23" s="139">
        <v>2858</v>
      </c>
      <c r="CP23" s="139">
        <v>3542192</v>
      </c>
      <c r="CQ23" s="139">
        <v>10382960</v>
      </c>
      <c r="CR23" s="139">
        <v>2233366</v>
      </c>
      <c r="CS23" s="139">
        <v>815667</v>
      </c>
      <c r="CT23" s="139">
        <v>709526</v>
      </c>
      <c r="CU23" s="139">
        <v>590312</v>
      </c>
      <c r="CV23" s="139">
        <v>117861</v>
      </c>
      <c r="CW23" s="139">
        <v>2548108</v>
      </c>
      <c r="CX23" s="139">
        <v>172450</v>
      </c>
      <c r="CY23" s="139">
        <v>2091992</v>
      </c>
      <c r="CZ23" s="139">
        <v>283666</v>
      </c>
      <c r="DA23" s="139">
        <v>90011</v>
      </c>
      <c r="DB23" s="139">
        <v>5511465</v>
      </c>
      <c r="DC23" s="139">
        <v>3488152</v>
      </c>
      <c r="DD23" s="139">
        <v>1566504</v>
      </c>
      <c r="DE23" s="139">
        <v>331064</v>
      </c>
      <c r="DF23" s="139">
        <v>125745</v>
      </c>
      <c r="DG23" s="139">
        <v>3238684</v>
      </c>
      <c r="DH23" s="139">
        <v>10</v>
      </c>
      <c r="DI23" s="139">
        <v>1278805</v>
      </c>
      <c r="DJ23" s="139">
        <v>17471458</v>
      </c>
    </row>
    <row r="24" spans="1:114" ht="13.5" customHeight="1" x14ac:dyDescent="0.15">
      <c r="A24" s="137" t="s">
        <v>20</v>
      </c>
      <c r="B24" s="138" t="s">
        <v>406</v>
      </c>
      <c r="C24" s="137" t="s">
        <v>1</v>
      </c>
      <c r="D24" s="139">
        <v>11217675</v>
      </c>
      <c r="E24" s="139">
        <v>2270485</v>
      </c>
      <c r="F24" s="139">
        <v>653123</v>
      </c>
      <c r="G24" s="139">
        <v>99875</v>
      </c>
      <c r="H24" s="139">
        <v>557500</v>
      </c>
      <c r="I24" s="139">
        <v>549012</v>
      </c>
      <c r="J24" s="140" t="s">
        <v>389</v>
      </c>
      <c r="K24" s="139">
        <v>410975</v>
      </c>
      <c r="L24" s="139">
        <v>8947190</v>
      </c>
      <c r="M24" s="139">
        <v>1068292</v>
      </c>
      <c r="N24" s="139">
        <v>96993</v>
      </c>
      <c r="O24" s="139">
        <v>32590</v>
      </c>
      <c r="P24" s="139">
        <v>30200</v>
      </c>
      <c r="Q24" s="139">
        <v>0</v>
      </c>
      <c r="R24" s="139">
        <v>12465</v>
      </c>
      <c r="S24" s="140" t="s">
        <v>389</v>
      </c>
      <c r="T24" s="139">
        <v>21738</v>
      </c>
      <c r="U24" s="139">
        <v>971299</v>
      </c>
      <c r="V24" s="139">
        <v>12285967</v>
      </c>
      <c r="W24" s="139">
        <v>2367478</v>
      </c>
      <c r="X24" s="139">
        <v>685713</v>
      </c>
      <c r="Y24" s="139">
        <v>130075</v>
      </c>
      <c r="Z24" s="139">
        <v>557500</v>
      </c>
      <c r="AA24" s="139">
        <v>561477</v>
      </c>
      <c r="AB24" s="140" t="s">
        <v>389</v>
      </c>
      <c r="AC24" s="139">
        <v>432713</v>
      </c>
      <c r="AD24" s="139">
        <v>9918489</v>
      </c>
      <c r="AE24" s="139">
        <v>1161239</v>
      </c>
      <c r="AF24" s="139">
        <v>1161239</v>
      </c>
      <c r="AG24" s="139">
        <v>0</v>
      </c>
      <c r="AH24" s="139">
        <v>1039484</v>
      </c>
      <c r="AI24" s="139">
        <v>121755</v>
      </c>
      <c r="AJ24" s="139">
        <v>0</v>
      </c>
      <c r="AK24" s="139">
        <v>0</v>
      </c>
      <c r="AL24" s="139">
        <v>25749</v>
      </c>
      <c r="AM24" s="139">
        <v>5661593</v>
      </c>
      <c r="AN24" s="139">
        <v>950064</v>
      </c>
      <c r="AO24" s="139">
        <v>380640</v>
      </c>
      <c r="AP24" s="139">
        <v>304863</v>
      </c>
      <c r="AQ24" s="139">
        <v>264561</v>
      </c>
      <c r="AR24" s="139">
        <v>0</v>
      </c>
      <c r="AS24" s="139">
        <v>864611</v>
      </c>
      <c r="AT24" s="139">
        <v>54061</v>
      </c>
      <c r="AU24" s="139">
        <v>749229</v>
      </c>
      <c r="AV24" s="139">
        <v>61321</v>
      </c>
      <c r="AW24" s="139">
        <v>15865</v>
      </c>
      <c r="AX24" s="139">
        <v>3830268</v>
      </c>
      <c r="AY24" s="139">
        <v>2195702</v>
      </c>
      <c r="AZ24" s="139">
        <v>1254957</v>
      </c>
      <c r="BA24" s="139">
        <v>301048</v>
      </c>
      <c r="BB24" s="139">
        <v>78561</v>
      </c>
      <c r="BC24" s="139">
        <v>4295853</v>
      </c>
      <c r="BD24" s="139">
        <v>785</v>
      </c>
      <c r="BE24" s="139">
        <v>73241</v>
      </c>
      <c r="BF24" s="139">
        <v>6896073</v>
      </c>
      <c r="BG24" s="139">
        <v>88344</v>
      </c>
      <c r="BH24" s="139">
        <v>85066</v>
      </c>
      <c r="BI24" s="139">
        <v>0</v>
      </c>
      <c r="BJ24" s="139">
        <v>78070</v>
      </c>
      <c r="BK24" s="139">
        <v>6996</v>
      </c>
      <c r="BL24" s="139">
        <v>0</v>
      </c>
      <c r="BM24" s="139">
        <v>3278</v>
      </c>
      <c r="BN24" s="139">
        <v>0</v>
      </c>
      <c r="BO24" s="139">
        <v>455602</v>
      </c>
      <c r="BP24" s="139">
        <v>67438</v>
      </c>
      <c r="BQ24" s="139">
        <v>33638</v>
      </c>
      <c r="BR24" s="139">
        <v>14122</v>
      </c>
      <c r="BS24" s="139">
        <v>19678</v>
      </c>
      <c r="BT24" s="139">
        <v>0</v>
      </c>
      <c r="BU24" s="139">
        <v>200218</v>
      </c>
      <c r="BV24" s="139">
        <v>61872</v>
      </c>
      <c r="BW24" s="139">
        <v>138346</v>
      </c>
      <c r="BX24" s="139">
        <v>0</v>
      </c>
      <c r="BY24" s="139">
        <v>0</v>
      </c>
      <c r="BZ24" s="139">
        <v>187946</v>
      </c>
      <c r="CA24" s="139">
        <v>51127</v>
      </c>
      <c r="CB24" s="139">
        <v>102776</v>
      </c>
      <c r="CC24" s="139">
        <v>34043</v>
      </c>
      <c r="CD24" s="139">
        <v>0</v>
      </c>
      <c r="CE24" s="139">
        <v>514561</v>
      </c>
      <c r="CF24" s="139">
        <v>0</v>
      </c>
      <c r="CG24" s="139">
        <v>9785</v>
      </c>
      <c r="CH24" s="139">
        <v>553731</v>
      </c>
      <c r="CI24" s="139">
        <v>1249583</v>
      </c>
      <c r="CJ24" s="139">
        <v>1246305</v>
      </c>
      <c r="CK24" s="139">
        <v>0</v>
      </c>
      <c r="CL24" s="139">
        <v>1117554</v>
      </c>
      <c r="CM24" s="139">
        <v>128751</v>
      </c>
      <c r="CN24" s="139">
        <v>0</v>
      </c>
      <c r="CO24" s="139">
        <v>3278</v>
      </c>
      <c r="CP24" s="139">
        <v>25749</v>
      </c>
      <c r="CQ24" s="139">
        <v>6117195</v>
      </c>
      <c r="CR24" s="139">
        <v>1017502</v>
      </c>
      <c r="CS24" s="139">
        <v>414278</v>
      </c>
      <c r="CT24" s="139">
        <v>318985</v>
      </c>
      <c r="CU24" s="139">
        <v>284239</v>
      </c>
      <c r="CV24" s="139">
        <v>0</v>
      </c>
      <c r="CW24" s="139">
        <v>1064829</v>
      </c>
      <c r="CX24" s="139">
        <v>115933</v>
      </c>
      <c r="CY24" s="139">
        <v>887575</v>
      </c>
      <c r="CZ24" s="139">
        <v>61321</v>
      </c>
      <c r="DA24" s="139">
        <v>15865</v>
      </c>
      <c r="DB24" s="139">
        <v>4018214</v>
      </c>
      <c r="DC24" s="139">
        <v>2246829</v>
      </c>
      <c r="DD24" s="139">
        <v>1357733</v>
      </c>
      <c r="DE24" s="139">
        <v>335091</v>
      </c>
      <c r="DF24" s="139">
        <v>78561</v>
      </c>
      <c r="DG24" s="139">
        <v>4810414</v>
      </c>
      <c r="DH24" s="139">
        <v>785</v>
      </c>
      <c r="DI24" s="139">
        <v>83026</v>
      </c>
      <c r="DJ24" s="139">
        <v>7449804</v>
      </c>
    </row>
    <row r="25" spans="1:114" ht="13.5" customHeight="1" x14ac:dyDescent="0.15">
      <c r="A25" s="137" t="s">
        <v>21</v>
      </c>
      <c r="B25" s="138" t="s">
        <v>407</v>
      </c>
      <c r="C25" s="137" t="s">
        <v>1</v>
      </c>
      <c r="D25" s="139">
        <v>10420996</v>
      </c>
      <c r="E25" s="139">
        <v>1289401</v>
      </c>
      <c r="F25" s="139">
        <v>0</v>
      </c>
      <c r="G25" s="139">
        <v>0</v>
      </c>
      <c r="H25" s="139">
        <v>38200</v>
      </c>
      <c r="I25" s="139">
        <v>298600</v>
      </c>
      <c r="J25" s="140" t="s">
        <v>389</v>
      </c>
      <c r="K25" s="139">
        <v>952601</v>
      </c>
      <c r="L25" s="139">
        <v>9131595</v>
      </c>
      <c r="M25" s="139">
        <v>1475452</v>
      </c>
      <c r="N25" s="139">
        <v>110093</v>
      </c>
      <c r="O25" s="139">
        <v>1224</v>
      </c>
      <c r="P25" s="139">
        <v>1225</v>
      </c>
      <c r="Q25" s="139">
        <v>0</v>
      </c>
      <c r="R25" s="139">
        <v>60495</v>
      </c>
      <c r="S25" s="140" t="s">
        <v>389</v>
      </c>
      <c r="T25" s="139">
        <v>47149</v>
      </c>
      <c r="U25" s="139">
        <v>1365359</v>
      </c>
      <c r="V25" s="139">
        <v>11896448</v>
      </c>
      <c r="W25" s="139">
        <v>1399494</v>
      </c>
      <c r="X25" s="139">
        <v>1224</v>
      </c>
      <c r="Y25" s="139">
        <v>1225</v>
      </c>
      <c r="Z25" s="139">
        <v>38200</v>
      </c>
      <c r="AA25" s="139">
        <v>359095</v>
      </c>
      <c r="AB25" s="140" t="s">
        <v>389</v>
      </c>
      <c r="AC25" s="139">
        <v>999750</v>
      </c>
      <c r="AD25" s="139">
        <v>10496954</v>
      </c>
      <c r="AE25" s="139">
        <v>51000</v>
      </c>
      <c r="AF25" s="139">
        <v>24930</v>
      </c>
      <c r="AG25" s="139">
        <v>1595</v>
      </c>
      <c r="AH25" s="139">
        <v>23335</v>
      </c>
      <c r="AI25" s="139">
        <v>0</v>
      </c>
      <c r="AJ25" s="139">
        <v>0</v>
      </c>
      <c r="AK25" s="139">
        <v>26070</v>
      </c>
      <c r="AL25" s="139">
        <v>377648</v>
      </c>
      <c r="AM25" s="139">
        <v>6079551</v>
      </c>
      <c r="AN25" s="139">
        <v>822796</v>
      </c>
      <c r="AO25" s="139">
        <v>506546</v>
      </c>
      <c r="AP25" s="139">
        <v>235416</v>
      </c>
      <c r="AQ25" s="139">
        <v>58417</v>
      </c>
      <c r="AR25" s="139">
        <v>22417</v>
      </c>
      <c r="AS25" s="139">
        <v>552349</v>
      </c>
      <c r="AT25" s="139">
        <v>174519</v>
      </c>
      <c r="AU25" s="139">
        <v>364581</v>
      </c>
      <c r="AV25" s="139">
        <v>13249</v>
      </c>
      <c r="AW25" s="139">
        <v>4790</v>
      </c>
      <c r="AX25" s="139">
        <v>4691992</v>
      </c>
      <c r="AY25" s="139">
        <v>2743489</v>
      </c>
      <c r="AZ25" s="139">
        <v>1616031</v>
      </c>
      <c r="BA25" s="139">
        <v>193640</v>
      </c>
      <c r="BB25" s="139">
        <v>138832</v>
      </c>
      <c r="BC25" s="139">
        <v>3859678</v>
      </c>
      <c r="BD25" s="139">
        <v>7624</v>
      </c>
      <c r="BE25" s="139">
        <v>53119</v>
      </c>
      <c r="BF25" s="139">
        <v>6183670</v>
      </c>
      <c r="BG25" s="139">
        <v>0</v>
      </c>
      <c r="BH25" s="139">
        <v>0</v>
      </c>
      <c r="BI25" s="139">
        <v>0</v>
      </c>
      <c r="BJ25" s="139">
        <v>0</v>
      </c>
      <c r="BK25" s="139">
        <v>0</v>
      </c>
      <c r="BL25" s="139">
        <v>0</v>
      </c>
      <c r="BM25" s="139">
        <v>0</v>
      </c>
      <c r="BN25" s="139">
        <v>10965</v>
      </c>
      <c r="BO25" s="139">
        <v>756909</v>
      </c>
      <c r="BP25" s="139">
        <v>163656</v>
      </c>
      <c r="BQ25" s="139">
        <v>138827</v>
      </c>
      <c r="BR25" s="139">
        <v>14151</v>
      </c>
      <c r="BS25" s="139">
        <v>10678</v>
      </c>
      <c r="BT25" s="139">
        <v>0</v>
      </c>
      <c r="BU25" s="139">
        <v>71994</v>
      </c>
      <c r="BV25" s="139">
        <v>0</v>
      </c>
      <c r="BW25" s="139">
        <v>71935</v>
      </c>
      <c r="BX25" s="139">
        <v>59</v>
      </c>
      <c r="BY25" s="139">
        <v>0</v>
      </c>
      <c r="BZ25" s="139">
        <v>521259</v>
      </c>
      <c r="CA25" s="139">
        <v>7567</v>
      </c>
      <c r="CB25" s="139">
        <v>469913</v>
      </c>
      <c r="CC25" s="139">
        <v>25</v>
      </c>
      <c r="CD25" s="139">
        <v>43754</v>
      </c>
      <c r="CE25" s="139">
        <v>703885</v>
      </c>
      <c r="CF25" s="139">
        <v>0</v>
      </c>
      <c r="CG25" s="139">
        <v>3693</v>
      </c>
      <c r="CH25" s="139">
        <v>760602</v>
      </c>
      <c r="CI25" s="139">
        <v>51000</v>
      </c>
      <c r="CJ25" s="139">
        <v>24930</v>
      </c>
      <c r="CK25" s="139">
        <v>1595</v>
      </c>
      <c r="CL25" s="139">
        <v>23335</v>
      </c>
      <c r="CM25" s="139">
        <v>0</v>
      </c>
      <c r="CN25" s="139">
        <v>0</v>
      </c>
      <c r="CO25" s="139">
        <v>26070</v>
      </c>
      <c r="CP25" s="139">
        <v>388613</v>
      </c>
      <c r="CQ25" s="139">
        <v>6836460</v>
      </c>
      <c r="CR25" s="139">
        <v>986452</v>
      </c>
      <c r="CS25" s="139">
        <v>645373</v>
      </c>
      <c r="CT25" s="139">
        <v>249567</v>
      </c>
      <c r="CU25" s="139">
        <v>69095</v>
      </c>
      <c r="CV25" s="139">
        <v>22417</v>
      </c>
      <c r="CW25" s="139">
        <v>624343</v>
      </c>
      <c r="CX25" s="139">
        <v>174519</v>
      </c>
      <c r="CY25" s="139">
        <v>436516</v>
      </c>
      <c r="CZ25" s="139">
        <v>13308</v>
      </c>
      <c r="DA25" s="139">
        <v>4790</v>
      </c>
      <c r="DB25" s="139">
        <v>5213251</v>
      </c>
      <c r="DC25" s="139">
        <v>2751056</v>
      </c>
      <c r="DD25" s="139">
        <v>2085944</v>
      </c>
      <c r="DE25" s="139">
        <v>193665</v>
      </c>
      <c r="DF25" s="139">
        <v>182586</v>
      </c>
      <c r="DG25" s="139">
        <v>4563563</v>
      </c>
      <c r="DH25" s="139">
        <v>7624</v>
      </c>
      <c r="DI25" s="139">
        <v>56812</v>
      </c>
      <c r="DJ25" s="139">
        <v>6944272</v>
      </c>
    </row>
    <row r="26" spans="1:114" ht="13.5" customHeight="1" x14ac:dyDescent="0.15">
      <c r="A26" s="137" t="s">
        <v>22</v>
      </c>
      <c r="B26" s="138" t="s">
        <v>408</v>
      </c>
      <c r="C26" s="137" t="s">
        <v>1</v>
      </c>
      <c r="D26" s="139">
        <v>19440026</v>
      </c>
      <c r="E26" s="139">
        <v>3774422</v>
      </c>
      <c r="F26" s="139">
        <v>12542</v>
      </c>
      <c r="G26" s="139">
        <v>0</v>
      </c>
      <c r="H26" s="139">
        <v>17500</v>
      </c>
      <c r="I26" s="139">
        <v>2182470</v>
      </c>
      <c r="J26" s="140" t="s">
        <v>389</v>
      </c>
      <c r="K26" s="139">
        <v>1561910</v>
      </c>
      <c r="L26" s="139">
        <v>15665604</v>
      </c>
      <c r="M26" s="139">
        <v>3746910</v>
      </c>
      <c r="N26" s="139">
        <v>333155</v>
      </c>
      <c r="O26" s="139">
        <v>0</v>
      </c>
      <c r="P26" s="139">
        <v>54103</v>
      </c>
      <c r="Q26" s="139">
        <v>0</v>
      </c>
      <c r="R26" s="139">
        <v>250521</v>
      </c>
      <c r="S26" s="140" t="s">
        <v>389</v>
      </c>
      <c r="T26" s="139">
        <v>28531</v>
      </c>
      <c r="U26" s="139">
        <v>3413755</v>
      </c>
      <c r="V26" s="139">
        <v>23186936</v>
      </c>
      <c r="W26" s="139">
        <v>4107577</v>
      </c>
      <c r="X26" s="139">
        <v>12542</v>
      </c>
      <c r="Y26" s="139">
        <v>54103</v>
      </c>
      <c r="Z26" s="139">
        <v>17500</v>
      </c>
      <c r="AA26" s="139">
        <v>2432991</v>
      </c>
      <c r="AB26" s="140" t="s">
        <v>389</v>
      </c>
      <c r="AC26" s="139">
        <v>1590441</v>
      </c>
      <c r="AD26" s="139">
        <v>19079359</v>
      </c>
      <c r="AE26" s="139">
        <v>85157</v>
      </c>
      <c r="AF26" s="139">
        <v>55151</v>
      </c>
      <c r="AG26" s="139">
        <v>6840</v>
      </c>
      <c r="AH26" s="139">
        <v>3128</v>
      </c>
      <c r="AI26" s="139">
        <v>22206</v>
      </c>
      <c r="AJ26" s="139">
        <v>22977</v>
      </c>
      <c r="AK26" s="139">
        <v>30006</v>
      </c>
      <c r="AL26" s="139">
        <v>1263290</v>
      </c>
      <c r="AM26" s="139">
        <v>10882140</v>
      </c>
      <c r="AN26" s="139">
        <v>1798196</v>
      </c>
      <c r="AO26" s="139">
        <v>1293486</v>
      </c>
      <c r="AP26" s="139">
        <v>168731</v>
      </c>
      <c r="AQ26" s="139">
        <v>293525</v>
      </c>
      <c r="AR26" s="139">
        <v>42454</v>
      </c>
      <c r="AS26" s="139">
        <v>1158017</v>
      </c>
      <c r="AT26" s="139">
        <v>354038</v>
      </c>
      <c r="AU26" s="139">
        <v>623734</v>
      </c>
      <c r="AV26" s="139">
        <v>180245</v>
      </c>
      <c r="AW26" s="139">
        <v>40779</v>
      </c>
      <c r="AX26" s="139">
        <v>7855108</v>
      </c>
      <c r="AY26" s="139">
        <v>5254951</v>
      </c>
      <c r="AZ26" s="139">
        <v>1722844</v>
      </c>
      <c r="BA26" s="139">
        <v>825154</v>
      </c>
      <c r="BB26" s="139">
        <v>52159</v>
      </c>
      <c r="BC26" s="139">
        <v>6315106</v>
      </c>
      <c r="BD26" s="139">
        <v>30040</v>
      </c>
      <c r="BE26" s="139">
        <v>894333</v>
      </c>
      <c r="BF26" s="139">
        <v>11861630</v>
      </c>
      <c r="BG26" s="139">
        <v>89625</v>
      </c>
      <c r="BH26" s="139">
        <v>89625</v>
      </c>
      <c r="BI26" s="139">
        <v>0</v>
      </c>
      <c r="BJ26" s="139">
        <v>53845</v>
      </c>
      <c r="BK26" s="139">
        <v>0</v>
      </c>
      <c r="BL26" s="139">
        <v>35780</v>
      </c>
      <c r="BM26" s="139">
        <v>0</v>
      </c>
      <c r="BN26" s="139">
        <v>66883</v>
      </c>
      <c r="BO26" s="139">
        <v>733935</v>
      </c>
      <c r="BP26" s="139">
        <v>170976</v>
      </c>
      <c r="BQ26" s="139">
        <v>103328</v>
      </c>
      <c r="BR26" s="139">
        <v>415</v>
      </c>
      <c r="BS26" s="139">
        <v>67233</v>
      </c>
      <c r="BT26" s="139">
        <v>0</v>
      </c>
      <c r="BU26" s="139">
        <v>181408</v>
      </c>
      <c r="BV26" s="139">
        <v>62933</v>
      </c>
      <c r="BW26" s="139">
        <v>118475</v>
      </c>
      <c r="BX26" s="139">
        <v>0</v>
      </c>
      <c r="BY26" s="139">
        <v>0</v>
      </c>
      <c r="BZ26" s="139">
        <v>381331</v>
      </c>
      <c r="CA26" s="139">
        <v>212079</v>
      </c>
      <c r="CB26" s="139">
        <v>126119</v>
      </c>
      <c r="CC26" s="139">
        <v>43133</v>
      </c>
      <c r="CD26" s="139">
        <v>0</v>
      </c>
      <c r="CE26" s="139">
        <v>2774793</v>
      </c>
      <c r="CF26" s="139">
        <v>220</v>
      </c>
      <c r="CG26" s="139">
        <v>81674</v>
      </c>
      <c r="CH26" s="139">
        <v>905234</v>
      </c>
      <c r="CI26" s="139">
        <v>174782</v>
      </c>
      <c r="CJ26" s="139">
        <v>144776</v>
      </c>
      <c r="CK26" s="139">
        <v>6840</v>
      </c>
      <c r="CL26" s="139">
        <v>56973</v>
      </c>
      <c r="CM26" s="139">
        <v>22206</v>
      </c>
      <c r="CN26" s="139">
        <v>58757</v>
      </c>
      <c r="CO26" s="139">
        <v>30006</v>
      </c>
      <c r="CP26" s="139">
        <v>1330173</v>
      </c>
      <c r="CQ26" s="139">
        <v>11616075</v>
      </c>
      <c r="CR26" s="139">
        <v>1969172</v>
      </c>
      <c r="CS26" s="139">
        <v>1396814</v>
      </c>
      <c r="CT26" s="139">
        <v>169146</v>
      </c>
      <c r="CU26" s="139">
        <v>360758</v>
      </c>
      <c r="CV26" s="139">
        <v>42454</v>
      </c>
      <c r="CW26" s="139">
        <v>1339425</v>
      </c>
      <c r="CX26" s="139">
        <v>416971</v>
      </c>
      <c r="CY26" s="139">
        <v>742209</v>
      </c>
      <c r="CZ26" s="139">
        <v>180245</v>
      </c>
      <c r="DA26" s="139">
        <v>40779</v>
      </c>
      <c r="DB26" s="139">
        <v>8236439</v>
      </c>
      <c r="DC26" s="139">
        <v>5467030</v>
      </c>
      <c r="DD26" s="139">
        <v>1848963</v>
      </c>
      <c r="DE26" s="139">
        <v>868287</v>
      </c>
      <c r="DF26" s="139">
        <v>52159</v>
      </c>
      <c r="DG26" s="139">
        <v>9089899</v>
      </c>
      <c r="DH26" s="139">
        <v>30260</v>
      </c>
      <c r="DI26" s="139">
        <v>976007</v>
      </c>
      <c r="DJ26" s="139">
        <v>12766864</v>
      </c>
    </row>
    <row r="27" spans="1:114" ht="13.5" customHeight="1" x14ac:dyDescent="0.15">
      <c r="A27" s="137" t="s">
        <v>23</v>
      </c>
      <c r="B27" s="138" t="s">
        <v>409</v>
      </c>
      <c r="C27" s="137" t="s">
        <v>1</v>
      </c>
      <c r="D27" s="139">
        <v>29297545</v>
      </c>
      <c r="E27" s="139">
        <v>5891059</v>
      </c>
      <c r="F27" s="139">
        <v>206319</v>
      </c>
      <c r="G27" s="139">
        <v>14255</v>
      </c>
      <c r="H27" s="139">
        <v>1047200</v>
      </c>
      <c r="I27" s="139">
        <v>3067504</v>
      </c>
      <c r="J27" s="140" t="s">
        <v>389</v>
      </c>
      <c r="K27" s="139">
        <v>1555781</v>
      </c>
      <c r="L27" s="139">
        <v>23406486</v>
      </c>
      <c r="M27" s="139">
        <v>4771041</v>
      </c>
      <c r="N27" s="139">
        <v>1127904</v>
      </c>
      <c r="O27" s="139">
        <v>84439</v>
      </c>
      <c r="P27" s="139">
        <v>15837</v>
      </c>
      <c r="Q27" s="139">
        <v>161400</v>
      </c>
      <c r="R27" s="139">
        <v>581532</v>
      </c>
      <c r="S27" s="140" t="s">
        <v>389</v>
      </c>
      <c r="T27" s="139">
        <v>284696</v>
      </c>
      <c r="U27" s="139">
        <v>3643137</v>
      </c>
      <c r="V27" s="139">
        <v>34068586</v>
      </c>
      <c r="W27" s="139">
        <v>7018963</v>
      </c>
      <c r="X27" s="139">
        <v>290758</v>
      </c>
      <c r="Y27" s="139">
        <v>30092</v>
      </c>
      <c r="Z27" s="139">
        <v>1208600</v>
      </c>
      <c r="AA27" s="139">
        <v>3649036</v>
      </c>
      <c r="AB27" s="140" t="s">
        <v>389</v>
      </c>
      <c r="AC27" s="139">
        <v>1840477</v>
      </c>
      <c r="AD27" s="139">
        <v>27049623</v>
      </c>
      <c r="AE27" s="139">
        <v>2094133</v>
      </c>
      <c r="AF27" s="139">
        <v>2032994</v>
      </c>
      <c r="AG27" s="139">
        <v>29827</v>
      </c>
      <c r="AH27" s="139">
        <v>1929457</v>
      </c>
      <c r="AI27" s="139">
        <v>69099</v>
      </c>
      <c r="AJ27" s="139">
        <v>4611</v>
      </c>
      <c r="AK27" s="139">
        <v>61139</v>
      </c>
      <c r="AL27" s="139">
        <v>277806</v>
      </c>
      <c r="AM27" s="139">
        <v>22381267</v>
      </c>
      <c r="AN27" s="139">
        <v>4157018</v>
      </c>
      <c r="AO27" s="139">
        <v>1756643</v>
      </c>
      <c r="AP27" s="139">
        <v>1411388</v>
      </c>
      <c r="AQ27" s="139">
        <v>879202</v>
      </c>
      <c r="AR27" s="139">
        <v>109785</v>
      </c>
      <c r="AS27" s="139">
        <v>5030972</v>
      </c>
      <c r="AT27" s="139">
        <v>1094257</v>
      </c>
      <c r="AU27" s="139">
        <v>3734352</v>
      </c>
      <c r="AV27" s="139">
        <v>202363</v>
      </c>
      <c r="AW27" s="139">
        <v>75621</v>
      </c>
      <c r="AX27" s="139">
        <v>13117354</v>
      </c>
      <c r="AY27" s="139">
        <v>6577047</v>
      </c>
      <c r="AZ27" s="139">
        <v>5586137</v>
      </c>
      <c r="BA27" s="139">
        <v>643745</v>
      </c>
      <c r="BB27" s="139">
        <v>310425</v>
      </c>
      <c r="BC27" s="139">
        <v>3438125</v>
      </c>
      <c r="BD27" s="139">
        <v>302</v>
      </c>
      <c r="BE27" s="139">
        <v>1106214</v>
      </c>
      <c r="BF27" s="139">
        <v>25581614</v>
      </c>
      <c r="BG27" s="139">
        <v>445746</v>
      </c>
      <c r="BH27" s="139">
        <v>445746</v>
      </c>
      <c r="BI27" s="139">
        <v>113575</v>
      </c>
      <c r="BJ27" s="139">
        <v>332171</v>
      </c>
      <c r="BK27" s="139">
        <v>0</v>
      </c>
      <c r="BL27" s="139">
        <v>0</v>
      </c>
      <c r="BM27" s="139">
        <v>0</v>
      </c>
      <c r="BN27" s="139">
        <v>105279</v>
      </c>
      <c r="BO27" s="139">
        <v>2685757</v>
      </c>
      <c r="BP27" s="139">
        <v>832940</v>
      </c>
      <c r="BQ27" s="139">
        <v>482784</v>
      </c>
      <c r="BR27" s="139">
        <v>278672</v>
      </c>
      <c r="BS27" s="139">
        <v>64738</v>
      </c>
      <c r="BT27" s="139">
        <v>6746</v>
      </c>
      <c r="BU27" s="139">
        <v>903148</v>
      </c>
      <c r="BV27" s="139">
        <v>44068</v>
      </c>
      <c r="BW27" s="139">
        <v>682366</v>
      </c>
      <c r="BX27" s="139">
        <v>176714</v>
      </c>
      <c r="BY27" s="139">
        <v>1088</v>
      </c>
      <c r="BZ27" s="139">
        <v>948581</v>
      </c>
      <c r="CA27" s="139">
        <v>292848</v>
      </c>
      <c r="CB27" s="139">
        <v>417414</v>
      </c>
      <c r="CC27" s="139">
        <v>66603</v>
      </c>
      <c r="CD27" s="139">
        <v>171716</v>
      </c>
      <c r="CE27" s="139">
        <v>1213283</v>
      </c>
      <c r="CF27" s="139">
        <v>0</v>
      </c>
      <c r="CG27" s="139">
        <v>320976</v>
      </c>
      <c r="CH27" s="139">
        <v>3452479</v>
      </c>
      <c r="CI27" s="139">
        <v>2539879</v>
      </c>
      <c r="CJ27" s="139">
        <v>2478740</v>
      </c>
      <c r="CK27" s="139">
        <v>143402</v>
      </c>
      <c r="CL27" s="139">
        <v>2261628</v>
      </c>
      <c r="CM27" s="139">
        <v>69099</v>
      </c>
      <c r="CN27" s="139">
        <v>4611</v>
      </c>
      <c r="CO27" s="139">
        <v>61139</v>
      </c>
      <c r="CP27" s="139">
        <v>383085</v>
      </c>
      <c r="CQ27" s="139">
        <v>25067024</v>
      </c>
      <c r="CR27" s="139">
        <v>4989958</v>
      </c>
      <c r="CS27" s="139">
        <v>2239427</v>
      </c>
      <c r="CT27" s="139">
        <v>1690060</v>
      </c>
      <c r="CU27" s="139">
        <v>943940</v>
      </c>
      <c r="CV27" s="139">
        <v>116531</v>
      </c>
      <c r="CW27" s="139">
        <v>5934120</v>
      </c>
      <c r="CX27" s="139">
        <v>1138325</v>
      </c>
      <c r="CY27" s="139">
        <v>4416718</v>
      </c>
      <c r="CZ27" s="139">
        <v>379077</v>
      </c>
      <c r="DA27" s="139">
        <v>76709</v>
      </c>
      <c r="DB27" s="139">
        <v>14065935</v>
      </c>
      <c r="DC27" s="139">
        <v>6869895</v>
      </c>
      <c r="DD27" s="139">
        <v>6003551</v>
      </c>
      <c r="DE27" s="139">
        <v>710348</v>
      </c>
      <c r="DF27" s="139">
        <v>482141</v>
      </c>
      <c r="DG27" s="139">
        <v>4651408</v>
      </c>
      <c r="DH27" s="139">
        <v>302</v>
      </c>
      <c r="DI27" s="139">
        <v>1427190</v>
      </c>
      <c r="DJ27" s="139">
        <v>29034093</v>
      </c>
    </row>
    <row r="28" spans="1:114" ht="13.5" customHeight="1" x14ac:dyDescent="0.15">
      <c r="A28" s="137" t="s">
        <v>24</v>
      </c>
      <c r="B28" s="138" t="s">
        <v>410</v>
      </c>
      <c r="C28" s="137" t="s">
        <v>1</v>
      </c>
      <c r="D28" s="139">
        <v>55959206</v>
      </c>
      <c r="E28" s="139">
        <v>15857393</v>
      </c>
      <c r="F28" s="139">
        <v>3808125</v>
      </c>
      <c r="G28" s="139">
        <v>5787</v>
      </c>
      <c r="H28" s="139">
        <v>5335100</v>
      </c>
      <c r="I28" s="139">
        <v>3665747</v>
      </c>
      <c r="J28" s="140" t="s">
        <v>389</v>
      </c>
      <c r="K28" s="139">
        <v>3042634</v>
      </c>
      <c r="L28" s="139">
        <v>40101813</v>
      </c>
      <c r="M28" s="139">
        <v>6674111</v>
      </c>
      <c r="N28" s="139">
        <v>884960</v>
      </c>
      <c r="O28" s="139">
        <v>34822</v>
      </c>
      <c r="P28" s="139">
        <v>130</v>
      </c>
      <c r="Q28" s="139">
        <v>40400</v>
      </c>
      <c r="R28" s="139">
        <v>694394</v>
      </c>
      <c r="S28" s="140" t="s">
        <v>389</v>
      </c>
      <c r="T28" s="139">
        <v>115214</v>
      </c>
      <c r="U28" s="139">
        <v>5789151</v>
      </c>
      <c r="V28" s="139">
        <v>62633317</v>
      </c>
      <c r="W28" s="139">
        <v>16742353</v>
      </c>
      <c r="X28" s="139">
        <v>3842947</v>
      </c>
      <c r="Y28" s="139">
        <v>5917</v>
      </c>
      <c r="Z28" s="139">
        <v>5375500</v>
      </c>
      <c r="AA28" s="139">
        <v>4360141</v>
      </c>
      <c r="AB28" s="140" t="s">
        <v>389</v>
      </c>
      <c r="AC28" s="139">
        <v>3157848</v>
      </c>
      <c r="AD28" s="139">
        <v>45890964</v>
      </c>
      <c r="AE28" s="139">
        <v>1238249</v>
      </c>
      <c r="AF28" s="139">
        <v>1064782</v>
      </c>
      <c r="AG28" s="139">
        <v>0</v>
      </c>
      <c r="AH28" s="139">
        <v>822607</v>
      </c>
      <c r="AI28" s="139">
        <v>233252</v>
      </c>
      <c r="AJ28" s="139">
        <v>8923</v>
      </c>
      <c r="AK28" s="139">
        <v>173467</v>
      </c>
      <c r="AL28" s="139">
        <v>2463882</v>
      </c>
      <c r="AM28" s="139">
        <v>37656020</v>
      </c>
      <c r="AN28" s="139">
        <v>6514929</v>
      </c>
      <c r="AO28" s="139">
        <v>2170504</v>
      </c>
      <c r="AP28" s="139">
        <v>2843727</v>
      </c>
      <c r="AQ28" s="139">
        <v>1392032</v>
      </c>
      <c r="AR28" s="139">
        <v>108666</v>
      </c>
      <c r="AS28" s="139">
        <v>6791085</v>
      </c>
      <c r="AT28" s="139">
        <v>655605</v>
      </c>
      <c r="AU28" s="139">
        <v>5436437</v>
      </c>
      <c r="AV28" s="139">
        <v>699043</v>
      </c>
      <c r="AW28" s="139">
        <v>85921</v>
      </c>
      <c r="AX28" s="139">
        <v>24256917</v>
      </c>
      <c r="AY28" s="139">
        <v>9534134</v>
      </c>
      <c r="AZ28" s="139">
        <v>13184463</v>
      </c>
      <c r="BA28" s="139">
        <v>1167394</v>
      </c>
      <c r="BB28" s="139">
        <v>370926</v>
      </c>
      <c r="BC28" s="139">
        <v>6726803</v>
      </c>
      <c r="BD28" s="139">
        <v>7168</v>
      </c>
      <c r="BE28" s="139">
        <v>7874252</v>
      </c>
      <c r="BF28" s="139">
        <v>46768521</v>
      </c>
      <c r="BG28" s="139">
        <v>183637</v>
      </c>
      <c r="BH28" s="139">
        <v>183637</v>
      </c>
      <c r="BI28" s="139">
        <v>0</v>
      </c>
      <c r="BJ28" s="139">
        <v>183611</v>
      </c>
      <c r="BK28" s="139">
        <v>0</v>
      </c>
      <c r="BL28" s="139">
        <v>26</v>
      </c>
      <c r="BM28" s="139">
        <v>0</v>
      </c>
      <c r="BN28" s="139">
        <v>27079</v>
      </c>
      <c r="BO28" s="139">
        <v>3825448</v>
      </c>
      <c r="BP28" s="139">
        <v>660893</v>
      </c>
      <c r="BQ28" s="139">
        <v>252658</v>
      </c>
      <c r="BR28" s="139">
        <v>229570</v>
      </c>
      <c r="BS28" s="139">
        <v>169187</v>
      </c>
      <c r="BT28" s="139">
        <v>9478</v>
      </c>
      <c r="BU28" s="139">
        <v>1083368</v>
      </c>
      <c r="BV28" s="139">
        <v>27790</v>
      </c>
      <c r="BW28" s="139">
        <v>999366</v>
      </c>
      <c r="BX28" s="139">
        <v>56212</v>
      </c>
      <c r="BY28" s="139">
        <v>0</v>
      </c>
      <c r="BZ28" s="139">
        <v>2043975</v>
      </c>
      <c r="CA28" s="139">
        <v>228201</v>
      </c>
      <c r="CB28" s="139">
        <v>1771709</v>
      </c>
      <c r="CC28" s="139">
        <v>9743</v>
      </c>
      <c r="CD28" s="139">
        <v>34322</v>
      </c>
      <c r="CE28" s="139">
        <v>2465387</v>
      </c>
      <c r="CF28" s="139">
        <v>37212</v>
      </c>
      <c r="CG28" s="139">
        <v>172560</v>
      </c>
      <c r="CH28" s="139">
        <v>4181645</v>
      </c>
      <c r="CI28" s="139">
        <v>1421886</v>
      </c>
      <c r="CJ28" s="139">
        <v>1248419</v>
      </c>
      <c r="CK28" s="139">
        <v>0</v>
      </c>
      <c r="CL28" s="139">
        <v>1006218</v>
      </c>
      <c r="CM28" s="139">
        <v>233252</v>
      </c>
      <c r="CN28" s="139">
        <v>8949</v>
      </c>
      <c r="CO28" s="139">
        <v>173467</v>
      </c>
      <c r="CP28" s="139">
        <v>2490961</v>
      </c>
      <c r="CQ28" s="139">
        <v>41481468</v>
      </c>
      <c r="CR28" s="139">
        <v>7175822</v>
      </c>
      <c r="CS28" s="139">
        <v>2423162</v>
      </c>
      <c r="CT28" s="139">
        <v>3073297</v>
      </c>
      <c r="CU28" s="139">
        <v>1561219</v>
      </c>
      <c r="CV28" s="139">
        <v>118144</v>
      </c>
      <c r="CW28" s="139">
        <v>7874453</v>
      </c>
      <c r="CX28" s="139">
        <v>683395</v>
      </c>
      <c r="CY28" s="139">
        <v>6435803</v>
      </c>
      <c r="CZ28" s="139">
        <v>755255</v>
      </c>
      <c r="DA28" s="139">
        <v>85921</v>
      </c>
      <c r="DB28" s="139">
        <v>26300892</v>
      </c>
      <c r="DC28" s="139">
        <v>9762335</v>
      </c>
      <c r="DD28" s="139">
        <v>14956172</v>
      </c>
      <c r="DE28" s="139">
        <v>1177137</v>
      </c>
      <c r="DF28" s="139">
        <v>405248</v>
      </c>
      <c r="DG28" s="139">
        <v>9192190</v>
      </c>
      <c r="DH28" s="139">
        <v>44380</v>
      </c>
      <c r="DI28" s="139">
        <v>8046812</v>
      </c>
      <c r="DJ28" s="139">
        <v>50950166</v>
      </c>
    </row>
    <row r="29" spans="1:114" ht="13.5" customHeight="1" x14ac:dyDescent="0.15">
      <c r="A29" s="137" t="s">
        <v>25</v>
      </c>
      <c r="B29" s="138" t="s">
        <v>411</v>
      </c>
      <c r="C29" s="137" t="s">
        <v>1</v>
      </c>
      <c r="D29" s="139">
        <v>105575315</v>
      </c>
      <c r="E29" s="139">
        <v>23639740</v>
      </c>
      <c r="F29" s="139">
        <v>1484406</v>
      </c>
      <c r="G29" s="139">
        <v>18415</v>
      </c>
      <c r="H29" s="139">
        <v>4086123</v>
      </c>
      <c r="I29" s="139">
        <v>9705365</v>
      </c>
      <c r="J29" s="140" t="s">
        <v>389</v>
      </c>
      <c r="K29" s="139">
        <v>8345431</v>
      </c>
      <c r="L29" s="139">
        <v>81935575</v>
      </c>
      <c r="M29" s="139">
        <v>8436215</v>
      </c>
      <c r="N29" s="139">
        <v>1111161</v>
      </c>
      <c r="O29" s="139">
        <v>133192</v>
      </c>
      <c r="P29" s="139">
        <v>19470</v>
      </c>
      <c r="Q29" s="139">
        <v>76677</v>
      </c>
      <c r="R29" s="139">
        <v>481358</v>
      </c>
      <c r="S29" s="140" t="s">
        <v>389</v>
      </c>
      <c r="T29" s="139">
        <v>400464</v>
      </c>
      <c r="U29" s="139">
        <v>7325054</v>
      </c>
      <c r="V29" s="139">
        <v>114011530</v>
      </c>
      <c r="W29" s="139">
        <v>24750901</v>
      </c>
      <c r="X29" s="139">
        <v>1617598</v>
      </c>
      <c r="Y29" s="139">
        <v>37885</v>
      </c>
      <c r="Z29" s="139">
        <v>4162800</v>
      </c>
      <c r="AA29" s="139">
        <v>10186723</v>
      </c>
      <c r="AB29" s="140" t="s">
        <v>389</v>
      </c>
      <c r="AC29" s="139">
        <v>8745895</v>
      </c>
      <c r="AD29" s="139">
        <v>89260629</v>
      </c>
      <c r="AE29" s="139">
        <v>10133628</v>
      </c>
      <c r="AF29" s="139">
        <v>10083453</v>
      </c>
      <c r="AG29" s="139">
        <v>12027</v>
      </c>
      <c r="AH29" s="139">
        <v>8503812</v>
      </c>
      <c r="AI29" s="139">
        <v>1543755</v>
      </c>
      <c r="AJ29" s="139">
        <v>23859</v>
      </c>
      <c r="AK29" s="139">
        <v>50175</v>
      </c>
      <c r="AL29" s="139">
        <v>1190496</v>
      </c>
      <c r="AM29" s="139">
        <v>81680612</v>
      </c>
      <c r="AN29" s="139">
        <v>20362937</v>
      </c>
      <c r="AO29" s="139">
        <v>6985104</v>
      </c>
      <c r="AP29" s="139">
        <v>11246497</v>
      </c>
      <c r="AQ29" s="139">
        <v>1837583</v>
      </c>
      <c r="AR29" s="139">
        <v>293753</v>
      </c>
      <c r="AS29" s="139">
        <v>16628286</v>
      </c>
      <c r="AT29" s="139">
        <v>5027925</v>
      </c>
      <c r="AU29" s="139">
        <v>10372500</v>
      </c>
      <c r="AV29" s="139">
        <v>1227861</v>
      </c>
      <c r="AW29" s="139">
        <v>270636</v>
      </c>
      <c r="AX29" s="139">
        <v>44397238</v>
      </c>
      <c r="AY29" s="139">
        <v>19886659</v>
      </c>
      <c r="AZ29" s="139">
        <v>20953779</v>
      </c>
      <c r="BA29" s="139">
        <v>1532004</v>
      </c>
      <c r="BB29" s="139">
        <v>2024796</v>
      </c>
      <c r="BC29" s="139">
        <v>8979015</v>
      </c>
      <c r="BD29" s="139">
        <v>21515</v>
      </c>
      <c r="BE29" s="139">
        <v>3591564</v>
      </c>
      <c r="BF29" s="139">
        <v>95405804</v>
      </c>
      <c r="BG29" s="139">
        <v>548727</v>
      </c>
      <c r="BH29" s="139">
        <v>548609</v>
      </c>
      <c r="BI29" s="139">
        <v>0</v>
      </c>
      <c r="BJ29" s="139">
        <v>471016</v>
      </c>
      <c r="BK29" s="139">
        <v>59951</v>
      </c>
      <c r="BL29" s="139">
        <v>17642</v>
      </c>
      <c r="BM29" s="139">
        <v>118</v>
      </c>
      <c r="BN29" s="139">
        <v>9512</v>
      </c>
      <c r="BO29" s="139">
        <v>5543191</v>
      </c>
      <c r="BP29" s="139">
        <v>1478694</v>
      </c>
      <c r="BQ29" s="139">
        <v>725471</v>
      </c>
      <c r="BR29" s="139">
        <v>549033</v>
      </c>
      <c r="BS29" s="139">
        <v>53751</v>
      </c>
      <c r="BT29" s="139">
        <v>150439</v>
      </c>
      <c r="BU29" s="139">
        <v>1516646</v>
      </c>
      <c r="BV29" s="139">
        <v>69135</v>
      </c>
      <c r="BW29" s="139">
        <v>1185119</v>
      </c>
      <c r="BX29" s="139">
        <v>262392</v>
      </c>
      <c r="BY29" s="139">
        <v>18241</v>
      </c>
      <c r="BZ29" s="139">
        <v>2528527</v>
      </c>
      <c r="CA29" s="139">
        <v>1110073</v>
      </c>
      <c r="CB29" s="139">
        <v>1046839</v>
      </c>
      <c r="CC29" s="139">
        <v>88049</v>
      </c>
      <c r="CD29" s="139">
        <v>283566</v>
      </c>
      <c r="CE29" s="139">
        <v>2011359</v>
      </c>
      <c r="CF29" s="139">
        <v>1083</v>
      </c>
      <c r="CG29" s="139">
        <v>323426</v>
      </c>
      <c r="CH29" s="139">
        <v>6415344</v>
      </c>
      <c r="CI29" s="139">
        <v>10682355</v>
      </c>
      <c r="CJ29" s="139">
        <v>10632062</v>
      </c>
      <c r="CK29" s="139">
        <v>12027</v>
      </c>
      <c r="CL29" s="139">
        <v>8974828</v>
      </c>
      <c r="CM29" s="139">
        <v>1603706</v>
      </c>
      <c r="CN29" s="139">
        <v>41501</v>
      </c>
      <c r="CO29" s="139">
        <v>50293</v>
      </c>
      <c r="CP29" s="139">
        <v>1200008</v>
      </c>
      <c r="CQ29" s="139">
        <v>87223803</v>
      </c>
      <c r="CR29" s="139">
        <v>21841631</v>
      </c>
      <c r="CS29" s="139">
        <v>7710575</v>
      </c>
      <c r="CT29" s="139">
        <v>11795530</v>
      </c>
      <c r="CU29" s="139">
        <v>1891334</v>
      </c>
      <c r="CV29" s="139">
        <v>444192</v>
      </c>
      <c r="CW29" s="139">
        <v>18144932</v>
      </c>
      <c r="CX29" s="139">
        <v>5097060</v>
      </c>
      <c r="CY29" s="139">
        <v>11557619</v>
      </c>
      <c r="CZ29" s="139">
        <v>1490253</v>
      </c>
      <c r="DA29" s="139">
        <v>288877</v>
      </c>
      <c r="DB29" s="139">
        <v>46925765</v>
      </c>
      <c r="DC29" s="139">
        <v>20996732</v>
      </c>
      <c r="DD29" s="139">
        <v>22000618</v>
      </c>
      <c r="DE29" s="139">
        <v>1620053</v>
      </c>
      <c r="DF29" s="139">
        <v>2308362</v>
      </c>
      <c r="DG29" s="139">
        <v>10990374</v>
      </c>
      <c r="DH29" s="139">
        <v>22598</v>
      </c>
      <c r="DI29" s="139">
        <v>3914990</v>
      </c>
      <c r="DJ29" s="139">
        <v>101821148</v>
      </c>
    </row>
    <row r="30" spans="1:114" ht="13.5" customHeight="1" x14ac:dyDescent="0.15">
      <c r="A30" s="137" t="s">
        <v>26</v>
      </c>
      <c r="B30" s="138" t="s">
        <v>412</v>
      </c>
      <c r="C30" s="137" t="s">
        <v>1</v>
      </c>
      <c r="D30" s="139">
        <v>26743529</v>
      </c>
      <c r="E30" s="139">
        <v>4139439</v>
      </c>
      <c r="F30" s="139">
        <v>28146</v>
      </c>
      <c r="G30" s="139">
        <v>13938</v>
      </c>
      <c r="H30" s="139">
        <v>421600</v>
      </c>
      <c r="I30" s="139">
        <v>2004102</v>
      </c>
      <c r="J30" s="140" t="s">
        <v>389</v>
      </c>
      <c r="K30" s="139">
        <v>1671653</v>
      </c>
      <c r="L30" s="139">
        <v>22604090</v>
      </c>
      <c r="M30" s="139">
        <v>5528567</v>
      </c>
      <c r="N30" s="139">
        <v>320716</v>
      </c>
      <c r="O30" s="139">
        <v>33481</v>
      </c>
      <c r="P30" s="139">
        <v>1798</v>
      </c>
      <c r="Q30" s="139">
        <v>57600</v>
      </c>
      <c r="R30" s="139">
        <v>166198</v>
      </c>
      <c r="S30" s="140" t="s">
        <v>389</v>
      </c>
      <c r="T30" s="139">
        <v>61639</v>
      </c>
      <c r="U30" s="139">
        <v>5207851</v>
      </c>
      <c r="V30" s="139">
        <v>32272096</v>
      </c>
      <c r="W30" s="139">
        <v>4460155</v>
      </c>
      <c r="X30" s="139">
        <v>61627</v>
      </c>
      <c r="Y30" s="139">
        <v>15736</v>
      </c>
      <c r="Z30" s="139">
        <v>479200</v>
      </c>
      <c r="AA30" s="139">
        <v>2170300</v>
      </c>
      <c r="AB30" s="140" t="s">
        <v>389</v>
      </c>
      <c r="AC30" s="139">
        <v>1733292</v>
      </c>
      <c r="AD30" s="139">
        <v>27811941</v>
      </c>
      <c r="AE30" s="139">
        <v>736669</v>
      </c>
      <c r="AF30" s="139">
        <v>708410</v>
      </c>
      <c r="AG30" s="139">
        <v>24041</v>
      </c>
      <c r="AH30" s="139">
        <v>385058</v>
      </c>
      <c r="AI30" s="139">
        <v>274661</v>
      </c>
      <c r="AJ30" s="139">
        <v>24650</v>
      </c>
      <c r="AK30" s="139">
        <v>28259</v>
      </c>
      <c r="AL30" s="139">
        <v>332715</v>
      </c>
      <c r="AM30" s="139">
        <v>20437420</v>
      </c>
      <c r="AN30" s="139">
        <v>3977302</v>
      </c>
      <c r="AO30" s="139">
        <v>1407687</v>
      </c>
      <c r="AP30" s="139">
        <v>1990246</v>
      </c>
      <c r="AQ30" s="139">
        <v>496235</v>
      </c>
      <c r="AR30" s="139">
        <v>83134</v>
      </c>
      <c r="AS30" s="139">
        <v>2767716</v>
      </c>
      <c r="AT30" s="139">
        <v>512839</v>
      </c>
      <c r="AU30" s="139">
        <v>1953220</v>
      </c>
      <c r="AV30" s="139">
        <v>301657</v>
      </c>
      <c r="AW30" s="139">
        <v>46151</v>
      </c>
      <c r="AX30" s="139">
        <v>13629277</v>
      </c>
      <c r="AY30" s="139">
        <v>6317070</v>
      </c>
      <c r="AZ30" s="139">
        <v>6726556</v>
      </c>
      <c r="BA30" s="139">
        <v>417075</v>
      </c>
      <c r="BB30" s="139">
        <v>168576</v>
      </c>
      <c r="BC30" s="139">
        <v>3851320</v>
      </c>
      <c r="BD30" s="139">
        <v>16974</v>
      </c>
      <c r="BE30" s="139">
        <v>1385405</v>
      </c>
      <c r="BF30" s="139">
        <v>22559494</v>
      </c>
      <c r="BG30" s="139">
        <v>114443</v>
      </c>
      <c r="BH30" s="139">
        <v>114443</v>
      </c>
      <c r="BI30" s="139">
        <v>0</v>
      </c>
      <c r="BJ30" s="139">
        <v>35068</v>
      </c>
      <c r="BK30" s="139">
        <v>0</v>
      </c>
      <c r="BL30" s="139">
        <v>79375</v>
      </c>
      <c r="BM30" s="139">
        <v>0</v>
      </c>
      <c r="BN30" s="139">
        <v>0</v>
      </c>
      <c r="BO30" s="139">
        <v>2651154</v>
      </c>
      <c r="BP30" s="139">
        <v>392140</v>
      </c>
      <c r="BQ30" s="139">
        <v>248154</v>
      </c>
      <c r="BR30" s="139">
        <v>58364</v>
      </c>
      <c r="BS30" s="139">
        <v>44742</v>
      </c>
      <c r="BT30" s="139">
        <v>40880</v>
      </c>
      <c r="BU30" s="139">
        <v>471457</v>
      </c>
      <c r="BV30" s="139">
        <v>23885</v>
      </c>
      <c r="BW30" s="139">
        <v>404010</v>
      </c>
      <c r="BX30" s="139">
        <v>43562</v>
      </c>
      <c r="BY30" s="139">
        <v>0</v>
      </c>
      <c r="BZ30" s="139">
        <v>1786982</v>
      </c>
      <c r="CA30" s="139">
        <v>453642</v>
      </c>
      <c r="CB30" s="139">
        <v>1275022</v>
      </c>
      <c r="CC30" s="139">
        <v>23863</v>
      </c>
      <c r="CD30" s="139">
        <v>34455</v>
      </c>
      <c r="CE30" s="139">
        <v>2688774</v>
      </c>
      <c r="CF30" s="139">
        <v>575</v>
      </c>
      <c r="CG30" s="139">
        <v>74196</v>
      </c>
      <c r="CH30" s="139">
        <v>2839793</v>
      </c>
      <c r="CI30" s="139">
        <v>851112</v>
      </c>
      <c r="CJ30" s="139">
        <v>822853</v>
      </c>
      <c r="CK30" s="139">
        <v>24041</v>
      </c>
      <c r="CL30" s="139">
        <v>420126</v>
      </c>
      <c r="CM30" s="139">
        <v>274661</v>
      </c>
      <c r="CN30" s="139">
        <v>104025</v>
      </c>
      <c r="CO30" s="139">
        <v>28259</v>
      </c>
      <c r="CP30" s="139">
        <v>332715</v>
      </c>
      <c r="CQ30" s="139">
        <v>23088574</v>
      </c>
      <c r="CR30" s="139">
        <v>4369442</v>
      </c>
      <c r="CS30" s="139">
        <v>1655841</v>
      </c>
      <c r="CT30" s="139">
        <v>2048610</v>
      </c>
      <c r="CU30" s="139">
        <v>540977</v>
      </c>
      <c r="CV30" s="139">
        <v>124014</v>
      </c>
      <c r="CW30" s="139">
        <v>3239173</v>
      </c>
      <c r="CX30" s="139">
        <v>536724</v>
      </c>
      <c r="CY30" s="139">
        <v>2357230</v>
      </c>
      <c r="CZ30" s="139">
        <v>345219</v>
      </c>
      <c r="DA30" s="139">
        <v>46151</v>
      </c>
      <c r="DB30" s="139">
        <v>15416259</v>
      </c>
      <c r="DC30" s="139">
        <v>6770712</v>
      </c>
      <c r="DD30" s="139">
        <v>8001578</v>
      </c>
      <c r="DE30" s="139">
        <v>440938</v>
      </c>
      <c r="DF30" s="139">
        <v>203031</v>
      </c>
      <c r="DG30" s="139">
        <v>6540094</v>
      </c>
      <c r="DH30" s="139">
        <v>17549</v>
      </c>
      <c r="DI30" s="139">
        <v>1459601</v>
      </c>
      <c r="DJ30" s="139">
        <v>25399287</v>
      </c>
    </row>
    <row r="31" spans="1:114" ht="13.5" customHeight="1" x14ac:dyDescent="0.15">
      <c r="A31" s="137" t="s">
        <v>27</v>
      </c>
      <c r="B31" s="138" t="s">
        <v>413</v>
      </c>
      <c r="C31" s="137" t="s">
        <v>1</v>
      </c>
      <c r="D31" s="139">
        <v>21970290</v>
      </c>
      <c r="E31" s="139">
        <v>3649311</v>
      </c>
      <c r="F31" s="139">
        <v>925957</v>
      </c>
      <c r="G31" s="139">
        <v>3648</v>
      </c>
      <c r="H31" s="139">
        <v>51800</v>
      </c>
      <c r="I31" s="139">
        <v>1933161</v>
      </c>
      <c r="J31" s="140" t="s">
        <v>389</v>
      </c>
      <c r="K31" s="139">
        <v>734745</v>
      </c>
      <c r="L31" s="139">
        <v>18320979</v>
      </c>
      <c r="M31" s="139">
        <v>2416773</v>
      </c>
      <c r="N31" s="139">
        <v>226850</v>
      </c>
      <c r="O31" s="139">
        <v>332</v>
      </c>
      <c r="P31" s="139">
        <v>1790</v>
      </c>
      <c r="Q31" s="139">
        <v>0</v>
      </c>
      <c r="R31" s="139">
        <v>186435</v>
      </c>
      <c r="S31" s="140" t="s">
        <v>389</v>
      </c>
      <c r="T31" s="139">
        <v>38293</v>
      </c>
      <c r="U31" s="139">
        <v>2189923</v>
      </c>
      <c r="V31" s="139">
        <v>24387063</v>
      </c>
      <c r="W31" s="139">
        <v>3876161</v>
      </c>
      <c r="X31" s="139">
        <v>926289</v>
      </c>
      <c r="Y31" s="139">
        <v>5438</v>
      </c>
      <c r="Z31" s="139">
        <v>51800</v>
      </c>
      <c r="AA31" s="139">
        <v>2119596</v>
      </c>
      <c r="AB31" s="140" t="s">
        <v>389</v>
      </c>
      <c r="AC31" s="139">
        <v>773038</v>
      </c>
      <c r="AD31" s="139">
        <v>20510902</v>
      </c>
      <c r="AE31" s="139">
        <v>5011999</v>
      </c>
      <c r="AF31" s="139">
        <v>4966419</v>
      </c>
      <c r="AG31" s="139">
        <v>0</v>
      </c>
      <c r="AH31" s="139">
        <v>4855488</v>
      </c>
      <c r="AI31" s="139">
        <v>110931</v>
      </c>
      <c r="AJ31" s="139">
        <v>0</v>
      </c>
      <c r="AK31" s="139">
        <v>45580</v>
      </c>
      <c r="AL31" s="139">
        <v>220353</v>
      </c>
      <c r="AM31" s="139">
        <v>12752183</v>
      </c>
      <c r="AN31" s="139">
        <v>1015131</v>
      </c>
      <c r="AO31" s="139">
        <v>543718</v>
      </c>
      <c r="AP31" s="139">
        <v>228010</v>
      </c>
      <c r="AQ31" s="139">
        <v>192701</v>
      </c>
      <c r="AR31" s="139">
        <v>50702</v>
      </c>
      <c r="AS31" s="139">
        <v>1550142</v>
      </c>
      <c r="AT31" s="139">
        <v>238684</v>
      </c>
      <c r="AU31" s="139">
        <v>1078763</v>
      </c>
      <c r="AV31" s="139">
        <v>232695</v>
      </c>
      <c r="AW31" s="139">
        <v>0</v>
      </c>
      <c r="AX31" s="139">
        <v>10186900</v>
      </c>
      <c r="AY31" s="139">
        <v>5302727</v>
      </c>
      <c r="AZ31" s="139">
        <v>4384664</v>
      </c>
      <c r="BA31" s="139">
        <v>330318</v>
      </c>
      <c r="BB31" s="139">
        <v>169191</v>
      </c>
      <c r="BC31" s="139">
        <v>3714227</v>
      </c>
      <c r="BD31" s="139">
        <v>10</v>
      </c>
      <c r="BE31" s="139">
        <v>271528</v>
      </c>
      <c r="BF31" s="139">
        <v>18035710</v>
      </c>
      <c r="BG31" s="139">
        <v>27288</v>
      </c>
      <c r="BH31" s="139">
        <v>27288</v>
      </c>
      <c r="BI31" s="139">
        <v>0</v>
      </c>
      <c r="BJ31" s="139">
        <v>27288</v>
      </c>
      <c r="BK31" s="139">
        <v>0</v>
      </c>
      <c r="BL31" s="139">
        <v>0</v>
      </c>
      <c r="BM31" s="139">
        <v>0</v>
      </c>
      <c r="BN31" s="139">
        <v>11558</v>
      </c>
      <c r="BO31" s="139">
        <v>1155601</v>
      </c>
      <c r="BP31" s="139">
        <v>95933</v>
      </c>
      <c r="BQ31" s="139">
        <v>83896</v>
      </c>
      <c r="BR31" s="139">
        <v>0</v>
      </c>
      <c r="BS31" s="139">
        <v>12037</v>
      </c>
      <c r="BT31" s="139">
        <v>0</v>
      </c>
      <c r="BU31" s="139">
        <v>270151</v>
      </c>
      <c r="BV31" s="139">
        <v>46569</v>
      </c>
      <c r="BW31" s="139">
        <v>223582</v>
      </c>
      <c r="BX31" s="139">
        <v>0</v>
      </c>
      <c r="BY31" s="139">
        <v>0</v>
      </c>
      <c r="BZ31" s="139">
        <v>782677</v>
      </c>
      <c r="CA31" s="139">
        <v>373008</v>
      </c>
      <c r="CB31" s="139">
        <v>391020</v>
      </c>
      <c r="CC31" s="139">
        <v>144</v>
      </c>
      <c r="CD31" s="139">
        <v>18505</v>
      </c>
      <c r="CE31" s="139">
        <v>1180120</v>
      </c>
      <c r="CF31" s="139">
        <v>6840</v>
      </c>
      <c r="CG31" s="139">
        <v>42206</v>
      </c>
      <c r="CH31" s="139">
        <v>1225095</v>
      </c>
      <c r="CI31" s="139">
        <v>5039287</v>
      </c>
      <c r="CJ31" s="139">
        <v>4993707</v>
      </c>
      <c r="CK31" s="139">
        <v>0</v>
      </c>
      <c r="CL31" s="139">
        <v>4882776</v>
      </c>
      <c r="CM31" s="139">
        <v>110931</v>
      </c>
      <c r="CN31" s="139">
        <v>0</v>
      </c>
      <c r="CO31" s="139">
        <v>45580</v>
      </c>
      <c r="CP31" s="139">
        <v>231911</v>
      </c>
      <c r="CQ31" s="139">
        <v>13907784</v>
      </c>
      <c r="CR31" s="139">
        <v>1111064</v>
      </c>
      <c r="CS31" s="139">
        <v>627614</v>
      </c>
      <c r="CT31" s="139">
        <v>228010</v>
      </c>
      <c r="CU31" s="139">
        <v>204738</v>
      </c>
      <c r="CV31" s="139">
        <v>50702</v>
      </c>
      <c r="CW31" s="139">
        <v>1820293</v>
      </c>
      <c r="CX31" s="139">
        <v>285253</v>
      </c>
      <c r="CY31" s="139">
        <v>1302345</v>
      </c>
      <c r="CZ31" s="139">
        <v>232695</v>
      </c>
      <c r="DA31" s="139">
        <v>0</v>
      </c>
      <c r="DB31" s="139">
        <v>10969577</v>
      </c>
      <c r="DC31" s="139">
        <v>5675735</v>
      </c>
      <c r="DD31" s="139">
        <v>4775684</v>
      </c>
      <c r="DE31" s="139">
        <v>330462</v>
      </c>
      <c r="DF31" s="139">
        <v>187696</v>
      </c>
      <c r="DG31" s="139">
        <v>4894347</v>
      </c>
      <c r="DH31" s="139">
        <v>6850</v>
      </c>
      <c r="DI31" s="139">
        <v>313734</v>
      </c>
      <c r="DJ31" s="139">
        <v>19260805</v>
      </c>
    </row>
    <row r="32" spans="1:114" ht="13.5" customHeight="1" x14ac:dyDescent="0.15">
      <c r="A32" s="137" t="s">
        <v>28</v>
      </c>
      <c r="B32" s="138" t="s">
        <v>414</v>
      </c>
      <c r="C32" s="137" t="s">
        <v>1</v>
      </c>
      <c r="D32" s="139">
        <v>34155913</v>
      </c>
      <c r="E32" s="139">
        <v>10093565</v>
      </c>
      <c r="F32" s="139">
        <v>499704</v>
      </c>
      <c r="G32" s="139">
        <v>121415</v>
      </c>
      <c r="H32" s="139">
        <v>1158600</v>
      </c>
      <c r="I32" s="139">
        <v>5550790</v>
      </c>
      <c r="J32" s="140" t="s">
        <v>389</v>
      </c>
      <c r="K32" s="139">
        <v>2763056</v>
      </c>
      <c r="L32" s="139">
        <v>24062348</v>
      </c>
      <c r="M32" s="139">
        <v>3695761</v>
      </c>
      <c r="N32" s="139">
        <v>844583</v>
      </c>
      <c r="O32" s="139">
        <v>1472</v>
      </c>
      <c r="P32" s="139">
        <v>1731</v>
      </c>
      <c r="Q32" s="139">
        <v>130327</v>
      </c>
      <c r="R32" s="139">
        <v>681287</v>
      </c>
      <c r="S32" s="140" t="s">
        <v>389</v>
      </c>
      <c r="T32" s="139">
        <v>29766</v>
      </c>
      <c r="U32" s="139">
        <v>2851178</v>
      </c>
      <c r="V32" s="139">
        <v>37851674</v>
      </c>
      <c r="W32" s="139">
        <v>10938148</v>
      </c>
      <c r="X32" s="139">
        <v>501176</v>
      </c>
      <c r="Y32" s="139">
        <v>123146</v>
      </c>
      <c r="Z32" s="139">
        <v>1288927</v>
      </c>
      <c r="AA32" s="139">
        <v>6232077</v>
      </c>
      <c r="AB32" s="140" t="s">
        <v>389</v>
      </c>
      <c r="AC32" s="139">
        <v>2792822</v>
      </c>
      <c r="AD32" s="139">
        <v>26913526</v>
      </c>
      <c r="AE32" s="139">
        <v>2058448</v>
      </c>
      <c r="AF32" s="139">
        <v>2025047</v>
      </c>
      <c r="AG32" s="139">
        <v>0</v>
      </c>
      <c r="AH32" s="139">
        <v>1882463</v>
      </c>
      <c r="AI32" s="139">
        <v>142584</v>
      </c>
      <c r="AJ32" s="139">
        <v>0</v>
      </c>
      <c r="AK32" s="139">
        <v>33401</v>
      </c>
      <c r="AL32" s="139">
        <v>1264924</v>
      </c>
      <c r="AM32" s="139">
        <v>26003511</v>
      </c>
      <c r="AN32" s="139">
        <v>7455122</v>
      </c>
      <c r="AO32" s="139">
        <v>2320484</v>
      </c>
      <c r="AP32" s="139">
        <v>4187679</v>
      </c>
      <c r="AQ32" s="139">
        <v>864390</v>
      </c>
      <c r="AR32" s="139">
        <v>82569</v>
      </c>
      <c r="AS32" s="139">
        <v>4979081</v>
      </c>
      <c r="AT32" s="139">
        <v>1175482</v>
      </c>
      <c r="AU32" s="139">
        <v>3170810</v>
      </c>
      <c r="AV32" s="139">
        <v>632789</v>
      </c>
      <c r="AW32" s="139">
        <v>45408</v>
      </c>
      <c r="AX32" s="139">
        <v>13523900</v>
      </c>
      <c r="AY32" s="139">
        <v>8397953</v>
      </c>
      <c r="AZ32" s="139">
        <v>4203219</v>
      </c>
      <c r="BA32" s="139">
        <v>785516</v>
      </c>
      <c r="BB32" s="139">
        <v>137212</v>
      </c>
      <c r="BC32" s="139">
        <v>3682779</v>
      </c>
      <c r="BD32" s="139">
        <v>0</v>
      </c>
      <c r="BE32" s="139">
        <v>1146251</v>
      </c>
      <c r="BF32" s="139">
        <v>29208210</v>
      </c>
      <c r="BG32" s="139">
        <v>15521</v>
      </c>
      <c r="BH32" s="139">
        <v>15521</v>
      </c>
      <c r="BI32" s="139">
        <v>0</v>
      </c>
      <c r="BJ32" s="139">
        <v>15521</v>
      </c>
      <c r="BK32" s="139">
        <v>0</v>
      </c>
      <c r="BL32" s="139">
        <v>0</v>
      </c>
      <c r="BM32" s="139">
        <v>0</v>
      </c>
      <c r="BN32" s="139">
        <v>22863</v>
      </c>
      <c r="BO32" s="139">
        <v>2214896</v>
      </c>
      <c r="BP32" s="139">
        <v>409353</v>
      </c>
      <c r="BQ32" s="139">
        <v>245209</v>
      </c>
      <c r="BR32" s="139">
        <v>110998</v>
      </c>
      <c r="BS32" s="139">
        <v>53146</v>
      </c>
      <c r="BT32" s="139">
        <v>0</v>
      </c>
      <c r="BU32" s="139">
        <v>485491</v>
      </c>
      <c r="BV32" s="139">
        <v>23984</v>
      </c>
      <c r="BW32" s="139">
        <v>461507</v>
      </c>
      <c r="BX32" s="139">
        <v>0</v>
      </c>
      <c r="BY32" s="139">
        <v>0</v>
      </c>
      <c r="BZ32" s="139">
        <v>1309899</v>
      </c>
      <c r="CA32" s="139">
        <v>897603</v>
      </c>
      <c r="CB32" s="139">
        <v>404108</v>
      </c>
      <c r="CC32" s="139">
        <v>6952</v>
      </c>
      <c r="CD32" s="139">
        <v>1236</v>
      </c>
      <c r="CE32" s="139">
        <v>1223382</v>
      </c>
      <c r="CF32" s="139">
        <v>10153</v>
      </c>
      <c r="CG32" s="139">
        <v>219099</v>
      </c>
      <c r="CH32" s="139">
        <v>2449516</v>
      </c>
      <c r="CI32" s="139">
        <v>2073969</v>
      </c>
      <c r="CJ32" s="139">
        <v>2040568</v>
      </c>
      <c r="CK32" s="139">
        <v>0</v>
      </c>
      <c r="CL32" s="139">
        <v>1897984</v>
      </c>
      <c r="CM32" s="139">
        <v>142584</v>
      </c>
      <c r="CN32" s="139">
        <v>0</v>
      </c>
      <c r="CO32" s="139">
        <v>33401</v>
      </c>
      <c r="CP32" s="139">
        <v>1287787</v>
      </c>
      <c r="CQ32" s="139">
        <v>28218407</v>
      </c>
      <c r="CR32" s="139">
        <v>7864475</v>
      </c>
      <c r="CS32" s="139">
        <v>2565693</v>
      </c>
      <c r="CT32" s="139">
        <v>4298677</v>
      </c>
      <c r="CU32" s="139">
        <v>917536</v>
      </c>
      <c r="CV32" s="139">
        <v>82569</v>
      </c>
      <c r="CW32" s="139">
        <v>5464572</v>
      </c>
      <c r="CX32" s="139">
        <v>1199466</v>
      </c>
      <c r="CY32" s="139">
        <v>3632317</v>
      </c>
      <c r="CZ32" s="139">
        <v>632789</v>
      </c>
      <c r="DA32" s="139">
        <v>45408</v>
      </c>
      <c r="DB32" s="139">
        <v>14833799</v>
      </c>
      <c r="DC32" s="139">
        <v>9295556</v>
      </c>
      <c r="DD32" s="139">
        <v>4607327</v>
      </c>
      <c r="DE32" s="139">
        <v>792468</v>
      </c>
      <c r="DF32" s="139">
        <v>138448</v>
      </c>
      <c r="DG32" s="139">
        <v>4906161</v>
      </c>
      <c r="DH32" s="139">
        <v>10153</v>
      </c>
      <c r="DI32" s="139">
        <v>1365350</v>
      </c>
      <c r="DJ32" s="139">
        <v>31657726</v>
      </c>
    </row>
    <row r="33" spans="1:114" ht="13.5" customHeight="1" x14ac:dyDescent="0.15">
      <c r="A33" s="137" t="s">
        <v>29</v>
      </c>
      <c r="B33" s="138" t="s">
        <v>415</v>
      </c>
      <c r="C33" s="137" t="s">
        <v>1</v>
      </c>
      <c r="D33" s="139">
        <v>113100306</v>
      </c>
      <c r="E33" s="139">
        <v>21272841</v>
      </c>
      <c r="F33" s="139">
        <v>2273220</v>
      </c>
      <c r="G33" s="139">
        <v>130047</v>
      </c>
      <c r="H33" s="139">
        <v>2968830</v>
      </c>
      <c r="I33" s="139">
        <v>12010775</v>
      </c>
      <c r="J33" s="140" t="s">
        <v>389</v>
      </c>
      <c r="K33" s="139">
        <v>3889969</v>
      </c>
      <c r="L33" s="139">
        <v>91827465</v>
      </c>
      <c r="M33" s="139">
        <v>6307801</v>
      </c>
      <c r="N33" s="139">
        <v>863633</v>
      </c>
      <c r="O33" s="139">
        <v>0</v>
      </c>
      <c r="P33" s="139">
        <v>0</v>
      </c>
      <c r="Q33" s="139">
        <v>120200</v>
      </c>
      <c r="R33" s="139">
        <v>373723</v>
      </c>
      <c r="S33" s="140" t="s">
        <v>389</v>
      </c>
      <c r="T33" s="139">
        <v>369710</v>
      </c>
      <c r="U33" s="139">
        <v>5444168</v>
      </c>
      <c r="V33" s="139">
        <v>119408107</v>
      </c>
      <c r="W33" s="139">
        <v>22136474</v>
      </c>
      <c r="X33" s="139">
        <v>2273220</v>
      </c>
      <c r="Y33" s="139">
        <v>130047</v>
      </c>
      <c r="Z33" s="139">
        <v>3089030</v>
      </c>
      <c r="AA33" s="139">
        <v>12384498</v>
      </c>
      <c r="AB33" s="140" t="s">
        <v>389</v>
      </c>
      <c r="AC33" s="139">
        <v>4259679</v>
      </c>
      <c r="AD33" s="139">
        <v>97271633</v>
      </c>
      <c r="AE33" s="139">
        <v>8367719</v>
      </c>
      <c r="AF33" s="139">
        <v>8355905</v>
      </c>
      <c r="AG33" s="139">
        <v>385070</v>
      </c>
      <c r="AH33" s="139">
        <v>7864292</v>
      </c>
      <c r="AI33" s="139">
        <v>106017</v>
      </c>
      <c r="AJ33" s="139">
        <v>526</v>
      </c>
      <c r="AK33" s="139">
        <v>11814</v>
      </c>
      <c r="AL33" s="139">
        <v>2934113</v>
      </c>
      <c r="AM33" s="139">
        <v>81931377</v>
      </c>
      <c r="AN33" s="139">
        <v>27419889</v>
      </c>
      <c r="AO33" s="139">
        <v>7372065</v>
      </c>
      <c r="AP33" s="139">
        <v>18871597</v>
      </c>
      <c r="AQ33" s="139">
        <v>1113232</v>
      </c>
      <c r="AR33" s="139">
        <v>62995</v>
      </c>
      <c r="AS33" s="139">
        <v>13877141</v>
      </c>
      <c r="AT33" s="139">
        <v>4798833</v>
      </c>
      <c r="AU33" s="139">
        <v>9024064</v>
      </c>
      <c r="AV33" s="139">
        <v>54244</v>
      </c>
      <c r="AW33" s="139">
        <v>882838</v>
      </c>
      <c r="AX33" s="139">
        <v>39699608</v>
      </c>
      <c r="AY33" s="139">
        <v>28829829</v>
      </c>
      <c r="AZ33" s="139">
        <v>9280336</v>
      </c>
      <c r="BA33" s="139">
        <v>1136084</v>
      </c>
      <c r="BB33" s="139">
        <v>453359</v>
      </c>
      <c r="BC33" s="139">
        <v>17483941</v>
      </c>
      <c r="BD33" s="139">
        <v>51901</v>
      </c>
      <c r="BE33" s="139">
        <v>2383156</v>
      </c>
      <c r="BF33" s="139">
        <v>92682252</v>
      </c>
      <c r="BG33" s="139">
        <v>278850</v>
      </c>
      <c r="BH33" s="139">
        <v>260924</v>
      </c>
      <c r="BI33" s="139">
        <v>0</v>
      </c>
      <c r="BJ33" s="139">
        <v>249266</v>
      </c>
      <c r="BK33" s="139">
        <v>0</v>
      </c>
      <c r="BL33" s="139">
        <v>11658</v>
      </c>
      <c r="BM33" s="139">
        <v>17926</v>
      </c>
      <c r="BN33" s="139">
        <v>5633</v>
      </c>
      <c r="BO33" s="139">
        <v>4890640</v>
      </c>
      <c r="BP33" s="139">
        <v>1407582</v>
      </c>
      <c r="BQ33" s="139">
        <v>718255</v>
      </c>
      <c r="BR33" s="139">
        <v>600454</v>
      </c>
      <c r="BS33" s="139">
        <v>88873</v>
      </c>
      <c r="BT33" s="139">
        <v>0</v>
      </c>
      <c r="BU33" s="139">
        <v>1106732</v>
      </c>
      <c r="BV33" s="139">
        <v>114798</v>
      </c>
      <c r="BW33" s="139">
        <v>937404</v>
      </c>
      <c r="BX33" s="139">
        <v>54530</v>
      </c>
      <c r="BY33" s="139">
        <v>0</v>
      </c>
      <c r="BZ33" s="139">
        <v>2364676</v>
      </c>
      <c r="CA33" s="139">
        <v>1073002</v>
      </c>
      <c r="CB33" s="139">
        <v>1087861</v>
      </c>
      <c r="CC33" s="139">
        <v>123925</v>
      </c>
      <c r="CD33" s="139">
        <v>79888</v>
      </c>
      <c r="CE33" s="139">
        <v>881575</v>
      </c>
      <c r="CF33" s="139">
        <v>11650</v>
      </c>
      <c r="CG33" s="139">
        <v>251103</v>
      </c>
      <c r="CH33" s="139">
        <v>5420593</v>
      </c>
      <c r="CI33" s="139">
        <v>8646569</v>
      </c>
      <c r="CJ33" s="139">
        <v>8616829</v>
      </c>
      <c r="CK33" s="139">
        <v>385070</v>
      </c>
      <c r="CL33" s="139">
        <v>8113558</v>
      </c>
      <c r="CM33" s="139">
        <v>106017</v>
      </c>
      <c r="CN33" s="139">
        <v>12184</v>
      </c>
      <c r="CO33" s="139">
        <v>29740</v>
      </c>
      <c r="CP33" s="139">
        <v>2939746</v>
      </c>
      <c r="CQ33" s="139">
        <v>86822017</v>
      </c>
      <c r="CR33" s="139">
        <v>28827471</v>
      </c>
      <c r="CS33" s="139">
        <v>8090320</v>
      </c>
      <c r="CT33" s="139">
        <v>19472051</v>
      </c>
      <c r="CU33" s="139">
        <v>1202105</v>
      </c>
      <c r="CV33" s="139">
        <v>62995</v>
      </c>
      <c r="CW33" s="139">
        <v>14983873</v>
      </c>
      <c r="CX33" s="139">
        <v>4913631</v>
      </c>
      <c r="CY33" s="139">
        <v>9961468</v>
      </c>
      <c r="CZ33" s="139">
        <v>108774</v>
      </c>
      <c r="DA33" s="139">
        <v>882838</v>
      </c>
      <c r="DB33" s="139">
        <v>42064284</v>
      </c>
      <c r="DC33" s="139">
        <v>29902831</v>
      </c>
      <c r="DD33" s="139">
        <v>10368197</v>
      </c>
      <c r="DE33" s="139">
        <v>1260009</v>
      </c>
      <c r="DF33" s="139">
        <v>533247</v>
      </c>
      <c r="DG33" s="139">
        <v>18365516</v>
      </c>
      <c r="DH33" s="139">
        <v>63551</v>
      </c>
      <c r="DI33" s="139">
        <v>2634259</v>
      </c>
      <c r="DJ33" s="139">
        <v>98102845</v>
      </c>
    </row>
    <row r="34" spans="1:114" ht="13.5" customHeight="1" x14ac:dyDescent="0.15">
      <c r="A34" s="137" t="s">
        <v>30</v>
      </c>
      <c r="B34" s="138" t="s">
        <v>416</v>
      </c>
      <c r="C34" s="137" t="s">
        <v>1</v>
      </c>
      <c r="D34" s="139">
        <v>70501968</v>
      </c>
      <c r="E34" s="139">
        <v>19208955</v>
      </c>
      <c r="F34" s="139">
        <v>244016</v>
      </c>
      <c r="G34" s="139">
        <v>54728</v>
      </c>
      <c r="H34" s="139">
        <v>2628700</v>
      </c>
      <c r="I34" s="139">
        <v>7195505</v>
      </c>
      <c r="J34" s="140" t="s">
        <v>389</v>
      </c>
      <c r="K34" s="139">
        <v>9086006</v>
      </c>
      <c r="L34" s="139">
        <v>51293013</v>
      </c>
      <c r="M34" s="139">
        <v>5492732</v>
      </c>
      <c r="N34" s="139">
        <v>1476908</v>
      </c>
      <c r="O34" s="139">
        <v>22974</v>
      </c>
      <c r="P34" s="139">
        <v>13219</v>
      </c>
      <c r="Q34" s="139">
        <v>177900</v>
      </c>
      <c r="R34" s="139">
        <v>1043507</v>
      </c>
      <c r="S34" s="140" t="s">
        <v>389</v>
      </c>
      <c r="T34" s="139">
        <v>219308</v>
      </c>
      <c r="U34" s="139">
        <v>4015824</v>
      </c>
      <c r="V34" s="139">
        <v>75994700</v>
      </c>
      <c r="W34" s="139">
        <v>20685863</v>
      </c>
      <c r="X34" s="139">
        <v>266990</v>
      </c>
      <c r="Y34" s="139">
        <v>67947</v>
      </c>
      <c r="Z34" s="139">
        <v>2806600</v>
      </c>
      <c r="AA34" s="139">
        <v>8239012</v>
      </c>
      <c r="AB34" s="140" t="s">
        <v>389</v>
      </c>
      <c r="AC34" s="139">
        <v>9305314</v>
      </c>
      <c r="AD34" s="139">
        <v>55308837</v>
      </c>
      <c r="AE34" s="139">
        <v>5066917</v>
      </c>
      <c r="AF34" s="139">
        <v>4959124</v>
      </c>
      <c r="AG34" s="139">
        <v>107509</v>
      </c>
      <c r="AH34" s="139">
        <v>3746566</v>
      </c>
      <c r="AI34" s="139">
        <v>183588</v>
      </c>
      <c r="AJ34" s="139">
        <v>921461</v>
      </c>
      <c r="AK34" s="139">
        <v>107793</v>
      </c>
      <c r="AL34" s="139">
        <v>303486</v>
      </c>
      <c r="AM34" s="139">
        <v>55525278</v>
      </c>
      <c r="AN34" s="139">
        <v>20306969</v>
      </c>
      <c r="AO34" s="139">
        <v>3995291</v>
      </c>
      <c r="AP34" s="139">
        <v>11866080</v>
      </c>
      <c r="AQ34" s="139">
        <v>4027358</v>
      </c>
      <c r="AR34" s="139">
        <v>418240</v>
      </c>
      <c r="AS34" s="139">
        <v>11199132</v>
      </c>
      <c r="AT34" s="139">
        <v>3261145</v>
      </c>
      <c r="AU34" s="139">
        <v>6244630</v>
      </c>
      <c r="AV34" s="139">
        <v>1693357</v>
      </c>
      <c r="AW34" s="139">
        <v>256019</v>
      </c>
      <c r="AX34" s="139">
        <v>23758336</v>
      </c>
      <c r="AY34" s="139">
        <v>11260080</v>
      </c>
      <c r="AZ34" s="139">
        <v>10087144</v>
      </c>
      <c r="BA34" s="139">
        <v>1900889</v>
      </c>
      <c r="BB34" s="139">
        <v>510223</v>
      </c>
      <c r="BC34" s="139">
        <v>7505122</v>
      </c>
      <c r="BD34" s="139">
        <v>4822</v>
      </c>
      <c r="BE34" s="139">
        <v>2101165</v>
      </c>
      <c r="BF34" s="139">
        <v>62693360</v>
      </c>
      <c r="BG34" s="139">
        <v>298607</v>
      </c>
      <c r="BH34" s="139">
        <v>298607</v>
      </c>
      <c r="BI34" s="139">
        <v>46898</v>
      </c>
      <c r="BJ34" s="139">
        <v>241836</v>
      </c>
      <c r="BK34" s="139">
        <v>0</v>
      </c>
      <c r="BL34" s="139">
        <v>9873</v>
      </c>
      <c r="BM34" s="139">
        <v>0</v>
      </c>
      <c r="BN34" s="139">
        <v>0</v>
      </c>
      <c r="BO34" s="139">
        <v>3810567</v>
      </c>
      <c r="BP34" s="139">
        <v>960945</v>
      </c>
      <c r="BQ34" s="139">
        <v>436644</v>
      </c>
      <c r="BR34" s="139">
        <v>405149</v>
      </c>
      <c r="BS34" s="139">
        <v>119152</v>
      </c>
      <c r="BT34" s="139">
        <v>0</v>
      </c>
      <c r="BU34" s="139">
        <v>1424132</v>
      </c>
      <c r="BV34" s="139">
        <v>191990</v>
      </c>
      <c r="BW34" s="139">
        <v>1142617</v>
      </c>
      <c r="BX34" s="139">
        <v>89525</v>
      </c>
      <c r="BY34" s="139">
        <v>0</v>
      </c>
      <c r="BZ34" s="139">
        <v>1425490</v>
      </c>
      <c r="CA34" s="139">
        <v>595627</v>
      </c>
      <c r="CB34" s="139">
        <v>602726</v>
      </c>
      <c r="CC34" s="139">
        <v>192763</v>
      </c>
      <c r="CD34" s="139">
        <v>34374</v>
      </c>
      <c r="CE34" s="139">
        <v>682726</v>
      </c>
      <c r="CF34" s="139">
        <v>0</v>
      </c>
      <c r="CG34" s="139">
        <v>700832</v>
      </c>
      <c r="CH34" s="139">
        <v>4810006</v>
      </c>
      <c r="CI34" s="139">
        <v>5365524</v>
      </c>
      <c r="CJ34" s="139">
        <v>5257731</v>
      </c>
      <c r="CK34" s="139">
        <v>154407</v>
      </c>
      <c r="CL34" s="139">
        <v>3988402</v>
      </c>
      <c r="CM34" s="139">
        <v>183588</v>
      </c>
      <c r="CN34" s="139">
        <v>931334</v>
      </c>
      <c r="CO34" s="139">
        <v>107793</v>
      </c>
      <c r="CP34" s="139">
        <v>303486</v>
      </c>
      <c r="CQ34" s="139">
        <v>59335845</v>
      </c>
      <c r="CR34" s="139">
        <v>21267914</v>
      </c>
      <c r="CS34" s="139">
        <v>4431935</v>
      </c>
      <c r="CT34" s="139">
        <v>12271229</v>
      </c>
      <c r="CU34" s="139">
        <v>4146510</v>
      </c>
      <c r="CV34" s="139">
        <v>418240</v>
      </c>
      <c r="CW34" s="139">
        <v>12623264</v>
      </c>
      <c r="CX34" s="139">
        <v>3453135</v>
      </c>
      <c r="CY34" s="139">
        <v>7387247</v>
      </c>
      <c r="CZ34" s="139">
        <v>1782882</v>
      </c>
      <c r="DA34" s="139">
        <v>256019</v>
      </c>
      <c r="DB34" s="139">
        <v>25183826</v>
      </c>
      <c r="DC34" s="139">
        <v>11855707</v>
      </c>
      <c r="DD34" s="139">
        <v>10689870</v>
      </c>
      <c r="DE34" s="139">
        <v>2093652</v>
      </c>
      <c r="DF34" s="139">
        <v>544597</v>
      </c>
      <c r="DG34" s="139">
        <v>8187848</v>
      </c>
      <c r="DH34" s="139">
        <v>4822</v>
      </c>
      <c r="DI34" s="139">
        <v>2801997</v>
      </c>
      <c r="DJ34" s="139">
        <v>67503366</v>
      </c>
    </row>
    <row r="35" spans="1:114" ht="13.5" customHeight="1" x14ac:dyDescent="0.15">
      <c r="A35" s="137" t="s">
        <v>31</v>
      </c>
      <c r="B35" s="138" t="s">
        <v>417</v>
      </c>
      <c r="C35" s="137" t="s">
        <v>1</v>
      </c>
      <c r="D35" s="139">
        <v>25403493</v>
      </c>
      <c r="E35" s="139">
        <v>4028310</v>
      </c>
      <c r="F35" s="139">
        <v>63019</v>
      </c>
      <c r="G35" s="139">
        <v>11700</v>
      </c>
      <c r="H35" s="139">
        <v>856500</v>
      </c>
      <c r="I35" s="139">
        <v>2335266</v>
      </c>
      <c r="J35" s="140" t="s">
        <v>389</v>
      </c>
      <c r="K35" s="139">
        <v>761825</v>
      </c>
      <c r="L35" s="139">
        <v>21375183</v>
      </c>
      <c r="M35" s="139">
        <v>4702281</v>
      </c>
      <c r="N35" s="139">
        <v>799853</v>
      </c>
      <c r="O35" s="139">
        <v>6975</v>
      </c>
      <c r="P35" s="139">
        <v>6643</v>
      </c>
      <c r="Q35" s="139">
        <v>104900</v>
      </c>
      <c r="R35" s="139">
        <v>444204</v>
      </c>
      <c r="S35" s="140" t="s">
        <v>389</v>
      </c>
      <c r="T35" s="139">
        <v>237131</v>
      </c>
      <c r="U35" s="139">
        <v>3902428</v>
      </c>
      <c r="V35" s="139">
        <v>30105774</v>
      </c>
      <c r="W35" s="139">
        <v>4828163</v>
      </c>
      <c r="X35" s="139">
        <v>69994</v>
      </c>
      <c r="Y35" s="139">
        <v>18343</v>
      </c>
      <c r="Z35" s="139">
        <v>961400</v>
      </c>
      <c r="AA35" s="139">
        <v>2779470</v>
      </c>
      <c r="AB35" s="140" t="s">
        <v>389</v>
      </c>
      <c r="AC35" s="139">
        <v>998956</v>
      </c>
      <c r="AD35" s="139">
        <v>25277611</v>
      </c>
      <c r="AE35" s="139">
        <v>1216083</v>
      </c>
      <c r="AF35" s="139">
        <v>1169735</v>
      </c>
      <c r="AG35" s="139">
        <v>299563</v>
      </c>
      <c r="AH35" s="139">
        <v>168695</v>
      </c>
      <c r="AI35" s="139">
        <v>7984</v>
      </c>
      <c r="AJ35" s="139">
        <v>693493</v>
      </c>
      <c r="AK35" s="139">
        <v>46348</v>
      </c>
      <c r="AL35" s="139">
        <v>2458689</v>
      </c>
      <c r="AM35" s="139">
        <v>18707377</v>
      </c>
      <c r="AN35" s="139">
        <v>6718178</v>
      </c>
      <c r="AO35" s="139">
        <v>1890406</v>
      </c>
      <c r="AP35" s="139">
        <v>3749691</v>
      </c>
      <c r="AQ35" s="139">
        <v>1036760</v>
      </c>
      <c r="AR35" s="139">
        <v>41321</v>
      </c>
      <c r="AS35" s="139">
        <v>3695686</v>
      </c>
      <c r="AT35" s="139">
        <v>374884</v>
      </c>
      <c r="AU35" s="139">
        <v>2962706</v>
      </c>
      <c r="AV35" s="139">
        <v>358096</v>
      </c>
      <c r="AW35" s="139">
        <v>43367</v>
      </c>
      <c r="AX35" s="139">
        <v>8233868</v>
      </c>
      <c r="AY35" s="139">
        <v>3145707</v>
      </c>
      <c r="AZ35" s="139">
        <v>3691403</v>
      </c>
      <c r="BA35" s="139">
        <v>1230920</v>
      </c>
      <c r="BB35" s="139">
        <v>165838</v>
      </c>
      <c r="BC35" s="139">
        <v>2189784</v>
      </c>
      <c r="BD35" s="139">
        <v>16278</v>
      </c>
      <c r="BE35" s="139">
        <v>831560</v>
      </c>
      <c r="BF35" s="139">
        <v>20755020</v>
      </c>
      <c r="BG35" s="139">
        <v>29488</v>
      </c>
      <c r="BH35" s="139">
        <v>29488</v>
      </c>
      <c r="BI35" s="139">
        <v>8</v>
      </c>
      <c r="BJ35" s="139">
        <v>29480</v>
      </c>
      <c r="BK35" s="139">
        <v>0</v>
      </c>
      <c r="BL35" s="139">
        <v>0</v>
      </c>
      <c r="BM35" s="139">
        <v>0</v>
      </c>
      <c r="BN35" s="139">
        <v>147366</v>
      </c>
      <c r="BO35" s="139">
        <v>3108847</v>
      </c>
      <c r="BP35" s="139">
        <v>572854</v>
      </c>
      <c r="BQ35" s="139">
        <v>399885</v>
      </c>
      <c r="BR35" s="139">
        <v>121795</v>
      </c>
      <c r="BS35" s="139">
        <v>42972</v>
      </c>
      <c r="BT35" s="139">
        <v>8202</v>
      </c>
      <c r="BU35" s="139">
        <v>766745</v>
      </c>
      <c r="BV35" s="139">
        <v>109255</v>
      </c>
      <c r="BW35" s="139">
        <v>649521</v>
      </c>
      <c r="BX35" s="139">
        <v>7969</v>
      </c>
      <c r="BY35" s="139">
        <v>0</v>
      </c>
      <c r="BZ35" s="139">
        <v>1769248</v>
      </c>
      <c r="CA35" s="139">
        <v>701857</v>
      </c>
      <c r="CB35" s="139">
        <v>689002</v>
      </c>
      <c r="CC35" s="139">
        <v>156561</v>
      </c>
      <c r="CD35" s="139">
        <v>221828</v>
      </c>
      <c r="CE35" s="139">
        <v>1333171</v>
      </c>
      <c r="CF35" s="139">
        <v>0</v>
      </c>
      <c r="CG35" s="139">
        <v>83409</v>
      </c>
      <c r="CH35" s="139">
        <v>3221744</v>
      </c>
      <c r="CI35" s="139">
        <v>1245571</v>
      </c>
      <c r="CJ35" s="139">
        <v>1199223</v>
      </c>
      <c r="CK35" s="139">
        <v>299571</v>
      </c>
      <c r="CL35" s="139">
        <v>198175</v>
      </c>
      <c r="CM35" s="139">
        <v>7984</v>
      </c>
      <c r="CN35" s="139">
        <v>693493</v>
      </c>
      <c r="CO35" s="139">
        <v>46348</v>
      </c>
      <c r="CP35" s="139">
        <v>2606055</v>
      </c>
      <c r="CQ35" s="139">
        <v>21816224</v>
      </c>
      <c r="CR35" s="139">
        <v>7291032</v>
      </c>
      <c r="CS35" s="139">
        <v>2290291</v>
      </c>
      <c r="CT35" s="139">
        <v>3871486</v>
      </c>
      <c r="CU35" s="139">
        <v>1079732</v>
      </c>
      <c r="CV35" s="139">
        <v>49523</v>
      </c>
      <c r="CW35" s="139">
        <v>4462431</v>
      </c>
      <c r="CX35" s="139">
        <v>484139</v>
      </c>
      <c r="CY35" s="139">
        <v>3612227</v>
      </c>
      <c r="CZ35" s="139">
        <v>366065</v>
      </c>
      <c r="DA35" s="139">
        <v>43367</v>
      </c>
      <c r="DB35" s="139">
        <v>10003116</v>
      </c>
      <c r="DC35" s="139">
        <v>3847564</v>
      </c>
      <c r="DD35" s="139">
        <v>4380405</v>
      </c>
      <c r="DE35" s="139">
        <v>1387481</v>
      </c>
      <c r="DF35" s="139">
        <v>387666</v>
      </c>
      <c r="DG35" s="139">
        <v>3522955</v>
      </c>
      <c r="DH35" s="139">
        <v>16278</v>
      </c>
      <c r="DI35" s="139">
        <v>914969</v>
      </c>
      <c r="DJ35" s="139">
        <v>23976764</v>
      </c>
    </row>
    <row r="36" spans="1:114" ht="13.5" customHeight="1" x14ac:dyDescent="0.15">
      <c r="A36" s="137" t="s">
        <v>33</v>
      </c>
      <c r="B36" s="138" t="s">
        <v>418</v>
      </c>
      <c r="C36" s="137" t="s">
        <v>1</v>
      </c>
      <c r="D36" s="139">
        <v>14160009</v>
      </c>
      <c r="E36" s="139">
        <v>2421519</v>
      </c>
      <c r="F36" s="139">
        <v>0</v>
      </c>
      <c r="G36" s="139">
        <v>0</v>
      </c>
      <c r="H36" s="139">
        <v>136200</v>
      </c>
      <c r="I36" s="139">
        <v>1430348</v>
      </c>
      <c r="J36" s="140" t="s">
        <v>389</v>
      </c>
      <c r="K36" s="139">
        <v>854971</v>
      </c>
      <c r="L36" s="139">
        <v>11738490</v>
      </c>
      <c r="M36" s="139">
        <v>3078110</v>
      </c>
      <c r="N36" s="139">
        <v>255780</v>
      </c>
      <c r="O36" s="139">
        <v>109025</v>
      </c>
      <c r="P36" s="139">
        <v>75453</v>
      </c>
      <c r="Q36" s="139">
        <v>0</v>
      </c>
      <c r="R36" s="139">
        <v>50573</v>
      </c>
      <c r="S36" s="140" t="s">
        <v>389</v>
      </c>
      <c r="T36" s="139">
        <v>20729</v>
      </c>
      <c r="U36" s="139">
        <v>2822330</v>
      </c>
      <c r="V36" s="139">
        <v>17238119</v>
      </c>
      <c r="W36" s="139">
        <v>2677299</v>
      </c>
      <c r="X36" s="139">
        <v>109025</v>
      </c>
      <c r="Y36" s="139">
        <v>75453</v>
      </c>
      <c r="Z36" s="139">
        <v>136200</v>
      </c>
      <c r="AA36" s="139">
        <v>1480921</v>
      </c>
      <c r="AB36" s="140" t="s">
        <v>389</v>
      </c>
      <c r="AC36" s="139">
        <v>875700</v>
      </c>
      <c r="AD36" s="139">
        <v>14560820</v>
      </c>
      <c r="AE36" s="139">
        <v>125908</v>
      </c>
      <c r="AF36" s="139">
        <v>125492</v>
      </c>
      <c r="AG36" s="139">
        <v>83692</v>
      </c>
      <c r="AH36" s="139">
        <v>2719</v>
      </c>
      <c r="AI36" s="139">
        <v>38973</v>
      </c>
      <c r="AJ36" s="139">
        <v>108</v>
      </c>
      <c r="AK36" s="139">
        <v>416</v>
      </c>
      <c r="AL36" s="139">
        <v>242301</v>
      </c>
      <c r="AM36" s="139">
        <v>10485995</v>
      </c>
      <c r="AN36" s="139">
        <v>3093013</v>
      </c>
      <c r="AO36" s="139">
        <v>1045406</v>
      </c>
      <c r="AP36" s="139">
        <v>1430359</v>
      </c>
      <c r="AQ36" s="139">
        <v>584729</v>
      </c>
      <c r="AR36" s="139">
        <v>32519</v>
      </c>
      <c r="AS36" s="139">
        <v>2003721</v>
      </c>
      <c r="AT36" s="139">
        <v>439242</v>
      </c>
      <c r="AU36" s="139">
        <v>1470179</v>
      </c>
      <c r="AV36" s="139">
        <v>94300</v>
      </c>
      <c r="AW36" s="139">
        <v>42362</v>
      </c>
      <c r="AX36" s="139">
        <v>5342205</v>
      </c>
      <c r="AY36" s="139">
        <v>2545828</v>
      </c>
      <c r="AZ36" s="139">
        <v>2124442</v>
      </c>
      <c r="BA36" s="139">
        <v>384886</v>
      </c>
      <c r="BB36" s="139">
        <v>287049</v>
      </c>
      <c r="BC36" s="139">
        <v>3011093</v>
      </c>
      <c r="BD36" s="139">
        <v>4694</v>
      </c>
      <c r="BE36" s="139">
        <v>294712</v>
      </c>
      <c r="BF36" s="139">
        <v>10906615</v>
      </c>
      <c r="BG36" s="139">
        <v>0</v>
      </c>
      <c r="BH36" s="139">
        <v>0</v>
      </c>
      <c r="BI36" s="139">
        <v>0</v>
      </c>
      <c r="BJ36" s="139">
        <v>0</v>
      </c>
      <c r="BK36" s="139">
        <v>0</v>
      </c>
      <c r="BL36" s="139">
        <v>0</v>
      </c>
      <c r="BM36" s="139">
        <v>0</v>
      </c>
      <c r="BN36" s="139">
        <v>192472</v>
      </c>
      <c r="BO36" s="139">
        <v>362949</v>
      </c>
      <c r="BP36" s="139">
        <v>181398</v>
      </c>
      <c r="BQ36" s="139">
        <v>101924</v>
      </c>
      <c r="BR36" s="139">
        <v>39846</v>
      </c>
      <c r="BS36" s="139">
        <v>39628</v>
      </c>
      <c r="BT36" s="139">
        <v>0</v>
      </c>
      <c r="BU36" s="139">
        <v>115975</v>
      </c>
      <c r="BV36" s="139">
        <v>13457</v>
      </c>
      <c r="BW36" s="139">
        <v>102518</v>
      </c>
      <c r="BX36" s="139">
        <v>0</v>
      </c>
      <c r="BY36" s="139">
        <v>0</v>
      </c>
      <c r="BZ36" s="139">
        <v>65446</v>
      </c>
      <c r="CA36" s="139">
        <v>5690</v>
      </c>
      <c r="CB36" s="139">
        <v>59756</v>
      </c>
      <c r="CC36" s="139">
        <v>0</v>
      </c>
      <c r="CD36" s="139">
        <v>0</v>
      </c>
      <c r="CE36" s="139">
        <v>2215446</v>
      </c>
      <c r="CF36" s="139">
        <v>130</v>
      </c>
      <c r="CG36" s="139">
        <v>307243</v>
      </c>
      <c r="CH36" s="139">
        <v>670192</v>
      </c>
      <c r="CI36" s="139">
        <v>125908</v>
      </c>
      <c r="CJ36" s="139">
        <v>125492</v>
      </c>
      <c r="CK36" s="139">
        <v>83692</v>
      </c>
      <c r="CL36" s="139">
        <v>2719</v>
      </c>
      <c r="CM36" s="139">
        <v>38973</v>
      </c>
      <c r="CN36" s="139">
        <v>108</v>
      </c>
      <c r="CO36" s="139">
        <v>416</v>
      </c>
      <c r="CP36" s="139">
        <v>434773</v>
      </c>
      <c r="CQ36" s="139">
        <v>10848944</v>
      </c>
      <c r="CR36" s="139">
        <v>3274411</v>
      </c>
      <c r="CS36" s="139">
        <v>1147330</v>
      </c>
      <c r="CT36" s="139">
        <v>1470205</v>
      </c>
      <c r="CU36" s="139">
        <v>624357</v>
      </c>
      <c r="CV36" s="139">
        <v>32519</v>
      </c>
      <c r="CW36" s="139">
        <v>2119696</v>
      </c>
      <c r="CX36" s="139">
        <v>452699</v>
      </c>
      <c r="CY36" s="139">
        <v>1572697</v>
      </c>
      <c r="CZ36" s="139">
        <v>94300</v>
      </c>
      <c r="DA36" s="139">
        <v>42362</v>
      </c>
      <c r="DB36" s="139">
        <v>5407651</v>
      </c>
      <c r="DC36" s="139">
        <v>2551518</v>
      </c>
      <c r="DD36" s="139">
        <v>2184198</v>
      </c>
      <c r="DE36" s="139">
        <v>384886</v>
      </c>
      <c r="DF36" s="139">
        <v>287049</v>
      </c>
      <c r="DG36" s="139">
        <v>5226539</v>
      </c>
      <c r="DH36" s="139">
        <v>4824</v>
      </c>
      <c r="DI36" s="139">
        <v>601955</v>
      </c>
      <c r="DJ36" s="139">
        <v>11576807</v>
      </c>
    </row>
    <row r="37" spans="1:114" ht="13.5" customHeight="1" x14ac:dyDescent="0.15">
      <c r="A37" s="137" t="s">
        <v>34</v>
      </c>
      <c r="B37" s="138" t="s">
        <v>419</v>
      </c>
      <c r="C37" s="137" t="s">
        <v>1</v>
      </c>
      <c r="D37" s="139">
        <v>9620220</v>
      </c>
      <c r="E37" s="139">
        <v>2163631</v>
      </c>
      <c r="F37" s="139">
        <v>93619</v>
      </c>
      <c r="G37" s="139">
        <v>9321</v>
      </c>
      <c r="H37" s="139">
        <v>205100</v>
      </c>
      <c r="I37" s="139">
        <v>1395718</v>
      </c>
      <c r="J37" s="140" t="s">
        <v>389</v>
      </c>
      <c r="K37" s="139">
        <v>459873</v>
      </c>
      <c r="L37" s="139">
        <v>7456589</v>
      </c>
      <c r="M37" s="139">
        <v>770008</v>
      </c>
      <c r="N37" s="139">
        <v>18765</v>
      </c>
      <c r="O37" s="139">
        <v>0</v>
      </c>
      <c r="P37" s="139">
        <v>0</v>
      </c>
      <c r="Q37" s="139">
        <v>3045</v>
      </c>
      <c r="R37" s="139">
        <v>14545</v>
      </c>
      <c r="S37" s="140" t="s">
        <v>389</v>
      </c>
      <c r="T37" s="139">
        <v>1175</v>
      </c>
      <c r="U37" s="139">
        <v>751243</v>
      </c>
      <c r="V37" s="139">
        <v>10390228</v>
      </c>
      <c r="W37" s="139">
        <v>2182396</v>
      </c>
      <c r="X37" s="139">
        <v>93619</v>
      </c>
      <c r="Y37" s="139">
        <v>9321</v>
      </c>
      <c r="Z37" s="139">
        <v>208145</v>
      </c>
      <c r="AA37" s="139">
        <v>1410263</v>
      </c>
      <c r="AB37" s="140" t="s">
        <v>389</v>
      </c>
      <c r="AC37" s="139">
        <v>461048</v>
      </c>
      <c r="AD37" s="139">
        <v>8207832</v>
      </c>
      <c r="AE37" s="139">
        <v>17490</v>
      </c>
      <c r="AF37" s="139">
        <v>17490</v>
      </c>
      <c r="AG37" s="139">
        <v>0</v>
      </c>
      <c r="AH37" s="139">
        <v>17490</v>
      </c>
      <c r="AI37" s="139">
        <v>0</v>
      </c>
      <c r="AJ37" s="139">
        <v>0</v>
      </c>
      <c r="AK37" s="139">
        <v>0</v>
      </c>
      <c r="AL37" s="139">
        <v>1394229</v>
      </c>
      <c r="AM37" s="139">
        <v>5326707</v>
      </c>
      <c r="AN37" s="139">
        <v>496926</v>
      </c>
      <c r="AO37" s="139">
        <v>286829</v>
      </c>
      <c r="AP37" s="139">
        <v>126643</v>
      </c>
      <c r="AQ37" s="139">
        <v>83454</v>
      </c>
      <c r="AR37" s="139">
        <v>0</v>
      </c>
      <c r="AS37" s="139">
        <v>452125</v>
      </c>
      <c r="AT37" s="139">
        <v>111518</v>
      </c>
      <c r="AU37" s="139">
        <v>340394</v>
      </c>
      <c r="AV37" s="139">
        <v>213</v>
      </c>
      <c r="AW37" s="139">
        <v>0</v>
      </c>
      <c r="AX37" s="139">
        <v>4375725</v>
      </c>
      <c r="AY37" s="139">
        <v>2850364</v>
      </c>
      <c r="AZ37" s="139">
        <v>1482448</v>
      </c>
      <c r="BA37" s="139">
        <v>3200</v>
      </c>
      <c r="BB37" s="139">
        <v>39713</v>
      </c>
      <c r="BC37" s="139">
        <v>2367497</v>
      </c>
      <c r="BD37" s="139">
        <v>1931</v>
      </c>
      <c r="BE37" s="139">
        <v>514297</v>
      </c>
      <c r="BF37" s="139">
        <v>5858494</v>
      </c>
      <c r="BG37" s="139">
        <v>0</v>
      </c>
      <c r="BH37" s="139">
        <v>0</v>
      </c>
      <c r="BI37" s="139">
        <v>0</v>
      </c>
      <c r="BJ37" s="139">
        <v>0</v>
      </c>
      <c r="BK37" s="139">
        <v>0</v>
      </c>
      <c r="BL37" s="139">
        <v>0</v>
      </c>
      <c r="BM37" s="139">
        <v>0</v>
      </c>
      <c r="BN37" s="139">
        <v>9573</v>
      </c>
      <c r="BO37" s="139">
        <v>49293</v>
      </c>
      <c r="BP37" s="139">
        <v>20104</v>
      </c>
      <c r="BQ37" s="139">
        <v>19292</v>
      </c>
      <c r="BR37" s="139">
        <v>812</v>
      </c>
      <c r="BS37" s="139">
        <v>0</v>
      </c>
      <c r="BT37" s="139">
        <v>0</v>
      </c>
      <c r="BU37" s="139">
        <v>72</v>
      </c>
      <c r="BV37" s="139">
        <v>0</v>
      </c>
      <c r="BW37" s="139">
        <v>72</v>
      </c>
      <c r="BX37" s="139">
        <v>0</v>
      </c>
      <c r="BY37" s="139">
        <v>0</v>
      </c>
      <c r="BZ37" s="139">
        <v>29117</v>
      </c>
      <c r="CA37" s="139">
        <v>27951</v>
      </c>
      <c r="CB37" s="139">
        <v>0</v>
      </c>
      <c r="CC37" s="139">
        <v>35</v>
      </c>
      <c r="CD37" s="139">
        <v>1131</v>
      </c>
      <c r="CE37" s="139">
        <v>668912</v>
      </c>
      <c r="CF37" s="139">
        <v>0</v>
      </c>
      <c r="CG37" s="139">
        <v>42230</v>
      </c>
      <c r="CH37" s="139">
        <v>91523</v>
      </c>
      <c r="CI37" s="139">
        <v>17490</v>
      </c>
      <c r="CJ37" s="139">
        <v>17490</v>
      </c>
      <c r="CK37" s="139">
        <v>0</v>
      </c>
      <c r="CL37" s="139">
        <v>17490</v>
      </c>
      <c r="CM37" s="139">
        <v>0</v>
      </c>
      <c r="CN37" s="139">
        <v>0</v>
      </c>
      <c r="CO37" s="139">
        <v>0</v>
      </c>
      <c r="CP37" s="139">
        <v>1403802</v>
      </c>
      <c r="CQ37" s="139">
        <v>5376000</v>
      </c>
      <c r="CR37" s="139">
        <v>517030</v>
      </c>
      <c r="CS37" s="139">
        <v>306121</v>
      </c>
      <c r="CT37" s="139">
        <v>127455</v>
      </c>
      <c r="CU37" s="139">
        <v>83454</v>
      </c>
      <c r="CV37" s="139">
        <v>0</v>
      </c>
      <c r="CW37" s="139">
        <v>452197</v>
      </c>
      <c r="CX37" s="139">
        <v>111518</v>
      </c>
      <c r="CY37" s="139">
        <v>340466</v>
      </c>
      <c r="CZ37" s="139">
        <v>213</v>
      </c>
      <c r="DA37" s="139">
        <v>0</v>
      </c>
      <c r="DB37" s="139">
        <v>4404842</v>
      </c>
      <c r="DC37" s="139">
        <v>2878315</v>
      </c>
      <c r="DD37" s="139">
        <v>1482448</v>
      </c>
      <c r="DE37" s="139">
        <v>3235</v>
      </c>
      <c r="DF37" s="139">
        <v>40844</v>
      </c>
      <c r="DG37" s="139">
        <v>3036409</v>
      </c>
      <c r="DH37" s="139">
        <v>1931</v>
      </c>
      <c r="DI37" s="139">
        <v>556527</v>
      </c>
      <c r="DJ37" s="139">
        <v>5950017</v>
      </c>
    </row>
    <row r="38" spans="1:114" ht="13.5" customHeight="1" x14ac:dyDescent="0.15">
      <c r="A38" s="137" t="s">
        <v>35</v>
      </c>
      <c r="B38" s="138" t="s">
        <v>420</v>
      </c>
      <c r="C38" s="137" t="s">
        <v>1</v>
      </c>
      <c r="D38" s="139">
        <v>12429165</v>
      </c>
      <c r="E38" s="139">
        <v>5412273</v>
      </c>
      <c r="F38" s="139">
        <v>624688</v>
      </c>
      <c r="G38" s="139">
        <v>3400</v>
      </c>
      <c r="H38" s="139">
        <v>1855325</v>
      </c>
      <c r="I38" s="139">
        <v>1990918</v>
      </c>
      <c r="J38" s="140" t="s">
        <v>389</v>
      </c>
      <c r="K38" s="139">
        <v>937942</v>
      </c>
      <c r="L38" s="139">
        <v>7016892</v>
      </c>
      <c r="M38" s="139">
        <v>3605598</v>
      </c>
      <c r="N38" s="139">
        <v>2237977</v>
      </c>
      <c r="O38" s="139">
        <v>415503</v>
      </c>
      <c r="P38" s="139">
        <v>151004</v>
      </c>
      <c r="Q38" s="139">
        <v>1471400</v>
      </c>
      <c r="R38" s="139">
        <v>188191</v>
      </c>
      <c r="S38" s="140" t="s">
        <v>389</v>
      </c>
      <c r="T38" s="139">
        <v>11879</v>
      </c>
      <c r="U38" s="139">
        <v>1367621</v>
      </c>
      <c r="V38" s="139">
        <v>16034763</v>
      </c>
      <c r="W38" s="139">
        <v>7650250</v>
      </c>
      <c r="X38" s="139">
        <v>1040191</v>
      </c>
      <c r="Y38" s="139">
        <v>154404</v>
      </c>
      <c r="Z38" s="139">
        <v>3326725</v>
      </c>
      <c r="AA38" s="139">
        <v>2179109</v>
      </c>
      <c r="AB38" s="140" t="s">
        <v>389</v>
      </c>
      <c r="AC38" s="139">
        <v>949821</v>
      </c>
      <c r="AD38" s="139">
        <v>8384513</v>
      </c>
      <c r="AE38" s="139">
        <v>2636295</v>
      </c>
      <c r="AF38" s="139">
        <v>2627587</v>
      </c>
      <c r="AG38" s="139">
        <v>467</v>
      </c>
      <c r="AH38" s="139">
        <v>2582610</v>
      </c>
      <c r="AI38" s="139">
        <v>44510</v>
      </c>
      <c r="AJ38" s="139">
        <v>0</v>
      </c>
      <c r="AK38" s="139">
        <v>8708</v>
      </c>
      <c r="AL38" s="139">
        <v>56390</v>
      </c>
      <c r="AM38" s="139">
        <v>6789507</v>
      </c>
      <c r="AN38" s="139">
        <v>845888</v>
      </c>
      <c r="AO38" s="139">
        <v>672138</v>
      </c>
      <c r="AP38" s="139">
        <v>76643</v>
      </c>
      <c r="AQ38" s="139">
        <v>89146</v>
      </c>
      <c r="AR38" s="139">
        <v>7961</v>
      </c>
      <c r="AS38" s="139">
        <v>744889</v>
      </c>
      <c r="AT38" s="139">
        <v>115470</v>
      </c>
      <c r="AU38" s="139">
        <v>511385</v>
      </c>
      <c r="AV38" s="139">
        <v>118034</v>
      </c>
      <c r="AW38" s="139">
        <v>10191</v>
      </c>
      <c r="AX38" s="139">
        <v>5188539</v>
      </c>
      <c r="AY38" s="139">
        <v>2154972</v>
      </c>
      <c r="AZ38" s="139">
        <v>2781456</v>
      </c>
      <c r="BA38" s="139">
        <v>209342</v>
      </c>
      <c r="BB38" s="139">
        <v>42769</v>
      </c>
      <c r="BC38" s="139">
        <v>2253898</v>
      </c>
      <c r="BD38" s="139">
        <v>0</v>
      </c>
      <c r="BE38" s="139">
        <v>693075</v>
      </c>
      <c r="BF38" s="139">
        <v>10118877</v>
      </c>
      <c r="BG38" s="139">
        <v>1907787</v>
      </c>
      <c r="BH38" s="139">
        <v>1907787</v>
      </c>
      <c r="BI38" s="139">
        <v>862091</v>
      </c>
      <c r="BJ38" s="139">
        <v>85742</v>
      </c>
      <c r="BK38" s="139">
        <v>0</v>
      </c>
      <c r="BL38" s="139">
        <v>959954</v>
      </c>
      <c r="BM38" s="139">
        <v>0</v>
      </c>
      <c r="BN38" s="139">
        <v>0</v>
      </c>
      <c r="BO38" s="139">
        <v>1331048</v>
      </c>
      <c r="BP38" s="139">
        <v>201759</v>
      </c>
      <c r="BQ38" s="139">
        <v>128108</v>
      </c>
      <c r="BR38" s="139">
        <v>0</v>
      </c>
      <c r="BS38" s="139">
        <v>73651</v>
      </c>
      <c r="BT38" s="139">
        <v>0</v>
      </c>
      <c r="BU38" s="139">
        <v>242866</v>
      </c>
      <c r="BV38" s="139">
        <v>57233</v>
      </c>
      <c r="BW38" s="139">
        <v>185633</v>
      </c>
      <c r="BX38" s="139">
        <v>0</v>
      </c>
      <c r="BY38" s="139">
        <v>0</v>
      </c>
      <c r="BZ38" s="139">
        <v>886423</v>
      </c>
      <c r="CA38" s="139">
        <v>62274</v>
      </c>
      <c r="CB38" s="139">
        <v>762824</v>
      </c>
      <c r="CC38" s="139">
        <v>42951</v>
      </c>
      <c r="CD38" s="139">
        <v>18374</v>
      </c>
      <c r="CE38" s="139">
        <v>363326</v>
      </c>
      <c r="CF38" s="139">
        <v>0</v>
      </c>
      <c r="CG38" s="139">
        <v>3437</v>
      </c>
      <c r="CH38" s="139">
        <v>3242272</v>
      </c>
      <c r="CI38" s="139">
        <v>4544082</v>
      </c>
      <c r="CJ38" s="139">
        <v>4535374</v>
      </c>
      <c r="CK38" s="139">
        <v>862558</v>
      </c>
      <c r="CL38" s="139">
        <v>2668352</v>
      </c>
      <c r="CM38" s="139">
        <v>44510</v>
      </c>
      <c r="CN38" s="139">
        <v>959954</v>
      </c>
      <c r="CO38" s="139">
        <v>8708</v>
      </c>
      <c r="CP38" s="139">
        <v>56390</v>
      </c>
      <c r="CQ38" s="139">
        <v>8120555</v>
      </c>
      <c r="CR38" s="139">
        <v>1047647</v>
      </c>
      <c r="CS38" s="139">
        <v>800246</v>
      </c>
      <c r="CT38" s="139">
        <v>76643</v>
      </c>
      <c r="CU38" s="139">
        <v>162797</v>
      </c>
      <c r="CV38" s="139">
        <v>7961</v>
      </c>
      <c r="CW38" s="139">
        <v>987755</v>
      </c>
      <c r="CX38" s="139">
        <v>172703</v>
      </c>
      <c r="CY38" s="139">
        <v>697018</v>
      </c>
      <c r="CZ38" s="139">
        <v>118034</v>
      </c>
      <c r="DA38" s="139">
        <v>10191</v>
      </c>
      <c r="DB38" s="139">
        <v>6074962</v>
      </c>
      <c r="DC38" s="139">
        <v>2217246</v>
      </c>
      <c r="DD38" s="139">
        <v>3544280</v>
      </c>
      <c r="DE38" s="139">
        <v>252293</v>
      </c>
      <c r="DF38" s="139">
        <v>61143</v>
      </c>
      <c r="DG38" s="139">
        <v>2617224</v>
      </c>
      <c r="DH38" s="139">
        <v>0</v>
      </c>
      <c r="DI38" s="139">
        <v>696512</v>
      </c>
      <c r="DJ38" s="139">
        <v>13361149</v>
      </c>
    </row>
    <row r="39" spans="1:114" ht="13.5" customHeight="1" x14ac:dyDescent="0.15">
      <c r="A39" s="137" t="s">
        <v>36</v>
      </c>
      <c r="B39" s="138" t="s">
        <v>421</v>
      </c>
      <c r="C39" s="137" t="s">
        <v>1</v>
      </c>
      <c r="D39" s="139">
        <v>29222746</v>
      </c>
      <c r="E39" s="139">
        <v>7917740</v>
      </c>
      <c r="F39" s="139">
        <v>627379</v>
      </c>
      <c r="G39" s="139">
        <v>24217</v>
      </c>
      <c r="H39" s="139">
        <v>2142400</v>
      </c>
      <c r="I39" s="139">
        <v>3885207</v>
      </c>
      <c r="J39" s="140" t="s">
        <v>389</v>
      </c>
      <c r="K39" s="139">
        <v>1238537</v>
      </c>
      <c r="L39" s="139">
        <v>21305006</v>
      </c>
      <c r="M39" s="139">
        <v>5151288</v>
      </c>
      <c r="N39" s="139">
        <v>1312697</v>
      </c>
      <c r="O39" s="139">
        <v>361505</v>
      </c>
      <c r="P39" s="139">
        <v>1354</v>
      </c>
      <c r="Q39" s="139">
        <v>721200</v>
      </c>
      <c r="R39" s="139">
        <v>211191</v>
      </c>
      <c r="S39" s="140" t="s">
        <v>389</v>
      </c>
      <c r="T39" s="139">
        <v>17447</v>
      </c>
      <c r="U39" s="139">
        <v>3838591</v>
      </c>
      <c r="V39" s="139">
        <v>34374034</v>
      </c>
      <c r="W39" s="139">
        <v>9230437</v>
      </c>
      <c r="X39" s="139">
        <v>988884</v>
      </c>
      <c r="Y39" s="139">
        <v>25571</v>
      </c>
      <c r="Z39" s="139">
        <v>2863600</v>
      </c>
      <c r="AA39" s="139">
        <v>4096398</v>
      </c>
      <c r="AB39" s="140" t="s">
        <v>389</v>
      </c>
      <c r="AC39" s="139">
        <v>1255984</v>
      </c>
      <c r="AD39" s="139">
        <v>25143597</v>
      </c>
      <c r="AE39" s="139">
        <v>2730147</v>
      </c>
      <c r="AF39" s="139">
        <v>2687697</v>
      </c>
      <c r="AG39" s="139">
        <v>2976</v>
      </c>
      <c r="AH39" s="139">
        <v>2440443</v>
      </c>
      <c r="AI39" s="139">
        <v>192741</v>
      </c>
      <c r="AJ39" s="139">
        <v>51537</v>
      </c>
      <c r="AK39" s="139">
        <v>42450</v>
      </c>
      <c r="AL39" s="139">
        <v>822256</v>
      </c>
      <c r="AM39" s="139">
        <v>20839693</v>
      </c>
      <c r="AN39" s="139">
        <v>5357274</v>
      </c>
      <c r="AO39" s="139">
        <v>1352154</v>
      </c>
      <c r="AP39" s="139">
        <v>2543539</v>
      </c>
      <c r="AQ39" s="139">
        <v>1183964</v>
      </c>
      <c r="AR39" s="139">
        <v>277617</v>
      </c>
      <c r="AS39" s="139">
        <v>2486276</v>
      </c>
      <c r="AT39" s="139">
        <v>526023</v>
      </c>
      <c r="AU39" s="139">
        <v>1690201</v>
      </c>
      <c r="AV39" s="139">
        <v>270052</v>
      </c>
      <c r="AW39" s="139">
        <v>140901</v>
      </c>
      <c r="AX39" s="139">
        <v>12828872</v>
      </c>
      <c r="AY39" s="139">
        <v>5079872</v>
      </c>
      <c r="AZ39" s="139">
        <v>7201644</v>
      </c>
      <c r="BA39" s="139">
        <v>502112</v>
      </c>
      <c r="BB39" s="139">
        <v>45244</v>
      </c>
      <c r="BC39" s="139">
        <v>3230539</v>
      </c>
      <c r="BD39" s="139">
        <v>26370</v>
      </c>
      <c r="BE39" s="139">
        <v>1600111</v>
      </c>
      <c r="BF39" s="139">
        <v>25169951</v>
      </c>
      <c r="BG39" s="139">
        <v>1431437</v>
      </c>
      <c r="BH39" s="139">
        <v>1384496</v>
      </c>
      <c r="BI39" s="139">
        <v>0</v>
      </c>
      <c r="BJ39" s="139">
        <v>448897</v>
      </c>
      <c r="BK39" s="139">
        <v>898540</v>
      </c>
      <c r="BL39" s="139">
        <v>37059</v>
      </c>
      <c r="BM39" s="139">
        <v>46941</v>
      </c>
      <c r="BN39" s="139">
        <v>94257</v>
      </c>
      <c r="BO39" s="139">
        <v>2058692</v>
      </c>
      <c r="BP39" s="139">
        <v>599512</v>
      </c>
      <c r="BQ39" s="139">
        <v>389174</v>
      </c>
      <c r="BR39" s="139">
        <v>130103</v>
      </c>
      <c r="BS39" s="139">
        <v>80235</v>
      </c>
      <c r="BT39" s="139">
        <v>0</v>
      </c>
      <c r="BU39" s="139">
        <v>552926</v>
      </c>
      <c r="BV39" s="139">
        <v>29401</v>
      </c>
      <c r="BW39" s="139">
        <v>522951</v>
      </c>
      <c r="BX39" s="139">
        <v>574</v>
      </c>
      <c r="BY39" s="139">
        <v>0</v>
      </c>
      <c r="BZ39" s="139">
        <v>906254</v>
      </c>
      <c r="CA39" s="139">
        <v>134109</v>
      </c>
      <c r="CB39" s="139">
        <v>744563</v>
      </c>
      <c r="CC39" s="139">
        <v>16728</v>
      </c>
      <c r="CD39" s="139">
        <v>10854</v>
      </c>
      <c r="CE39" s="139">
        <v>1455135</v>
      </c>
      <c r="CF39" s="139">
        <v>0</v>
      </c>
      <c r="CG39" s="139">
        <v>111767</v>
      </c>
      <c r="CH39" s="139">
        <v>3601896</v>
      </c>
      <c r="CI39" s="139">
        <v>4161584</v>
      </c>
      <c r="CJ39" s="139">
        <v>4072193</v>
      </c>
      <c r="CK39" s="139">
        <v>2976</v>
      </c>
      <c r="CL39" s="139">
        <v>2889340</v>
      </c>
      <c r="CM39" s="139">
        <v>1091281</v>
      </c>
      <c r="CN39" s="139">
        <v>88596</v>
      </c>
      <c r="CO39" s="139">
        <v>89391</v>
      </c>
      <c r="CP39" s="139">
        <v>916513</v>
      </c>
      <c r="CQ39" s="139">
        <v>22898385</v>
      </c>
      <c r="CR39" s="139">
        <v>5956786</v>
      </c>
      <c r="CS39" s="139">
        <v>1741328</v>
      </c>
      <c r="CT39" s="139">
        <v>2673642</v>
      </c>
      <c r="CU39" s="139">
        <v>1264199</v>
      </c>
      <c r="CV39" s="139">
        <v>277617</v>
      </c>
      <c r="CW39" s="139">
        <v>3039202</v>
      </c>
      <c r="CX39" s="139">
        <v>555424</v>
      </c>
      <c r="CY39" s="139">
        <v>2213152</v>
      </c>
      <c r="CZ39" s="139">
        <v>270626</v>
      </c>
      <c r="DA39" s="139">
        <v>140901</v>
      </c>
      <c r="DB39" s="139">
        <v>13735126</v>
      </c>
      <c r="DC39" s="139">
        <v>5213981</v>
      </c>
      <c r="DD39" s="139">
        <v>7946207</v>
      </c>
      <c r="DE39" s="139">
        <v>518840</v>
      </c>
      <c r="DF39" s="139">
        <v>56098</v>
      </c>
      <c r="DG39" s="139">
        <v>4685674</v>
      </c>
      <c r="DH39" s="139">
        <v>26370</v>
      </c>
      <c r="DI39" s="139">
        <v>1711878</v>
      </c>
      <c r="DJ39" s="139">
        <v>28771847</v>
      </c>
    </row>
    <row r="40" spans="1:114" ht="13.5" customHeight="1" x14ac:dyDescent="0.15">
      <c r="A40" s="137" t="s">
        <v>37</v>
      </c>
      <c r="B40" s="138" t="s">
        <v>422</v>
      </c>
      <c r="C40" s="137" t="s">
        <v>1</v>
      </c>
      <c r="D40" s="139">
        <v>61474708</v>
      </c>
      <c r="E40" s="139">
        <v>31455299</v>
      </c>
      <c r="F40" s="139">
        <v>5314577</v>
      </c>
      <c r="G40" s="139">
        <v>84802</v>
      </c>
      <c r="H40" s="139">
        <v>16989700</v>
      </c>
      <c r="I40" s="139">
        <v>5637667</v>
      </c>
      <c r="J40" s="140" t="s">
        <v>389</v>
      </c>
      <c r="K40" s="139">
        <v>3428553</v>
      </c>
      <c r="L40" s="139">
        <v>30019409</v>
      </c>
      <c r="M40" s="139">
        <v>5252578</v>
      </c>
      <c r="N40" s="139">
        <v>829295</v>
      </c>
      <c r="O40" s="139">
        <v>75811</v>
      </c>
      <c r="P40" s="139">
        <v>3526</v>
      </c>
      <c r="Q40" s="139">
        <v>224300</v>
      </c>
      <c r="R40" s="139">
        <v>461578</v>
      </c>
      <c r="S40" s="140" t="s">
        <v>389</v>
      </c>
      <c r="T40" s="139">
        <v>64080</v>
      </c>
      <c r="U40" s="139">
        <v>4423283</v>
      </c>
      <c r="V40" s="139">
        <v>66727286</v>
      </c>
      <c r="W40" s="139">
        <v>32284594</v>
      </c>
      <c r="X40" s="139">
        <v>5390388</v>
      </c>
      <c r="Y40" s="139">
        <v>88328</v>
      </c>
      <c r="Z40" s="139">
        <v>17214000</v>
      </c>
      <c r="AA40" s="139">
        <v>6099245</v>
      </c>
      <c r="AB40" s="140" t="s">
        <v>389</v>
      </c>
      <c r="AC40" s="139">
        <v>3492633</v>
      </c>
      <c r="AD40" s="139">
        <v>34442692</v>
      </c>
      <c r="AE40" s="139">
        <v>24821560</v>
      </c>
      <c r="AF40" s="139">
        <v>24753826</v>
      </c>
      <c r="AG40" s="139">
        <v>550</v>
      </c>
      <c r="AH40" s="139">
        <v>21016942</v>
      </c>
      <c r="AI40" s="139">
        <v>3733811</v>
      </c>
      <c r="AJ40" s="139">
        <v>2523</v>
      </c>
      <c r="AK40" s="139">
        <v>67734</v>
      </c>
      <c r="AL40" s="139">
        <v>0</v>
      </c>
      <c r="AM40" s="139">
        <v>32971601</v>
      </c>
      <c r="AN40" s="139">
        <v>5937839.0000000009</v>
      </c>
      <c r="AO40" s="139">
        <v>2604024.777777778</v>
      </c>
      <c r="AP40" s="139">
        <v>2767813.7407407407</v>
      </c>
      <c r="AQ40" s="139">
        <v>479624.29629629629</v>
      </c>
      <c r="AR40" s="139">
        <v>86376.185185185182</v>
      </c>
      <c r="AS40" s="139">
        <v>5242521</v>
      </c>
      <c r="AT40" s="139">
        <v>648658</v>
      </c>
      <c r="AU40" s="139">
        <v>4198765</v>
      </c>
      <c r="AV40" s="139">
        <v>395098</v>
      </c>
      <c r="AW40" s="139">
        <v>96436</v>
      </c>
      <c r="AX40" s="139">
        <v>21686968</v>
      </c>
      <c r="AY40" s="139">
        <v>10381915</v>
      </c>
      <c r="AZ40" s="139">
        <v>9884470</v>
      </c>
      <c r="BA40" s="139">
        <v>624284</v>
      </c>
      <c r="BB40" s="139">
        <v>796299</v>
      </c>
      <c r="BC40" s="139">
        <v>3091686</v>
      </c>
      <c r="BD40" s="139">
        <v>7837</v>
      </c>
      <c r="BE40" s="139">
        <v>589861</v>
      </c>
      <c r="BF40" s="139">
        <v>58383022</v>
      </c>
      <c r="BG40" s="139">
        <v>425294</v>
      </c>
      <c r="BH40" s="139">
        <v>408228</v>
      </c>
      <c r="BI40" s="139">
        <v>0</v>
      </c>
      <c r="BJ40" s="139">
        <v>408228</v>
      </c>
      <c r="BK40" s="139">
        <v>0</v>
      </c>
      <c r="BL40" s="139">
        <v>0</v>
      </c>
      <c r="BM40" s="139">
        <v>17066</v>
      </c>
      <c r="BN40" s="139">
        <v>0</v>
      </c>
      <c r="BO40" s="139">
        <v>4078782</v>
      </c>
      <c r="BP40" s="139">
        <v>510807</v>
      </c>
      <c r="BQ40" s="139">
        <v>291677.66666666669</v>
      </c>
      <c r="BR40" s="139">
        <v>135704.33333333334</v>
      </c>
      <c r="BS40" s="139">
        <v>83425</v>
      </c>
      <c r="BT40" s="139">
        <v>0</v>
      </c>
      <c r="BU40" s="139">
        <v>1242947</v>
      </c>
      <c r="BV40" s="139">
        <v>121084</v>
      </c>
      <c r="BW40" s="139">
        <v>907003</v>
      </c>
      <c r="BX40" s="139">
        <v>214860</v>
      </c>
      <c r="BY40" s="139">
        <v>0</v>
      </c>
      <c r="BZ40" s="139">
        <v>2325028</v>
      </c>
      <c r="CA40" s="139">
        <v>1069581</v>
      </c>
      <c r="CB40" s="139">
        <v>1125164</v>
      </c>
      <c r="CC40" s="139">
        <v>14221</v>
      </c>
      <c r="CD40" s="139">
        <v>116062</v>
      </c>
      <c r="CE40" s="139">
        <v>734332</v>
      </c>
      <c r="CF40" s="139">
        <v>0</v>
      </c>
      <c r="CG40" s="139">
        <v>14170</v>
      </c>
      <c r="CH40" s="139">
        <v>4518246</v>
      </c>
      <c r="CI40" s="139">
        <v>25246854</v>
      </c>
      <c r="CJ40" s="139">
        <v>25162054</v>
      </c>
      <c r="CK40" s="139">
        <v>550</v>
      </c>
      <c r="CL40" s="139">
        <v>21425170</v>
      </c>
      <c r="CM40" s="139">
        <v>3733811</v>
      </c>
      <c r="CN40" s="139">
        <v>2523</v>
      </c>
      <c r="CO40" s="139">
        <v>84800</v>
      </c>
      <c r="CP40" s="139">
        <v>0</v>
      </c>
      <c r="CQ40" s="139">
        <v>37050383</v>
      </c>
      <c r="CR40" s="139">
        <v>6448646.0000000009</v>
      </c>
      <c r="CS40" s="139">
        <v>2895702.4444444445</v>
      </c>
      <c r="CT40" s="139">
        <v>2903518.0740740742</v>
      </c>
      <c r="CU40" s="139">
        <v>563049.29629629629</v>
      </c>
      <c r="CV40" s="139">
        <v>86376.185185185182</v>
      </c>
      <c r="CW40" s="139">
        <v>6485468</v>
      </c>
      <c r="CX40" s="139">
        <v>769742</v>
      </c>
      <c r="CY40" s="139">
        <v>5105768</v>
      </c>
      <c r="CZ40" s="139">
        <v>609958</v>
      </c>
      <c r="DA40" s="139">
        <v>96436</v>
      </c>
      <c r="DB40" s="139">
        <v>24011996</v>
      </c>
      <c r="DC40" s="139">
        <v>11451496</v>
      </c>
      <c r="DD40" s="139">
        <v>11009634</v>
      </c>
      <c r="DE40" s="139">
        <v>638505</v>
      </c>
      <c r="DF40" s="139">
        <v>912361</v>
      </c>
      <c r="DG40" s="139">
        <v>3826018</v>
      </c>
      <c r="DH40" s="139">
        <v>7837</v>
      </c>
      <c r="DI40" s="139">
        <v>604031</v>
      </c>
      <c r="DJ40" s="139">
        <v>62901268</v>
      </c>
    </row>
    <row r="41" spans="1:114" ht="13.5" customHeight="1" x14ac:dyDescent="0.15">
      <c r="A41" s="137" t="s">
        <v>38</v>
      </c>
      <c r="B41" s="138" t="s">
        <v>423</v>
      </c>
      <c r="C41" s="137" t="s">
        <v>1</v>
      </c>
      <c r="D41" s="139">
        <v>22323323</v>
      </c>
      <c r="E41" s="139">
        <v>5725893</v>
      </c>
      <c r="F41" s="139">
        <v>612157</v>
      </c>
      <c r="G41" s="139">
        <v>20864</v>
      </c>
      <c r="H41" s="139">
        <v>961100</v>
      </c>
      <c r="I41" s="139">
        <v>2343291</v>
      </c>
      <c r="J41" s="140" t="s">
        <v>389</v>
      </c>
      <c r="K41" s="139">
        <v>1788481</v>
      </c>
      <c r="L41" s="139">
        <v>16597430</v>
      </c>
      <c r="M41" s="139">
        <v>2917481</v>
      </c>
      <c r="N41" s="139">
        <v>351653</v>
      </c>
      <c r="O41" s="139">
        <v>11741</v>
      </c>
      <c r="P41" s="139">
        <v>0</v>
      </c>
      <c r="Q41" s="139">
        <v>37400</v>
      </c>
      <c r="R41" s="139">
        <v>266965</v>
      </c>
      <c r="S41" s="140" t="s">
        <v>389</v>
      </c>
      <c r="T41" s="139">
        <v>35547</v>
      </c>
      <c r="U41" s="139">
        <v>2565828</v>
      </c>
      <c r="V41" s="139">
        <v>25240804</v>
      </c>
      <c r="W41" s="139">
        <v>6077546</v>
      </c>
      <c r="X41" s="139">
        <v>623898</v>
      </c>
      <c r="Y41" s="139">
        <v>20864</v>
      </c>
      <c r="Z41" s="139">
        <v>998500</v>
      </c>
      <c r="AA41" s="139">
        <v>2610256</v>
      </c>
      <c r="AB41" s="140" t="s">
        <v>389</v>
      </c>
      <c r="AC41" s="139">
        <v>1824028</v>
      </c>
      <c r="AD41" s="139">
        <v>19163258</v>
      </c>
      <c r="AE41" s="139">
        <v>1724381</v>
      </c>
      <c r="AF41" s="139">
        <v>1715944</v>
      </c>
      <c r="AG41" s="139">
        <v>47273</v>
      </c>
      <c r="AH41" s="139">
        <v>1640469</v>
      </c>
      <c r="AI41" s="139">
        <v>3440</v>
      </c>
      <c r="AJ41" s="139">
        <v>24762</v>
      </c>
      <c r="AK41" s="139">
        <v>8437</v>
      </c>
      <c r="AL41" s="139">
        <v>0</v>
      </c>
      <c r="AM41" s="139">
        <v>17732738</v>
      </c>
      <c r="AN41" s="139">
        <v>4561686</v>
      </c>
      <c r="AO41" s="139">
        <v>1367132</v>
      </c>
      <c r="AP41" s="139">
        <v>2346311</v>
      </c>
      <c r="AQ41" s="139">
        <v>671032</v>
      </c>
      <c r="AR41" s="139">
        <v>177211</v>
      </c>
      <c r="AS41" s="139">
        <v>2438514</v>
      </c>
      <c r="AT41" s="139">
        <v>381497</v>
      </c>
      <c r="AU41" s="139">
        <v>1893344</v>
      </c>
      <c r="AV41" s="139">
        <v>163673</v>
      </c>
      <c r="AW41" s="139">
        <v>62985</v>
      </c>
      <c r="AX41" s="139">
        <v>10669547</v>
      </c>
      <c r="AY41" s="139">
        <v>4409991</v>
      </c>
      <c r="AZ41" s="139">
        <v>5277598</v>
      </c>
      <c r="BA41" s="139">
        <v>332577</v>
      </c>
      <c r="BB41" s="139">
        <v>649381</v>
      </c>
      <c r="BC41" s="139">
        <v>2282824</v>
      </c>
      <c r="BD41" s="139">
        <v>6</v>
      </c>
      <c r="BE41" s="139">
        <v>583380</v>
      </c>
      <c r="BF41" s="139">
        <v>20040499</v>
      </c>
      <c r="BG41" s="139">
        <v>45296</v>
      </c>
      <c r="BH41" s="139">
        <v>41700</v>
      </c>
      <c r="BI41" s="139">
        <v>0</v>
      </c>
      <c r="BJ41" s="139">
        <v>41700</v>
      </c>
      <c r="BK41" s="139">
        <v>0</v>
      </c>
      <c r="BL41" s="139">
        <v>0</v>
      </c>
      <c r="BM41" s="139">
        <v>3596</v>
      </c>
      <c r="BN41" s="139">
        <v>0</v>
      </c>
      <c r="BO41" s="139">
        <v>2493965</v>
      </c>
      <c r="BP41" s="139">
        <v>349791</v>
      </c>
      <c r="BQ41" s="139">
        <v>129428</v>
      </c>
      <c r="BR41" s="139">
        <v>0</v>
      </c>
      <c r="BS41" s="139">
        <v>220363</v>
      </c>
      <c r="BT41" s="139">
        <v>0</v>
      </c>
      <c r="BU41" s="139">
        <v>926087</v>
      </c>
      <c r="BV41" s="139">
        <v>95011</v>
      </c>
      <c r="BW41" s="139">
        <v>710592</v>
      </c>
      <c r="BX41" s="139">
        <v>120484</v>
      </c>
      <c r="BY41" s="139">
        <v>0</v>
      </c>
      <c r="BZ41" s="139">
        <v>1218087</v>
      </c>
      <c r="CA41" s="139">
        <v>533681</v>
      </c>
      <c r="CB41" s="139">
        <v>569903</v>
      </c>
      <c r="CC41" s="139">
        <v>24272</v>
      </c>
      <c r="CD41" s="139">
        <v>90231</v>
      </c>
      <c r="CE41" s="139">
        <v>169060</v>
      </c>
      <c r="CF41" s="139">
        <v>0</v>
      </c>
      <c r="CG41" s="139">
        <v>209160</v>
      </c>
      <c r="CH41" s="139">
        <v>2748421</v>
      </c>
      <c r="CI41" s="139">
        <v>1769677</v>
      </c>
      <c r="CJ41" s="139">
        <v>1757644</v>
      </c>
      <c r="CK41" s="139">
        <v>47273</v>
      </c>
      <c r="CL41" s="139">
        <v>1682169</v>
      </c>
      <c r="CM41" s="139">
        <v>3440</v>
      </c>
      <c r="CN41" s="139">
        <v>24762</v>
      </c>
      <c r="CO41" s="139">
        <v>12033</v>
      </c>
      <c r="CP41" s="139">
        <v>0</v>
      </c>
      <c r="CQ41" s="139">
        <v>20226703</v>
      </c>
      <c r="CR41" s="139">
        <v>4911477</v>
      </c>
      <c r="CS41" s="139">
        <v>1496560</v>
      </c>
      <c r="CT41" s="139">
        <v>2346311</v>
      </c>
      <c r="CU41" s="139">
        <v>891395</v>
      </c>
      <c r="CV41" s="139">
        <v>177211</v>
      </c>
      <c r="CW41" s="139">
        <v>3364601</v>
      </c>
      <c r="CX41" s="139">
        <v>476508</v>
      </c>
      <c r="CY41" s="139">
        <v>2603936</v>
      </c>
      <c r="CZ41" s="139">
        <v>284157</v>
      </c>
      <c r="DA41" s="139">
        <v>62985</v>
      </c>
      <c r="DB41" s="139">
        <v>11887634</v>
      </c>
      <c r="DC41" s="139">
        <v>4943672</v>
      </c>
      <c r="DD41" s="139">
        <v>5847501</v>
      </c>
      <c r="DE41" s="139">
        <v>356849</v>
      </c>
      <c r="DF41" s="139">
        <v>739612</v>
      </c>
      <c r="DG41" s="139">
        <v>2451884</v>
      </c>
      <c r="DH41" s="139">
        <v>6</v>
      </c>
      <c r="DI41" s="139">
        <v>792540</v>
      </c>
      <c r="DJ41" s="139">
        <v>22788920</v>
      </c>
    </row>
    <row r="42" spans="1:114" ht="13.5" customHeight="1" x14ac:dyDescent="0.15">
      <c r="A42" s="137" t="s">
        <v>39</v>
      </c>
      <c r="B42" s="138" t="s">
        <v>424</v>
      </c>
      <c r="C42" s="137" t="s">
        <v>1</v>
      </c>
      <c r="D42" s="139">
        <v>16488056</v>
      </c>
      <c r="E42" s="139">
        <v>3076126</v>
      </c>
      <c r="F42" s="139">
        <v>0</v>
      </c>
      <c r="G42" s="139">
        <v>19353</v>
      </c>
      <c r="H42" s="139">
        <v>2002400</v>
      </c>
      <c r="I42" s="139">
        <v>670520</v>
      </c>
      <c r="J42" s="140" t="s">
        <v>389</v>
      </c>
      <c r="K42" s="139">
        <v>383853</v>
      </c>
      <c r="L42" s="139">
        <v>13411930</v>
      </c>
      <c r="M42" s="139">
        <v>3403620</v>
      </c>
      <c r="N42" s="139">
        <v>473459</v>
      </c>
      <c r="O42" s="139">
        <v>1188</v>
      </c>
      <c r="P42" s="139">
        <v>25024</v>
      </c>
      <c r="Q42" s="139">
        <v>92100</v>
      </c>
      <c r="R42" s="139">
        <v>338431</v>
      </c>
      <c r="S42" s="140" t="s">
        <v>389</v>
      </c>
      <c r="T42" s="139">
        <v>16716</v>
      </c>
      <c r="U42" s="139">
        <v>2930161</v>
      </c>
      <c r="V42" s="139">
        <v>19891676</v>
      </c>
      <c r="W42" s="139">
        <v>3549585</v>
      </c>
      <c r="X42" s="139">
        <v>1188</v>
      </c>
      <c r="Y42" s="139">
        <v>44377</v>
      </c>
      <c r="Z42" s="139">
        <v>2094500</v>
      </c>
      <c r="AA42" s="139">
        <v>1008951</v>
      </c>
      <c r="AB42" s="140" t="s">
        <v>389</v>
      </c>
      <c r="AC42" s="139">
        <v>400569</v>
      </c>
      <c r="AD42" s="139">
        <v>16342091</v>
      </c>
      <c r="AE42" s="139">
        <v>2058688</v>
      </c>
      <c r="AF42" s="139">
        <v>2046896</v>
      </c>
      <c r="AG42" s="139">
        <v>0</v>
      </c>
      <c r="AH42" s="139">
        <v>1977274</v>
      </c>
      <c r="AI42" s="139">
        <v>0</v>
      </c>
      <c r="AJ42" s="139">
        <v>69622</v>
      </c>
      <c r="AK42" s="139">
        <v>11792</v>
      </c>
      <c r="AL42" s="139">
        <v>75237</v>
      </c>
      <c r="AM42" s="139">
        <v>10583755</v>
      </c>
      <c r="AN42" s="139">
        <v>3828253</v>
      </c>
      <c r="AO42" s="139">
        <v>1554683</v>
      </c>
      <c r="AP42" s="139">
        <v>1646245</v>
      </c>
      <c r="AQ42" s="139">
        <v>613140</v>
      </c>
      <c r="AR42" s="139">
        <v>14185</v>
      </c>
      <c r="AS42" s="139">
        <v>2552798</v>
      </c>
      <c r="AT42" s="139">
        <v>839299</v>
      </c>
      <c r="AU42" s="139">
        <v>1529643</v>
      </c>
      <c r="AV42" s="139">
        <v>183856</v>
      </c>
      <c r="AW42" s="139">
        <v>193023</v>
      </c>
      <c r="AX42" s="139">
        <v>3996372</v>
      </c>
      <c r="AY42" s="139">
        <v>993656</v>
      </c>
      <c r="AZ42" s="139">
        <v>1973940</v>
      </c>
      <c r="BA42" s="139">
        <v>912662</v>
      </c>
      <c r="BB42" s="139">
        <v>116114</v>
      </c>
      <c r="BC42" s="139">
        <v>3273145</v>
      </c>
      <c r="BD42" s="139">
        <v>13309</v>
      </c>
      <c r="BE42" s="139">
        <v>497231</v>
      </c>
      <c r="BF42" s="139">
        <v>13139674</v>
      </c>
      <c r="BG42" s="139">
        <v>234367</v>
      </c>
      <c r="BH42" s="139">
        <v>232156</v>
      </c>
      <c r="BI42" s="139">
        <v>0</v>
      </c>
      <c r="BJ42" s="139">
        <v>232156</v>
      </c>
      <c r="BK42" s="139">
        <v>0</v>
      </c>
      <c r="BL42" s="139">
        <v>0</v>
      </c>
      <c r="BM42" s="139">
        <v>2211</v>
      </c>
      <c r="BN42" s="139">
        <v>622036</v>
      </c>
      <c r="BO42" s="139">
        <v>1575660</v>
      </c>
      <c r="BP42" s="139">
        <v>285147</v>
      </c>
      <c r="BQ42" s="139">
        <v>188854</v>
      </c>
      <c r="BR42" s="139">
        <v>0</v>
      </c>
      <c r="BS42" s="139">
        <v>96293</v>
      </c>
      <c r="BT42" s="139">
        <v>0</v>
      </c>
      <c r="BU42" s="139">
        <v>700337</v>
      </c>
      <c r="BV42" s="139">
        <v>905</v>
      </c>
      <c r="BW42" s="139">
        <v>693987</v>
      </c>
      <c r="BX42" s="139">
        <v>5445</v>
      </c>
      <c r="BY42" s="139">
        <v>0</v>
      </c>
      <c r="BZ42" s="139">
        <v>589285</v>
      </c>
      <c r="CA42" s="139">
        <v>108641</v>
      </c>
      <c r="CB42" s="139">
        <v>423455</v>
      </c>
      <c r="CC42" s="139">
        <v>1506</v>
      </c>
      <c r="CD42" s="139">
        <v>55683</v>
      </c>
      <c r="CE42" s="139">
        <v>897879</v>
      </c>
      <c r="CF42" s="139">
        <v>891</v>
      </c>
      <c r="CG42" s="139">
        <v>73678</v>
      </c>
      <c r="CH42" s="139">
        <v>1883705</v>
      </c>
      <c r="CI42" s="139">
        <v>2293055</v>
      </c>
      <c r="CJ42" s="139">
        <v>2279052</v>
      </c>
      <c r="CK42" s="139">
        <v>0</v>
      </c>
      <c r="CL42" s="139">
        <v>2209430</v>
      </c>
      <c r="CM42" s="139">
        <v>0</v>
      </c>
      <c r="CN42" s="139">
        <v>69622</v>
      </c>
      <c r="CO42" s="139">
        <v>14003</v>
      </c>
      <c r="CP42" s="139">
        <v>697273</v>
      </c>
      <c r="CQ42" s="139">
        <v>12159415</v>
      </c>
      <c r="CR42" s="139">
        <v>4113400</v>
      </c>
      <c r="CS42" s="139">
        <v>1743537</v>
      </c>
      <c r="CT42" s="139">
        <v>1646245</v>
      </c>
      <c r="CU42" s="139">
        <v>709433</v>
      </c>
      <c r="CV42" s="139">
        <v>14185</v>
      </c>
      <c r="CW42" s="139">
        <v>3253135</v>
      </c>
      <c r="CX42" s="139">
        <v>840204</v>
      </c>
      <c r="CY42" s="139">
        <v>2223630</v>
      </c>
      <c r="CZ42" s="139">
        <v>189301</v>
      </c>
      <c r="DA42" s="139">
        <v>193023</v>
      </c>
      <c r="DB42" s="139">
        <v>4585657</v>
      </c>
      <c r="DC42" s="139">
        <v>1102297</v>
      </c>
      <c r="DD42" s="139">
        <v>2397395</v>
      </c>
      <c r="DE42" s="139">
        <v>914168</v>
      </c>
      <c r="DF42" s="139">
        <v>171797</v>
      </c>
      <c r="DG42" s="139">
        <v>4171024</v>
      </c>
      <c r="DH42" s="139">
        <v>14200</v>
      </c>
      <c r="DI42" s="139">
        <v>570909</v>
      </c>
      <c r="DJ42" s="139">
        <v>15023379</v>
      </c>
    </row>
    <row r="43" spans="1:114" ht="13.5" customHeight="1" x14ac:dyDescent="0.15">
      <c r="A43" s="137" t="s">
        <v>40</v>
      </c>
      <c r="B43" s="138" t="s">
        <v>425</v>
      </c>
      <c r="C43" s="137" t="s">
        <v>1</v>
      </c>
      <c r="D43" s="139">
        <v>13549442</v>
      </c>
      <c r="E43" s="139">
        <v>3367866</v>
      </c>
      <c r="F43" s="139">
        <v>0</v>
      </c>
      <c r="G43" s="139">
        <v>1121</v>
      </c>
      <c r="H43" s="139">
        <v>431500</v>
      </c>
      <c r="I43" s="139">
        <v>2161278</v>
      </c>
      <c r="J43" s="140" t="s">
        <v>389</v>
      </c>
      <c r="K43" s="139">
        <v>773967</v>
      </c>
      <c r="L43" s="139">
        <v>10181576</v>
      </c>
      <c r="M43" s="139">
        <v>2248494</v>
      </c>
      <c r="N43" s="139">
        <v>816109</v>
      </c>
      <c r="O43" s="139">
        <v>3622</v>
      </c>
      <c r="P43" s="139">
        <v>0</v>
      </c>
      <c r="Q43" s="139">
        <v>41900</v>
      </c>
      <c r="R43" s="139">
        <v>677238</v>
      </c>
      <c r="S43" s="140" t="s">
        <v>389</v>
      </c>
      <c r="T43" s="139">
        <v>93349</v>
      </c>
      <c r="U43" s="139">
        <v>1432385</v>
      </c>
      <c r="V43" s="139">
        <v>15797936</v>
      </c>
      <c r="W43" s="139">
        <v>4183975</v>
      </c>
      <c r="X43" s="139">
        <v>3622</v>
      </c>
      <c r="Y43" s="139">
        <v>1121</v>
      </c>
      <c r="Z43" s="139">
        <v>473400</v>
      </c>
      <c r="AA43" s="139">
        <v>2838516</v>
      </c>
      <c r="AB43" s="140" t="s">
        <v>389</v>
      </c>
      <c r="AC43" s="139">
        <v>867316</v>
      </c>
      <c r="AD43" s="139">
        <v>11613961</v>
      </c>
      <c r="AE43" s="139">
        <v>540901</v>
      </c>
      <c r="AF43" s="139">
        <v>513148</v>
      </c>
      <c r="AG43" s="139">
        <v>0</v>
      </c>
      <c r="AH43" s="139">
        <v>447342</v>
      </c>
      <c r="AI43" s="139">
        <v>65806</v>
      </c>
      <c r="AJ43" s="139">
        <v>0</v>
      </c>
      <c r="AK43" s="139">
        <v>27753</v>
      </c>
      <c r="AL43" s="139">
        <v>179411</v>
      </c>
      <c r="AM43" s="139">
        <v>10408487</v>
      </c>
      <c r="AN43" s="139">
        <v>2709367</v>
      </c>
      <c r="AO43" s="139">
        <v>937200</v>
      </c>
      <c r="AP43" s="139">
        <v>1357569</v>
      </c>
      <c r="AQ43" s="139">
        <v>360097</v>
      </c>
      <c r="AR43" s="139">
        <v>54501</v>
      </c>
      <c r="AS43" s="139">
        <v>1441626</v>
      </c>
      <c r="AT43" s="139">
        <v>573682</v>
      </c>
      <c r="AU43" s="139">
        <v>530366</v>
      </c>
      <c r="AV43" s="139">
        <v>337578</v>
      </c>
      <c r="AW43" s="139">
        <v>66799</v>
      </c>
      <c r="AX43" s="139">
        <v>6188495</v>
      </c>
      <c r="AY43" s="139">
        <v>2831751</v>
      </c>
      <c r="AZ43" s="139">
        <v>2974261</v>
      </c>
      <c r="BA43" s="139">
        <v>330463</v>
      </c>
      <c r="BB43" s="139">
        <v>52020</v>
      </c>
      <c r="BC43" s="139">
        <v>2269329</v>
      </c>
      <c r="BD43" s="139">
        <v>2200</v>
      </c>
      <c r="BE43" s="139">
        <v>151314</v>
      </c>
      <c r="BF43" s="139">
        <v>11100702</v>
      </c>
      <c r="BG43" s="139">
        <v>32202</v>
      </c>
      <c r="BH43" s="139">
        <v>22694</v>
      </c>
      <c r="BI43" s="139">
        <v>0</v>
      </c>
      <c r="BJ43" s="139">
        <v>16242</v>
      </c>
      <c r="BK43" s="139">
        <v>0</v>
      </c>
      <c r="BL43" s="139">
        <v>6452</v>
      </c>
      <c r="BM43" s="139">
        <v>9508</v>
      </c>
      <c r="BN43" s="139">
        <v>7749</v>
      </c>
      <c r="BO43" s="139">
        <v>1660637</v>
      </c>
      <c r="BP43" s="139">
        <v>405717</v>
      </c>
      <c r="BQ43" s="139">
        <v>170622</v>
      </c>
      <c r="BR43" s="139">
        <v>196164</v>
      </c>
      <c r="BS43" s="139">
        <v>37836</v>
      </c>
      <c r="BT43" s="139">
        <v>1095</v>
      </c>
      <c r="BU43" s="139">
        <v>444953</v>
      </c>
      <c r="BV43" s="139">
        <v>99021</v>
      </c>
      <c r="BW43" s="139">
        <v>304502</v>
      </c>
      <c r="BX43" s="139">
        <v>41430</v>
      </c>
      <c r="BY43" s="139">
        <v>9348</v>
      </c>
      <c r="BZ43" s="139">
        <v>800619</v>
      </c>
      <c r="CA43" s="139">
        <v>323300</v>
      </c>
      <c r="CB43" s="139">
        <v>303680</v>
      </c>
      <c r="CC43" s="139">
        <v>140686</v>
      </c>
      <c r="CD43" s="139">
        <v>32953</v>
      </c>
      <c r="CE43" s="139">
        <v>515407</v>
      </c>
      <c r="CF43" s="139">
        <v>0</v>
      </c>
      <c r="CG43" s="139">
        <v>32499</v>
      </c>
      <c r="CH43" s="139">
        <v>1725338</v>
      </c>
      <c r="CI43" s="139">
        <v>573103</v>
      </c>
      <c r="CJ43" s="139">
        <v>535842</v>
      </c>
      <c r="CK43" s="139">
        <v>0</v>
      </c>
      <c r="CL43" s="139">
        <v>463584</v>
      </c>
      <c r="CM43" s="139">
        <v>65806</v>
      </c>
      <c r="CN43" s="139">
        <v>6452</v>
      </c>
      <c r="CO43" s="139">
        <v>37261</v>
      </c>
      <c r="CP43" s="139">
        <v>187160</v>
      </c>
      <c r="CQ43" s="139">
        <v>12069124</v>
      </c>
      <c r="CR43" s="139">
        <v>3115084</v>
      </c>
      <c r="CS43" s="139">
        <v>1107822</v>
      </c>
      <c r="CT43" s="139">
        <v>1553733</v>
      </c>
      <c r="CU43" s="139">
        <v>397933</v>
      </c>
      <c r="CV43" s="139">
        <v>55596</v>
      </c>
      <c r="CW43" s="139">
        <v>1886579</v>
      </c>
      <c r="CX43" s="139">
        <v>672703</v>
      </c>
      <c r="CY43" s="139">
        <v>834868</v>
      </c>
      <c r="CZ43" s="139">
        <v>379008</v>
      </c>
      <c r="DA43" s="139">
        <v>76147</v>
      </c>
      <c r="DB43" s="139">
        <v>6989114</v>
      </c>
      <c r="DC43" s="139">
        <v>3155051</v>
      </c>
      <c r="DD43" s="139">
        <v>3277941</v>
      </c>
      <c r="DE43" s="139">
        <v>471149</v>
      </c>
      <c r="DF43" s="139">
        <v>84973</v>
      </c>
      <c r="DG43" s="139">
        <v>2784736</v>
      </c>
      <c r="DH43" s="139">
        <v>2200</v>
      </c>
      <c r="DI43" s="139">
        <v>183813</v>
      </c>
      <c r="DJ43" s="139">
        <v>12826040</v>
      </c>
    </row>
    <row r="44" spans="1:114" ht="13.5" customHeight="1" x14ac:dyDescent="0.15">
      <c r="A44" s="137" t="s">
        <v>41</v>
      </c>
      <c r="B44" s="138" t="s">
        <v>426</v>
      </c>
      <c r="C44" s="137" t="s">
        <v>1</v>
      </c>
      <c r="D44" s="139">
        <v>22255959</v>
      </c>
      <c r="E44" s="139">
        <v>7164178</v>
      </c>
      <c r="F44" s="139">
        <v>989033</v>
      </c>
      <c r="G44" s="139">
        <v>7889</v>
      </c>
      <c r="H44" s="139">
        <v>2779300</v>
      </c>
      <c r="I44" s="139">
        <v>2228672</v>
      </c>
      <c r="J44" s="140" t="s">
        <v>389</v>
      </c>
      <c r="K44" s="139">
        <v>1159284</v>
      </c>
      <c r="L44" s="139">
        <v>15091781</v>
      </c>
      <c r="M44" s="139">
        <v>2640296</v>
      </c>
      <c r="N44" s="139">
        <v>302787</v>
      </c>
      <c r="O44" s="139">
        <v>81456</v>
      </c>
      <c r="P44" s="139">
        <v>40763</v>
      </c>
      <c r="Q44" s="139">
        <v>20100</v>
      </c>
      <c r="R44" s="139">
        <v>155896</v>
      </c>
      <c r="S44" s="140" t="s">
        <v>389</v>
      </c>
      <c r="T44" s="139">
        <v>4572</v>
      </c>
      <c r="U44" s="139">
        <v>2337509</v>
      </c>
      <c r="V44" s="139">
        <v>24896255</v>
      </c>
      <c r="W44" s="139">
        <v>7466965</v>
      </c>
      <c r="X44" s="139">
        <v>1070489</v>
      </c>
      <c r="Y44" s="139">
        <v>48652</v>
      </c>
      <c r="Z44" s="139">
        <v>2799400</v>
      </c>
      <c r="AA44" s="139">
        <v>2384568</v>
      </c>
      <c r="AB44" s="140" t="s">
        <v>389</v>
      </c>
      <c r="AC44" s="139">
        <v>1163856</v>
      </c>
      <c r="AD44" s="139">
        <v>17429290</v>
      </c>
      <c r="AE44" s="139">
        <v>5714433</v>
      </c>
      <c r="AF44" s="139">
        <v>5700077</v>
      </c>
      <c r="AG44" s="139">
        <v>14670</v>
      </c>
      <c r="AH44" s="139">
        <v>5241811</v>
      </c>
      <c r="AI44" s="139">
        <v>433966</v>
      </c>
      <c r="AJ44" s="139">
        <v>9630</v>
      </c>
      <c r="AK44" s="139">
        <v>14356</v>
      </c>
      <c r="AL44" s="139">
        <v>9967</v>
      </c>
      <c r="AM44" s="139">
        <v>15567780</v>
      </c>
      <c r="AN44" s="139">
        <v>2518168</v>
      </c>
      <c r="AO44" s="139">
        <v>1332095</v>
      </c>
      <c r="AP44" s="139">
        <v>1087763</v>
      </c>
      <c r="AQ44" s="139">
        <v>84770</v>
      </c>
      <c r="AR44" s="139">
        <v>13540</v>
      </c>
      <c r="AS44" s="139">
        <v>2613656</v>
      </c>
      <c r="AT44" s="139">
        <v>263765</v>
      </c>
      <c r="AU44" s="139">
        <v>1957654</v>
      </c>
      <c r="AV44" s="139">
        <v>392237</v>
      </c>
      <c r="AW44" s="139">
        <v>23875</v>
      </c>
      <c r="AX44" s="139">
        <v>10405190</v>
      </c>
      <c r="AY44" s="139">
        <v>4770915</v>
      </c>
      <c r="AZ44" s="139">
        <v>4492625</v>
      </c>
      <c r="BA44" s="139">
        <v>981752</v>
      </c>
      <c r="BB44" s="139">
        <v>159898</v>
      </c>
      <c r="BC44" s="139">
        <v>869801</v>
      </c>
      <c r="BD44" s="139">
        <v>6891</v>
      </c>
      <c r="BE44" s="139">
        <v>93978</v>
      </c>
      <c r="BF44" s="139">
        <v>21376191</v>
      </c>
      <c r="BG44" s="139">
        <v>121773</v>
      </c>
      <c r="BH44" s="139">
        <v>121773</v>
      </c>
      <c r="BI44" s="139">
        <v>62536</v>
      </c>
      <c r="BJ44" s="139">
        <v>58109</v>
      </c>
      <c r="BK44" s="139">
        <v>0</v>
      </c>
      <c r="BL44" s="139">
        <v>1128</v>
      </c>
      <c r="BM44" s="139">
        <v>0</v>
      </c>
      <c r="BN44" s="139">
        <v>0</v>
      </c>
      <c r="BO44" s="139">
        <v>1200771</v>
      </c>
      <c r="BP44" s="139">
        <v>141792</v>
      </c>
      <c r="BQ44" s="139">
        <v>141792</v>
      </c>
      <c r="BR44" s="139">
        <v>0</v>
      </c>
      <c r="BS44" s="139">
        <v>0</v>
      </c>
      <c r="BT44" s="139">
        <v>0</v>
      </c>
      <c r="BU44" s="139">
        <v>392234</v>
      </c>
      <c r="BV44" s="139">
        <v>167618</v>
      </c>
      <c r="BW44" s="139">
        <v>224616</v>
      </c>
      <c r="BX44" s="139">
        <v>0</v>
      </c>
      <c r="BY44" s="139">
        <v>0</v>
      </c>
      <c r="BZ44" s="139">
        <v>666745</v>
      </c>
      <c r="CA44" s="139">
        <v>183248</v>
      </c>
      <c r="CB44" s="139">
        <v>476394</v>
      </c>
      <c r="CC44" s="139">
        <v>5966</v>
      </c>
      <c r="CD44" s="139">
        <v>1137</v>
      </c>
      <c r="CE44" s="139">
        <v>938639</v>
      </c>
      <c r="CF44" s="139">
        <v>0</v>
      </c>
      <c r="CG44" s="139">
        <v>379113</v>
      </c>
      <c r="CH44" s="139">
        <v>1701657</v>
      </c>
      <c r="CI44" s="139">
        <v>5836206</v>
      </c>
      <c r="CJ44" s="139">
        <v>5821850</v>
      </c>
      <c r="CK44" s="139">
        <v>77206</v>
      </c>
      <c r="CL44" s="139">
        <v>5299920</v>
      </c>
      <c r="CM44" s="139">
        <v>433966</v>
      </c>
      <c r="CN44" s="139">
        <v>10758</v>
      </c>
      <c r="CO44" s="139">
        <v>14356</v>
      </c>
      <c r="CP44" s="139">
        <v>9967</v>
      </c>
      <c r="CQ44" s="139">
        <v>16768551</v>
      </c>
      <c r="CR44" s="139">
        <v>2659960</v>
      </c>
      <c r="CS44" s="139">
        <v>1473887</v>
      </c>
      <c r="CT44" s="139">
        <v>1087763</v>
      </c>
      <c r="CU44" s="139">
        <v>84770</v>
      </c>
      <c r="CV44" s="139">
        <v>13540</v>
      </c>
      <c r="CW44" s="139">
        <v>3005890</v>
      </c>
      <c r="CX44" s="139">
        <v>431383</v>
      </c>
      <c r="CY44" s="139">
        <v>2182270</v>
      </c>
      <c r="CZ44" s="139">
        <v>392237</v>
      </c>
      <c r="DA44" s="139">
        <v>23875</v>
      </c>
      <c r="DB44" s="139">
        <v>11071935</v>
      </c>
      <c r="DC44" s="139">
        <v>4954163</v>
      </c>
      <c r="DD44" s="139">
        <v>4969019</v>
      </c>
      <c r="DE44" s="139">
        <v>987718</v>
      </c>
      <c r="DF44" s="139">
        <v>161035</v>
      </c>
      <c r="DG44" s="139">
        <v>1808440</v>
      </c>
      <c r="DH44" s="139">
        <v>6891</v>
      </c>
      <c r="DI44" s="139">
        <v>473091</v>
      </c>
      <c r="DJ44" s="139">
        <v>23077848</v>
      </c>
    </row>
    <row r="45" spans="1:114" ht="13.5" customHeight="1" x14ac:dyDescent="0.15">
      <c r="A45" s="137" t="s">
        <v>42</v>
      </c>
      <c r="B45" s="138" t="s">
        <v>427</v>
      </c>
      <c r="C45" s="137" t="s">
        <v>1</v>
      </c>
      <c r="D45" s="139">
        <v>9971950</v>
      </c>
      <c r="E45" s="139">
        <v>3017165</v>
      </c>
      <c r="F45" s="139">
        <v>8155</v>
      </c>
      <c r="G45" s="139">
        <v>0</v>
      </c>
      <c r="H45" s="139">
        <v>653047</v>
      </c>
      <c r="I45" s="139">
        <v>1174508</v>
      </c>
      <c r="J45" s="140" t="s">
        <v>389</v>
      </c>
      <c r="K45" s="139">
        <v>1181455</v>
      </c>
      <c r="L45" s="139">
        <v>6954785</v>
      </c>
      <c r="M45" s="139">
        <v>2496414</v>
      </c>
      <c r="N45" s="139">
        <v>590867</v>
      </c>
      <c r="O45" s="139">
        <v>13596</v>
      </c>
      <c r="P45" s="139">
        <v>26973</v>
      </c>
      <c r="Q45" s="139">
        <v>264115</v>
      </c>
      <c r="R45" s="139">
        <v>107851</v>
      </c>
      <c r="S45" s="140" t="s">
        <v>389</v>
      </c>
      <c r="T45" s="139">
        <v>178332</v>
      </c>
      <c r="U45" s="139">
        <v>1905547</v>
      </c>
      <c r="V45" s="139">
        <v>12468364</v>
      </c>
      <c r="W45" s="139">
        <v>3608032</v>
      </c>
      <c r="X45" s="139">
        <v>21751</v>
      </c>
      <c r="Y45" s="139">
        <v>26973</v>
      </c>
      <c r="Z45" s="139">
        <v>917162</v>
      </c>
      <c r="AA45" s="139">
        <v>1282359</v>
      </c>
      <c r="AB45" s="140" t="s">
        <v>389</v>
      </c>
      <c r="AC45" s="139">
        <v>1359787</v>
      </c>
      <c r="AD45" s="139">
        <v>8860332</v>
      </c>
      <c r="AE45" s="139">
        <v>732300</v>
      </c>
      <c r="AF45" s="139">
        <v>732300</v>
      </c>
      <c r="AG45" s="139">
        <v>3860</v>
      </c>
      <c r="AH45" s="139">
        <v>649814</v>
      </c>
      <c r="AI45" s="139">
        <v>78626</v>
      </c>
      <c r="AJ45" s="139">
        <v>0</v>
      </c>
      <c r="AK45" s="139">
        <v>0</v>
      </c>
      <c r="AL45" s="139">
        <v>158390</v>
      </c>
      <c r="AM45" s="139">
        <v>5844722</v>
      </c>
      <c r="AN45" s="139">
        <v>1971990</v>
      </c>
      <c r="AO45" s="139">
        <v>745494</v>
      </c>
      <c r="AP45" s="139">
        <v>967097</v>
      </c>
      <c r="AQ45" s="139">
        <v>214606</v>
      </c>
      <c r="AR45" s="139">
        <v>44793</v>
      </c>
      <c r="AS45" s="139">
        <v>652520</v>
      </c>
      <c r="AT45" s="139">
        <v>150084</v>
      </c>
      <c r="AU45" s="139">
        <v>408397</v>
      </c>
      <c r="AV45" s="139">
        <v>94039</v>
      </c>
      <c r="AW45" s="139">
        <v>65503</v>
      </c>
      <c r="AX45" s="139">
        <v>3150385</v>
      </c>
      <c r="AY45" s="139">
        <v>1698900</v>
      </c>
      <c r="AZ45" s="139">
        <v>1173197</v>
      </c>
      <c r="BA45" s="139">
        <v>223001</v>
      </c>
      <c r="BB45" s="139">
        <v>55287</v>
      </c>
      <c r="BC45" s="139">
        <v>2713319</v>
      </c>
      <c r="BD45" s="139">
        <v>4324</v>
      </c>
      <c r="BE45" s="139">
        <v>523219</v>
      </c>
      <c r="BF45" s="139">
        <v>7100241</v>
      </c>
      <c r="BG45" s="139">
        <v>301486</v>
      </c>
      <c r="BH45" s="139">
        <v>301486</v>
      </c>
      <c r="BI45" s="139">
        <v>0</v>
      </c>
      <c r="BJ45" s="139">
        <v>301486</v>
      </c>
      <c r="BK45" s="139">
        <v>0</v>
      </c>
      <c r="BL45" s="139">
        <v>0</v>
      </c>
      <c r="BM45" s="139">
        <v>0</v>
      </c>
      <c r="BN45" s="139">
        <v>0</v>
      </c>
      <c r="BO45" s="139">
        <v>1405917</v>
      </c>
      <c r="BP45" s="139">
        <v>118618</v>
      </c>
      <c r="BQ45" s="139">
        <v>90604</v>
      </c>
      <c r="BR45" s="139">
        <v>0</v>
      </c>
      <c r="BS45" s="139">
        <v>21357</v>
      </c>
      <c r="BT45" s="139">
        <v>6657</v>
      </c>
      <c r="BU45" s="139">
        <v>487236</v>
      </c>
      <c r="BV45" s="139">
        <v>552</v>
      </c>
      <c r="BW45" s="139">
        <v>409552</v>
      </c>
      <c r="BX45" s="139">
        <v>77132</v>
      </c>
      <c r="BY45" s="139">
        <v>1929</v>
      </c>
      <c r="BZ45" s="139">
        <v>797131</v>
      </c>
      <c r="CA45" s="139">
        <v>29139</v>
      </c>
      <c r="CB45" s="139">
        <v>760562</v>
      </c>
      <c r="CC45" s="139">
        <v>2719</v>
      </c>
      <c r="CD45" s="139">
        <v>4711</v>
      </c>
      <c r="CE45" s="139">
        <v>722459</v>
      </c>
      <c r="CF45" s="139">
        <v>1003</v>
      </c>
      <c r="CG45" s="139">
        <v>66552</v>
      </c>
      <c r="CH45" s="139">
        <v>1773955</v>
      </c>
      <c r="CI45" s="139">
        <v>1033786</v>
      </c>
      <c r="CJ45" s="139">
        <v>1033786</v>
      </c>
      <c r="CK45" s="139">
        <v>3860</v>
      </c>
      <c r="CL45" s="139">
        <v>951300</v>
      </c>
      <c r="CM45" s="139">
        <v>78626</v>
      </c>
      <c r="CN45" s="139">
        <v>0</v>
      </c>
      <c r="CO45" s="139">
        <v>0</v>
      </c>
      <c r="CP45" s="139">
        <v>158390</v>
      </c>
      <c r="CQ45" s="139">
        <v>7250639</v>
      </c>
      <c r="CR45" s="139">
        <v>2090608</v>
      </c>
      <c r="CS45" s="139">
        <v>836098</v>
      </c>
      <c r="CT45" s="139">
        <v>967097</v>
      </c>
      <c r="CU45" s="139">
        <v>235963</v>
      </c>
      <c r="CV45" s="139">
        <v>51450</v>
      </c>
      <c r="CW45" s="139">
        <v>1139756</v>
      </c>
      <c r="CX45" s="139">
        <v>150636</v>
      </c>
      <c r="CY45" s="139">
        <v>817949</v>
      </c>
      <c r="CZ45" s="139">
        <v>171171</v>
      </c>
      <c r="DA45" s="139">
        <v>67432</v>
      </c>
      <c r="DB45" s="139">
        <v>3947516</v>
      </c>
      <c r="DC45" s="139">
        <v>1728039</v>
      </c>
      <c r="DD45" s="139">
        <v>1933759</v>
      </c>
      <c r="DE45" s="139">
        <v>225720</v>
      </c>
      <c r="DF45" s="139">
        <v>59998</v>
      </c>
      <c r="DG45" s="139">
        <v>3435778</v>
      </c>
      <c r="DH45" s="139">
        <v>5327</v>
      </c>
      <c r="DI45" s="139">
        <v>589771</v>
      </c>
      <c r="DJ45" s="139">
        <v>8874196</v>
      </c>
    </row>
    <row r="46" spans="1:114" ht="13.5" customHeight="1" x14ac:dyDescent="0.15">
      <c r="A46" s="137" t="s">
        <v>43</v>
      </c>
      <c r="B46" s="138" t="s">
        <v>428</v>
      </c>
      <c r="C46" s="137" t="s">
        <v>1</v>
      </c>
      <c r="D46" s="139">
        <v>81337980</v>
      </c>
      <c r="E46" s="139">
        <v>27148942</v>
      </c>
      <c r="F46" s="139">
        <v>1865497</v>
      </c>
      <c r="G46" s="139">
        <v>13420</v>
      </c>
      <c r="H46" s="139">
        <v>5126700</v>
      </c>
      <c r="I46" s="139">
        <v>14743219</v>
      </c>
      <c r="J46" s="140" t="s">
        <v>389</v>
      </c>
      <c r="K46" s="139">
        <v>5400106</v>
      </c>
      <c r="L46" s="139">
        <v>54189038</v>
      </c>
      <c r="M46" s="139">
        <v>10106293</v>
      </c>
      <c r="N46" s="139">
        <v>1729258</v>
      </c>
      <c r="O46" s="139">
        <v>48037</v>
      </c>
      <c r="P46" s="139">
        <v>16766</v>
      </c>
      <c r="Q46" s="139">
        <v>120700</v>
      </c>
      <c r="R46" s="139">
        <v>1440627</v>
      </c>
      <c r="S46" s="140" t="s">
        <v>389</v>
      </c>
      <c r="T46" s="139">
        <v>103128</v>
      </c>
      <c r="U46" s="139">
        <v>8377035</v>
      </c>
      <c r="V46" s="139">
        <v>91444273</v>
      </c>
      <c r="W46" s="139">
        <v>28878200</v>
      </c>
      <c r="X46" s="139">
        <v>1913534</v>
      </c>
      <c r="Y46" s="139">
        <v>30186</v>
      </c>
      <c r="Z46" s="139">
        <v>5247400</v>
      </c>
      <c r="AA46" s="139">
        <v>16183846</v>
      </c>
      <c r="AB46" s="140" t="s">
        <v>389</v>
      </c>
      <c r="AC46" s="139">
        <v>5503234</v>
      </c>
      <c r="AD46" s="139">
        <v>62566073</v>
      </c>
      <c r="AE46" s="139">
        <v>7306172</v>
      </c>
      <c r="AF46" s="139">
        <v>7131261</v>
      </c>
      <c r="AG46" s="139">
        <v>2366980</v>
      </c>
      <c r="AH46" s="139">
        <v>2698454</v>
      </c>
      <c r="AI46" s="139">
        <v>1767282</v>
      </c>
      <c r="AJ46" s="139">
        <v>298545</v>
      </c>
      <c r="AK46" s="139">
        <v>174911</v>
      </c>
      <c r="AL46" s="139">
        <v>656108</v>
      </c>
      <c r="AM46" s="139">
        <v>55048197</v>
      </c>
      <c r="AN46" s="139">
        <v>6134854</v>
      </c>
      <c r="AO46" s="139">
        <v>4904619</v>
      </c>
      <c r="AP46" s="139">
        <v>796879</v>
      </c>
      <c r="AQ46" s="139">
        <v>385356</v>
      </c>
      <c r="AR46" s="139">
        <v>48000</v>
      </c>
      <c r="AS46" s="139">
        <v>10620840</v>
      </c>
      <c r="AT46" s="139">
        <v>2077864</v>
      </c>
      <c r="AU46" s="139">
        <v>7987374</v>
      </c>
      <c r="AV46" s="139">
        <v>555602</v>
      </c>
      <c r="AW46" s="139">
        <v>45302</v>
      </c>
      <c r="AX46" s="139">
        <v>38232769</v>
      </c>
      <c r="AY46" s="139">
        <v>25367326</v>
      </c>
      <c r="AZ46" s="139">
        <v>11164809</v>
      </c>
      <c r="BA46" s="139">
        <v>943788</v>
      </c>
      <c r="BB46" s="139">
        <v>756846</v>
      </c>
      <c r="BC46" s="139">
        <v>16248003</v>
      </c>
      <c r="BD46" s="139">
        <v>14432</v>
      </c>
      <c r="BE46" s="139">
        <v>2079500</v>
      </c>
      <c r="BF46" s="139">
        <v>64433869</v>
      </c>
      <c r="BG46" s="139">
        <v>1575155</v>
      </c>
      <c r="BH46" s="139">
        <v>1574770</v>
      </c>
      <c r="BI46" s="139">
        <v>7510</v>
      </c>
      <c r="BJ46" s="139">
        <v>1437965</v>
      </c>
      <c r="BK46" s="139">
        <v>0</v>
      </c>
      <c r="BL46" s="139">
        <v>129295</v>
      </c>
      <c r="BM46" s="139">
        <v>385</v>
      </c>
      <c r="BN46" s="139">
        <v>0</v>
      </c>
      <c r="BO46" s="139">
        <v>5564862</v>
      </c>
      <c r="BP46" s="139">
        <v>887129</v>
      </c>
      <c r="BQ46" s="139">
        <v>678240</v>
      </c>
      <c r="BR46" s="139">
        <v>208889</v>
      </c>
      <c r="BS46" s="139">
        <v>0</v>
      </c>
      <c r="BT46" s="139">
        <v>0</v>
      </c>
      <c r="BU46" s="139">
        <v>1372732</v>
      </c>
      <c r="BV46" s="139">
        <v>245375</v>
      </c>
      <c r="BW46" s="139">
        <v>1068174</v>
      </c>
      <c r="BX46" s="139">
        <v>59183</v>
      </c>
      <c r="BY46" s="139">
        <v>6854</v>
      </c>
      <c r="BZ46" s="139">
        <v>3286560</v>
      </c>
      <c r="CA46" s="139">
        <v>1862213</v>
      </c>
      <c r="CB46" s="139">
        <v>1062804</v>
      </c>
      <c r="CC46" s="139">
        <v>180989</v>
      </c>
      <c r="CD46" s="139">
        <v>180554</v>
      </c>
      <c r="CE46" s="139">
        <v>2729542</v>
      </c>
      <c r="CF46" s="139">
        <v>11587</v>
      </c>
      <c r="CG46" s="139">
        <v>236734</v>
      </c>
      <c r="CH46" s="139">
        <v>7376751</v>
      </c>
      <c r="CI46" s="139">
        <v>8881327</v>
      </c>
      <c r="CJ46" s="139">
        <v>8706031</v>
      </c>
      <c r="CK46" s="139">
        <v>2374490</v>
      </c>
      <c r="CL46" s="139">
        <v>4136419</v>
      </c>
      <c r="CM46" s="139">
        <v>1767282</v>
      </c>
      <c r="CN46" s="139">
        <v>427840</v>
      </c>
      <c r="CO46" s="139">
        <v>175296</v>
      </c>
      <c r="CP46" s="139">
        <v>656108</v>
      </c>
      <c r="CQ46" s="139">
        <v>60613059</v>
      </c>
      <c r="CR46" s="139">
        <v>7021983</v>
      </c>
      <c r="CS46" s="139">
        <v>5582859</v>
      </c>
      <c r="CT46" s="139">
        <v>1005768</v>
      </c>
      <c r="CU46" s="139">
        <v>385356</v>
      </c>
      <c r="CV46" s="139">
        <v>48000</v>
      </c>
      <c r="CW46" s="139">
        <v>11993572</v>
      </c>
      <c r="CX46" s="139">
        <v>2323239</v>
      </c>
      <c r="CY46" s="139">
        <v>9055548</v>
      </c>
      <c r="CZ46" s="139">
        <v>614785</v>
      </c>
      <c r="DA46" s="139">
        <v>52156</v>
      </c>
      <c r="DB46" s="139">
        <v>41519329</v>
      </c>
      <c r="DC46" s="139">
        <v>27229539</v>
      </c>
      <c r="DD46" s="139">
        <v>12227613</v>
      </c>
      <c r="DE46" s="139">
        <v>1124777</v>
      </c>
      <c r="DF46" s="139">
        <v>937400</v>
      </c>
      <c r="DG46" s="139">
        <v>18977545</v>
      </c>
      <c r="DH46" s="139">
        <v>26019</v>
      </c>
      <c r="DI46" s="139">
        <v>2316234</v>
      </c>
      <c r="DJ46" s="139">
        <v>71810620</v>
      </c>
    </row>
    <row r="47" spans="1:114" ht="13.5" customHeight="1" x14ac:dyDescent="0.15">
      <c r="A47" s="137" t="s">
        <v>44</v>
      </c>
      <c r="B47" s="138" t="s">
        <v>429</v>
      </c>
      <c r="C47" s="137" t="s">
        <v>1</v>
      </c>
      <c r="D47" s="139">
        <v>12016946</v>
      </c>
      <c r="E47" s="139">
        <v>2857440</v>
      </c>
      <c r="F47" s="139">
        <v>84770</v>
      </c>
      <c r="G47" s="139">
        <v>36214</v>
      </c>
      <c r="H47" s="139">
        <v>28100</v>
      </c>
      <c r="I47" s="139">
        <v>1953132</v>
      </c>
      <c r="J47" s="140" t="s">
        <v>389</v>
      </c>
      <c r="K47" s="139">
        <v>755224</v>
      </c>
      <c r="L47" s="139">
        <v>9159506</v>
      </c>
      <c r="M47" s="139">
        <v>3322768</v>
      </c>
      <c r="N47" s="139">
        <v>616083</v>
      </c>
      <c r="O47" s="139">
        <v>61718</v>
      </c>
      <c r="P47" s="139">
        <v>8000</v>
      </c>
      <c r="Q47" s="139">
        <v>221091</v>
      </c>
      <c r="R47" s="139">
        <v>225543</v>
      </c>
      <c r="S47" s="140" t="s">
        <v>389</v>
      </c>
      <c r="T47" s="139">
        <v>99731</v>
      </c>
      <c r="U47" s="139">
        <v>2706685</v>
      </c>
      <c r="V47" s="139">
        <v>15339714</v>
      </c>
      <c r="W47" s="139">
        <v>3473523</v>
      </c>
      <c r="X47" s="139">
        <v>146488</v>
      </c>
      <c r="Y47" s="139">
        <v>44214</v>
      </c>
      <c r="Z47" s="139">
        <v>249191</v>
      </c>
      <c r="AA47" s="139">
        <v>2178675</v>
      </c>
      <c r="AB47" s="140" t="s">
        <v>389</v>
      </c>
      <c r="AC47" s="139">
        <v>854955</v>
      </c>
      <c r="AD47" s="139">
        <v>11866191</v>
      </c>
      <c r="AE47" s="139">
        <v>44819</v>
      </c>
      <c r="AF47" s="139">
        <v>44819</v>
      </c>
      <c r="AG47" s="139">
        <v>0</v>
      </c>
      <c r="AH47" s="139">
        <v>42707</v>
      </c>
      <c r="AI47" s="139">
        <v>2090</v>
      </c>
      <c r="AJ47" s="139">
        <v>22</v>
      </c>
      <c r="AK47" s="139">
        <v>0</v>
      </c>
      <c r="AL47" s="139">
        <v>396867</v>
      </c>
      <c r="AM47" s="139">
        <v>7560924</v>
      </c>
      <c r="AN47" s="139">
        <v>1407317</v>
      </c>
      <c r="AO47" s="139">
        <v>675171</v>
      </c>
      <c r="AP47" s="139">
        <v>150527</v>
      </c>
      <c r="AQ47" s="139">
        <v>419665</v>
      </c>
      <c r="AR47" s="139">
        <v>161954</v>
      </c>
      <c r="AS47" s="139">
        <v>1104976</v>
      </c>
      <c r="AT47" s="139">
        <v>78187</v>
      </c>
      <c r="AU47" s="139">
        <v>892374</v>
      </c>
      <c r="AV47" s="139">
        <v>134415</v>
      </c>
      <c r="AW47" s="139">
        <v>9226</v>
      </c>
      <c r="AX47" s="139">
        <v>5036570</v>
      </c>
      <c r="AY47" s="139">
        <v>3109024</v>
      </c>
      <c r="AZ47" s="139">
        <v>1635676</v>
      </c>
      <c r="BA47" s="139">
        <v>153686</v>
      </c>
      <c r="BB47" s="139">
        <v>138184</v>
      </c>
      <c r="BC47" s="139">
        <v>3608027</v>
      </c>
      <c r="BD47" s="139">
        <v>2835</v>
      </c>
      <c r="BE47" s="139">
        <v>406309</v>
      </c>
      <c r="BF47" s="139">
        <v>8012052</v>
      </c>
      <c r="BG47" s="139">
        <v>60373</v>
      </c>
      <c r="BH47" s="139">
        <v>60373</v>
      </c>
      <c r="BI47" s="139">
        <v>0</v>
      </c>
      <c r="BJ47" s="139">
        <v>0</v>
      </c>
      <c r="BK47" s="139">
        <v>0</v>
      </c>
      <c r="BL47" s="139">
        <v>60373</v>
      </c>
      <c r="BM47" s="139">
        <v>0</v>
      </c>
      <c r="BN47" s="139">
        <v>326843</v>
      </c>
      <c r="BO47" s="139">
        <v>1490918</v>
      </c>
      <c r="BP47" s="139">
        <v>141321</v>
      </c>
      <c r="BQ47" s="139">
        <v>97744</v>
      </c>
      <c r="BR47" s="139">
        <v>0</v>
      </c>
      <c r="BS47" s="139">
        <v>43577</v>
      </c>
      <c r="BT47" s="139">
        <v>0</v>
      </c>
      <c r="BU47" s="139">
        <v>383396</v>
      </c>
      <c r="BV47" s="139">
        <v>15655</v>
      </c>
      <c r="BW47" s="139">
        <v>320136</v>
      </c>
      <c r="BX47" s="139">
        <v>47605</v>
      </c>
      <c r="BY47" s="139">
        <v>0</v>
      </c>
      <c r="BZ47" s="139">
        <v>966201</v>
      </c>
      <c r="CA47" s="139">
        <v>555619</v>
      </c>
      <c r="CB47" s="139">
        <v>196980</v>
      </c>
      <c r="CC47" s="139">
        <v>212471</v>
      </c>
      <c r="CD47" s="139">
        <v>1131</v>
      </c>
      <c r="CE47" s="139">
        <v>1340710</v>
      </c>
      <c r="CF47" s="139">
        <v>0</v>
      </c>
      <c r="CG47" s="139">
        <v>103924</v>
      </c>
      <c r="CH47" s="139">
        <v>1655215</v>
      </c>
      <c r="CI47" s="139">
        <v>105192</v>
      </c>
      <c r="CJ47" s="139">
        <v>105192</v>
      </c>
      <c r="CK47" s="139">
        <v>0</v>
      </c>
      <c r="CL47" s="139">
        <v>42707</v>
      </c>
      <c r="CM47" s="139">
        <v>2090</v>
      </c>
      <c r="CN47" s="139">
        <v>60395</v>
      </c>
      <c r="CO47" s="139">
        <v>0</v>
      </c>
      <c r="CP47" s="139">
        <v>723710</v>
      </c>
      <c r="CQ47" s="139">
        <v>9051842</v>
      </c>
      <c r="CR47" s="139">
        <v>1548638</v>
      </c>
      <c r="CS47" s="139">
        <v>772915</v>
      </c>
      <c r="CT47" s="139">
        <v>150527</v>
      </c>
      <c r="CU47" s="139">
        <v>463242</v>
      </c>
      <c r="CV47" s="139">
        <v>161954</v>
      </c>
      <c r="CW47" s="139">
        <v>1488372</v>
      </c>
      <c r="CX47" s="139">
        <v>93842</v>
      </c>
      <c r="CY47" s="139">
        <v>1212510</v>
      </c>
      <c r="CZ47" s="139">
        <v>182020</v>
      </c>
      <c r="DA47" s="139">
        <v>9226</v>
      </c>
      <c r="DB47" s="139">
        <v>6002771</v>
      </c>
      <c r="DC47" s="139">
        <v>3664643</v>
      </c>
      <c r="DD47" s="139">
        <v>1832656</v>
      </c>
      <c r="DE47" s="139">
        <v>366157</v>
      </c>
      <c r="DF47" s="139">
        <v>139315</v>
      </c>
      <c r="DG47" s="139">
        <v>4948737</v>
      </c>
      <c r="DH47" s="139">
        <v>2835</v>
      </c>
      <c r="DI47" s="139">
        <v>510233</v>
      </c>
      <c r="DJ47" s="139">
        <v>9667267</v>
      </c>
    </row>
    <row r="48" spans="1:114" ht="13.5" customHeight="1" x14ac:dyDescent="0.15">
      <c r="A48" s="137" t="s">
        <v>45</v>
      </c>
      <c r="B48" s="138" t="s">
        <v>430</v>
      </c>
      <c r="C48" s="137" t="s">
        <v>1</v>
      </c>
      <c r="D48" s="139">
        <v>22685022</v>
      </c>
      <c r="E48" s="139">
        <v>5005923</v>
      </c>
      <c r="F48" s="139">
        <v>261270</v>
      </c>
      <c r="G48" s="139">
        <v>376357</v>
      </c>
      <c r="H48" s="139">
        <v>1054500</v>
      </c>
      <c r="I48" s="139">
        <v>1800392</v>
      </c>
      <c r="J48" s="140" t="s">
        <v>389</v>
      </c>
      <c r="K48" s="139">
        <v>1513404</v>
      </c>
      <c r="L48" s="139">
        <v>17679099</v>
      </c>
      <c r="M48" s="139">
        <v>4426137</v>
      </c>
      <c r="N48" s="139">
        <v>546906</v>
      </c>
      <c r="O48" s="139">
        <v>26355</v>
      </c>
      <c r="P48" s="139">
        <v>22576</v>
      </c>
      <c r="Q48" s="139">
        <v>91200</v>
      </c>
      <c r="R48" s="139">
        <v>405505</v>
      </c>
      <c r="S48" s="140" t="s">
        <v>389</v>
      </c>
      <c r="T48" s="139">
        <v>1270</v>
      </c>
      <c r="U48" s="139">
        <v>3879231</v>
      </c>
      <c r="V48" s="139">
        <v>27111159</v>
      </c>
      <c r="W48" s="139">
        <v>5552829</v>
      </c>
      <c r="X48" s="139">
        <v>287625</v>
      </c>
      <c r="Y48" s="139">
        <v>398933</v>
      </c>
      <c r="Z48" s="139">
        <v>1145700</v>
      </c>
      <c r="AA48" s="139">
        <v>2205897</v>
      </c>
      <c r="AB48" s="140" t="s">
        <v>389</v>
      </c>
      <c r="AC48" s="139">
        <v>1514674</v>
      </c>
      <c r="AD48" s="139">
        <v>21558330</v>
      </c>
      <c r="AE48" s="139">
        <v>1875517</v>
      </c>
      <c r="AF48" s="139">
        <v>1816626</v>
      </c>
      <c r="AG48" s="139">
        <v>483217</v>
      </c>
      <c r="AH48" s="139">
        <v>925941</v>
      </c>
      <c r="AI48" s="139">
        <v>401083</v>
      </c>
      <c r="AJ48" s="139">
        <v>6385</v>
      </c>
      <c r="AK48" s="139">
        <v>58891</v>
      </c>
      <c r="AL48" s="139">
        <v>13028</v>
      </c>
      <c r="AM48" s="139">
        <v>15328682</v>
      </c>
      <c r="AN48" s="139">
        <v>3639520</v>
      </c>
      <c r="AO48" s="139">
        <v>1671359</v>
      </c>
      <c r="AP48" s="139">
        <v>1349475</v>
      </c>
      <c r="AQ48" s="139">
        <v>524735</v>
      </c>
      <c r="AR48" s="139">
        <v>93951</v>
      </c>
      <c r="AS48" s="139">
        <v>1895693</v>
      </c>
      <c r="AT48" s="139">
        <v>305372</v>
      </c>
      <c r="AU48" s="139">
        <v>1395447</v>
      </c>
      <c r="AV48" s="139">
        <v>194874</v>
      </c>
      <c r="AW48" s="139">
        <v>72499</v>
      </c>
      <c r="AX48" s="139">
        <v>9716915</v>
      </c>
      <c r="AY48" s="139">
        <v>4406986</v>
      </c>
      <c r="AZ48" s="139">
        <v>4052778</v>
      </c>
      <c r="BA48" s="139">
        <v>424782</v>
      </c>
      <c r="BB48" s="139">
        <v>832369</v>
      </c>
      <c r="BC48" s="139">
        <v>5199943</v>
      </c>
      <c r="BD48" s="139">
        <v>4055</v>
      </c>
      <c r="BE48" s="139">
        <v>267852</v>
      </c>
      <c r="BF48" s="139">
        <v>17472051</v>
      </c>
      <c r="BG48" s="139">
        <v>139705</v>
      </c>
      <c r="BH48" s="139">
        <v>139705</v>
      </c>
      <c r="BI48" s="139">
        <v>170</v>
      </c>
      <c r="BJ48" s="139">
        <v>58735</v>
      </c>
      <c r="BK48" s="139">
        <v>3537</v>
      </c>
      <c r="BL48" s="139">
        <v>77263</v>
      </c>
      <c r="BM48" s="139">
        <v>0</v>
      </c>
      <c r="BN48" s="139">
        <v>0</v>
      </c>
      <c r="BO48" s="139">
        <v>3649281</v>
      </c>
      <c r="BP48" s="139">
        <v>455925</v>
      </c>
      <c r="BQ48" s="139">
        <v>238814</v>
      </c>
      <c r="BR48" s="139">
        <v>106324</v>
      </c>
      <c r="BS48" s="139">
        <v>95170</v>
      </c>
      <c r="BT48" s="139">
        <v>15617</v>
      </c>
      <c r="BU48" s="139">
        <v>1564071</v>
      </c>
      <c r="BV48" s="139">
        <v>66360</v>
      </c>
      <c r="BW48" s="139">
        <v>1271668</v>
      </c>
      <c r="BX48" s="139">
        <v>226043</v>
      </c>
      <c r="BY48" s="139">
        <v>11499</v>
      </c>
      <c r="BZ48" s="139">
        <v>1617786</v>
      </c>
      <c r="CA48" s="139">
        <v>352576</v>
      </c>
      <c r="CB48" s="139">
        <v>1067394</v>
      </c>
      <c r="CC48" s="139">
        <v>51814</v>
      </c>
      <c r="CD48" s="139">
        <v>146002</v>
      </c>
      <c r="CE48" s="139">
        <v>576989</v>
      </c>
      <c r="CF48" s="139">
        <v>0</v>
      </c>
      <c r="CG48" s="139">
        <v>60162</v>
      </c>
      <c r="CH48" s="139">
        <v>3849148</v>
      </c>
      <c r="CI48" s="139">
        <v>2015222</v>
      </c>
      <c r="CJ48" s="139">
        <v>1956331</v>
      </c>
      <c r="CK48" s="139">
        <v>483387</v>
      </c>
      <c r="CL48" s="139">
        <v>984676</v>
      </c>
      <c r="CM48" s="139">
        <v>404620</v>
      </c>
      <c r="CN48" s="139">
        <v>83648</v>
      </c>
      <c r="CO48" s="139">
        <v>58891</v>
      </c>
      <c r="CP48" s="139">
        <v>13028</v>
      </c>
      <c r="CQ48" s="139">
        <v>18977963</v>
      </c>
      <c r="CR48" s="139">
        <v>4095445</v>
      </c>
      <c r="CS48" s="139">
        <v>1910173</v>
      </c>
      <c r="CT48" s="139">
        <v>1455799</v>
      </c>
      <c r="CU48" s="139">
        <v>619905</v>
      </c>
      <c r="CV48" s="139">
        <v>109568</v>
      </c>
      <c r="CW48" s="139">
        <v>3459764</v>
      </c>
      <c r="CX48" s="139">
        <v>371732</v>
      </c>
      <c r="CY48" s="139">
        <v>2667115</v>
      </c>
      <c r="CZ48" s="139">
        <v>420917</v>
      </c>
      <c r="DA48" s="139">
        <v>83998</v>
      </c>
      <c r="DB48" s="139">
        <v>11334701</v>
      </c>
      <c r="DC48" s="139">
        <v>4759562</v>
      </c>
      <c r="DD48" s="139">
        <v>5120172</v>
      </c>
      <c r="DE48" s="139">
        <v>476596</v>
      </c>
      <c r="DF48" s="139">
        <v>978371</v>
      </c>
      <c r="DG48" s="139">
        <v>5776932</v>
      </c>
      <c r="DH48" s="139">
        <v>4055</v>
      </c>
      <c r="DI48" s="139">
        <v>328014</v>
      </c>
      <c r="DJ48" s="139">
        <v>21321199</v>
      </c>
    </row>
    <row r="49" spans="1:114" ht="13.5" customHeight="1" x14ac:dyDescent="0.15">
      <c r="A49" s="137" t="s">
        <v>46</v>
      </c>
      <c r="B49" s="138" t="s">
        <v>431</v>
      </c>
      <c r="C49" s="137" t="s">
        <v>1</v>
      </c>
      <c r="D49" s="139">
        <v>20002784</v>
      </c>
      <c r="E49" s="139">
        <v>5137708</v>
      </c>
      <c r="F49" s="139">
        <v>0</v>
      </c>
      <c r="G49" s="139">
        <v>10075</v>
      </c>
      <c r="H49" s="139">
        <v>356700</v>
      </c>
      <c r="I49" s="139">
        <v>3458880</v>
      </c>
      <c r="J49" s="140" t="s">
        <v>389</v>
      </c>
      <c r="K49" s="139">
        <v>1312053</v>
      </c>
      <c r="L49" s="139">
        <v>14865076</v>
      </c>
      <c r="M49" s="139">
        <v>3431644</v>
      </c>
      <c r="N49" s="139">
        <v>258320</v>
      </c>
      <c r="O49" s="139">
        <v>49240</v>
      </c>
      <c r="P49" s="139">
        <v>18528</v>
      </c>
      <c r="Q49" s="139">
        <v>0</v>
      </c>
      <c r="R49" s="139">
        <v>144774</v>
      </c>
      <c r="S49" s="140" t="s">
        <v>389</v>
      </c>
      <c r="T49" s="139">
        <v>45778</v>
      </c>
      <c r="U49" s="139">
        <v>3173324</v>
      </c>
      <c r="V49" s="139">
        <v>23434428</v>
      </c>
      <c r="W49" s="139">
        <v>5396028</v>
      </c>
      <c r="X49" s="139">
        <v>49240</v>
      </c>
      <c r="Y49" s="139">
        <v>28603</v>
      </c>
      <c r="Z49" s="139">
        <v>356700</v>
      </c>
      <c r="AA49" s="139">
        <v>3603654</v>
      </c>
      <c r="AB49" s="140" t="s">
        <v>389</v>
      </c>
      <c r="AC49" s="139">
        <v>1357831</v>
      </c>
      <c r="AD49" s="139">
        <v>18038400</v>
      </c>
      <c r="AE49" s="139">
        <v>555793</v>
      </c>
      <c r="AF49" s="139">
        <v>548618</v>
      </c>
      <c r="AG49" s="139">
        <v>0</v>
      </c>
      <c r="AH49" s="139">
        <v>517626</v>
      </c>
      <c r="AI49" s="139">
        <v>16170</v>
      </c>
      <c r="AJ49" s="139">
        <v>14822</v>
      </c>
      <c r="AK49" s="139">
        <v>7175</v>
      </c>
      <c r="AL49" s="139">
        <v>1375221</v>
      </c>
      <c r="AM49" s="139">
        <v>11687974</v>
      </c>
      <c r="AN49" s="139">
        <v>2886242</v>
      </c>
      <c r="AO49" s="139">
        <v>912962</v>
      </c>
      <c r="AP49" s="139">
        <v>1334997</v>
      </c>
      <c r="AQ49" s="139">
        <v>522239</v>
      </c>
      <c r="AR49" s="139">
        <v>116044</v>
      </c>
      <c r="AS49" s="139">
        <v>707150</v>
      </c>
      <c r="AT49" s="139">
        <v>213271</v>
      </c>
      <c r="AU49" s="139">
        <v>387221</v>
      </c>
      <c r="AV49" s="139">
        <v>106658</v>
      </c>
      <c r="AW49" s="139">
        <v>55377</v>
      </c>
      <c r="AX49" s="139">
        <v>8037785</v>
      </c>
      <c r="AY49" s="139">
        <v>4981249</v>
      </c>
      <c r="AZ49" s="139">
        <v>2576523</v>
      </c>
      <c r="BA49" s="139">
        <v>237422</v>
      </c>
      <c r="BB49" s="139">
        <v>242591</v>
      </c>
      <c r="BC49" s="139">
        <v>5895787</v>
      </c>
      <c r="BD49" s="139">
        <v>1420</v>
      </c>
      <c r="BE49" s="139">
        <v>488009</v>
      </c>
      <c r="BF49" s="139">
        <v>12731776</v>
      </c>
      <c r="BG49" s="139">
        <v>4574</v>
      </c>
      <c r="BH49" s="139">
        <v>4574</v>
      </c>
      <c r="BI49" s="139">
        <v>0</v>
      </c>
      <c r="BJ49" s="139">
        <v>0</v>
      </c>
      <c r="BK49" s="139">
        <v>0</v>
      </c>
      <c r="BL49" s="139">
        <v>4574</v>
      </c>
      <c r="BM49" s="139">
        <v>0</v>
      </c>
      <c r="BN49" s="139">
        <v>145375</v>
      </c>
      <c r="BO49" s="139">
        <v>1129457</v>
      </c>
      <c r="BP49" s="139">
        <v>165886</v>
      </c>
      <c r="BQ49" s="139">
        <v>101881</v>
      </c>
      <c r="BR49" s="139">
        <v>0</v>
      </c>
      <c r="BS49" s="139">
        <v>64005</v>
      </c>
      <c r="BT49" s="139">
        <v>0</v>
      </c>
      <c r="BU49" s="139">
        <v>329115</v>
      </c>
      <c r="BV49" s="139">
        <v>0</v>
      </c>
      <c r="BW49" s="139">
        <v>329115</v>
      </c>
      <c r="BX49" s="139">
        <v>0</v>
      </c>
      <c r="BY49" s="139">
        <v>0</v>
      </c>
      <c r="BZ49" s="139">
        <v>634456</v>
      </c>
      <c r="CA49" s="139">
        <v>284755</v>
      </c>
      <c r="CB49" s="139">
        <v>297045</v>
      </c>
      <c r="CC49" s="139">
        <v>0</v>
      </c>
      <c r="CD49" s="139">
        <v>52656</v>
      </c>
      <c r="CE49" s="139">
        <v>1816812</v>
      </c>
      <c r="CF49" s="139">
        <v>0</v>
      </c>
      <c r="CG49" s="139">
        <v>335426</v>
      </c>
      <c r="CH49" s="139">
        <v>1469457</v>
      </c>
      <c r="CI49" s="139">
        <v>560367</v>
      </c>
      <c r="CJ49" s="139">
        <v>553192</v>
      </c>
      <c r="CK49" s="139">
        <v>0</v>
      </c>
      <c r="CL49" s="139">
        <v>517626</v>
      </c>
      <c r="CM49" s="139">
        <v>16170</v>
      </c>
      <c r="CN49" s="139">
        <v>19396</v>
      </c>
      <c r="CO49" s="139">
        <v>7175</v>
      </c>
      <c r="CP49" s="139">
        <v>1520596</v>
      </c>
      <c r="CQ49" s="139">
        <v>12817431</v>
      </c>
      <c r="CR49" s="139">
        <v>3052128</v>
      </c>
      <c r="CS49" s="139">
        <v>1014843</v>
      </c>
      <c r="CT49" s="139">
        <v>1334997</v>
      </c>
      <c r="CU49" s="139">
        <v>586244</v>
      </c>
      <c r="CV49" s="139">
        <v>116044</v>
      </c>
      <c r="CW49" s="139">
        <v>1036265</v>
      </c>
      <c r="CX49" s="139">
        <v>213271</v>
      </c>
      <c r="CY49" s="139">
        <v>716336</v>
      </c>
      <c r="CZ49" s="139">
        <v>106658</v>
      </c>
      <c r="DA49" s="139">
        <v>55377</v>
      </c>
      <c r="DB49" s="139">
        <v>8672241</v>
      </c>
      <c r="DC49" s="139">
        <v>5266004</v>
      </c>
      <c r="DD49" s="139">
        <v>2873568</v>
      </c>
      <c r="DE49" s="139">
        <v>237422</v>
      </c>
      <c r="DF49" s="139">
        <v>295247</v>
      </c>
      <c r="DG49" s="139">
        <v>7712599</v>
      </c>
      <c r="DH49" s="139">
        <v>1420</v>
      </c>
      <c r="DI49" s="139">
        <v>823435</v>
      </c>
      <c r="DJ49" s="139">
        <v>14201233</v>
      </c>
    </row>
    <row r="50" spans="1:114" ht="13.5" customHeight="1" x14ac:dyDescent="0.15">
      <c r="A50" s="137" t="s">
        <v>47</v>
      </c>
      <c r="B50" s="138" t="s">
        <v>432</v>
      </c>
      <c r="C50" s="137" t="s">
        <v>1</v>
      </c>
      <c r="D50" s="139">
        <v>18936858</v>
      </c>
      <c r="E50" s="139">
        <v>7097304</v>
      </c>
      <c r="F50" s="139">
        <v>438146</v>
      </c>
      <c r="G50" s="139">
        <v>7539</v>
      </c>
      <c r="H50" s="139">
        <v>3106600</v>
      </c>
      <c r="I50" s="139">
        <v>2220114</v>
      </c>
      <c r="J50" s="140" t="s">
        <v>389</v>
      </c>
      <c r="K50" s="139">
        <v>1324905</v>
      </c>
      <c r="L50" s="139">
        <v>11839554</v>
      </c>
      <c r="M50" s="139">
        <v>3418634</v>
      </c>
      <c r="N50" s="139">
        <v>866067</v>
      </c>
      <c r="O50" s="139">
        <v>164042</v>
      </c>
      <c r="P50" s="139">
        <v>2390</v>
      </c>
      <c r="Q50" s="139">
        <v>505300</v>
      </c>
      <c r="R50" s="139">
        <v>183316</v>
      </c>
      <c r="S50" s="140" t="s">
        <v>389</v>
      </c>
      <c r="T50" s="139">
        <v>11019</v>
      </c>
      <c r="U50" s="139">
        <v>2552567</v>
      </c>
      <c r="V50" s="139">
        <v>22355492</v>
      </c>
      <c r="W50" s="139">
        <v>7963371</v>
      </c>
      <c r="X50" s="139">
        <v>602188</v>
      </c>
      <c r="Y50" s="139">
        <v>9929</v>
      </c>
      <c r="Z50" s="139">
        <v>3611900</v>
      </c>
      <c r="AA50" s="139">
        <v>2403430</v>
      </c>
      <c r="AB50" s="140" t="s">
        <v>389</v>
      </c>
      <c r="AC50" s="139">
        <v>1335924</v>
      </c>
      <c r="AD50" s="139">
        <v>14392121</v>
      </c>
      <c r="AE50" s="139">
        <v>1224455</v>
      </c>
      <c r="AF50" s="139">
        <v>1216645</v>
      </c>
      <c r="AG50" s="139">
        <v>0</v>
      </c>
      <c r="AH50" s="139">
        <v>1161728</v>
      </c>
      <c r="AI50" s="139">
        <v>20816</v>
      </c>
      <c r="AJ50" s="139">
        <v>34101</v>
      </c>
      <c r="AK50" s="139">
        <v>7810</v>
      </c>
      <c r="AL50" s="139">
        <v>165101</v>
      </c>
      <c r="AM50" s="139">
        <v>15348499</v>
      </c>
      <c r="AN50" s="139">
        <v>2939102</v>
      </c>
      <c r="AO50" s="139">
        <v>1588483</v>
      </c>
      <c r="AP50" s="139">
        <v>802376</v>
      </c>
      <c r="AQ50" s="139">
        <v>502567</v>
      </c>
      <c r="AR50" s="139">
        <v>45676</v>
      </c>
      <c r="AS50" s="139">
        <v>3582690</v>
      </c>
      <c r="AT50" s="139">
        <v>459460</v>
      </c>
      <c r="AU50" s="139">
        <v>2988473</v>
      </c>
      <c r="AV50" s="139">
        <v>134757</v>
      </c>
      <c r="AW50" s="139">
        <v>75813</v>
      </c>
      <c r="AX50" s="139">
        <v>8748749</v>
      </c>
      <c r="AY50" s="139">
        <v>3248901</v>
      </c>
      <c r="AZ50" s="139">
        <v>4777065</v>
      </c>
      <c r="BA50" s="139">
        <v>193453</v>
      </c>
      <c r="BB50" s="139">
        <v>529330</v>
      </c>
      <c r="BC50" s="139">
        <v>865266</v>
      </c>
      <c r="BD50" s="139">
        <v>2145</v>
      </c>
      <c r="BE50" s="139">
        <v>1333537</v>
      </c>
      <c r="BF50" s="139">
        <v>17906491</v>
      </c>
      <c r="BG50" s="139">
        <v>759146</v>
      </c>
      <c r="BH50" s="139">
        <v>759146</v>
      </c>
      <c r="BI50" s="139">
        <v>0</v>
      </c>
      <c r="BJ50" s="139">
        <v>759146</v>
      </c>
      <c r="BK50" s="139">
        <v>0</v>
      </c>
      <c r="BL50" s="139">
        <v>0</v>
      </c>
      <c r="BM50" s="139">
        <v>0</v>
      </c>
      <c r="BN50" s="139">
        <v>0</v>
      </c>
      <c r="BO50" s="139">
        <v>2191247</v>
      </c>
      <c r="BP50" s="139">
        <v>471780</v>
      </c>
      <c r="BQ50" s="139">
        <v>260628</v>
      </c>
      <c r="BR50" s="139">
        <v>85764</v>
      </c>
      <c r="BS50" s="139">
        <v>125388</v>
      </c>
      <c r="BT50" s="139">
        <v>0</v>
      </c>
      <c r="BU50" s="139">
        <v>665419</v>
      </c>
      <c r="BV50" s="139">
        <v>48144</v>
      </c>
      <c r="BW50" s="139">
        <v>616470</v>
      </c>
      <c r="BX50" s="139">
        <v>805</v>
      </c>
      <c r="BY50" s="139">
        <v>0</v>
      </c>
      <c r="BZ50" s="139">
        <v>1054048</v>
      </c>
      <c r="CA50" s="139">
        <v>324698</v>
      </c>
      <c r="CB50" s="139">
        <v>665635</v>
      </c>
      <c r="CC50" s="139">
        <v>0</v>
      </c>
      <c r="CD50" s="139">
        <v>63715</v>
      </c>
      <c r="CE50" s="139">
        <v>418344</v>
      </c>
      <c r="CF50" s="139">
        <v>0</v>
      </c>
      <c r="CG50" s="139">
        <v>49897</v>
      </c>
      <c r="CH50" s="139">
        <v>3000290</v>
      </c>
      <c r="CI50" s="139">
        <v>1983601</v>
      </c>
      <c r="CJ50" s="139">
        <v>1975791</v>
      </c>
      <c r="CK50" s="139">
        <v>0</v>
      </c>
      <c r="CL50" s="139">
        <v>1920874</v>
      </c>
      <c r="CM50" s="139">
        <v>20816</v>
      </c>
      <c r="CN50" s="139">
        <v>34101</v>
      </c>
      <c r="CO50" s="139">
        <v>7810</v>
      </c>
      <c r="CP50" s="139">
        <v>165101</v>
      </c>
      <c r="CQ50" s="139">
        <v>17539746</v>
      </c>
      <c r="CR50" s="139">
        <v>3410882</v>
      </c>
      <c r="CS50" s="139">
        <v>1849111</v>
      </c>
      <c r="CT50" s="139">
        <v>888140</v>
      </c>
      <c r="CU50" s="139">
        <v>627955</v>
      </c>
      <c r="CV50" s="139">
        <v>45676</v>
      </c>
      <c r="CW50" s="139">
        <v>4248109</v>
      </c>
      <c r="CX50" s="139">
        <v>507604</v>
      </c>
      <c r="CY50" s="139">
        <v>3604943</v>
      </c>
      <c r="CZ50" s="139">
        <v>135562</v>
      </c>
      <c r="DA50" s="139">
        <v>75813</v>
      </c>
      <c r="DB50" s="139">
        <v>9802797</v>
      </c>
      <c r="DC50" s="139">
        <v>3573599</v>
      </c>
      <c r="DD50" s="139">
        <v>5442700</v>
      </c>
      <c r="DE50" s="139">
        <v>193453</v>
      </c>
      <c r="DF50" s="139">
        <v>593045</v>
      </c>
      <c r="DG50" s="139">
        <v>1283610</v>
      </c>
      <c r="DH50" s="139">
        <v>2145</v>
      </c>
      <c r="DI50" s="139">
        <v>1383434</v>
      </c>
      <c r="DJ50" s="139">
        <v>20906781</v>
      </c>
    </row>
    <row r="51" spans="1:114" ht="13.5" customHeight="1" x14ac:dyDescent="0.15">
      <c r="A51" s="137" t="s">
        <v>48</v>
      </c>
      <c r="B51" s="138" t="s">
        <v>433</v>
      </c>
      <c r="C51" s="137" t="s">
        <v>1</v>
      </c>
      <c r="D51" s="139">
        <v>17962384</v>
      </c>
      <c r="E51" s="139">
        <v>7290955</v>
      </c>
      <c r="F51" s="139">
        <v>1193252</v>
      </c>
      <c r="G51" s="139">
        <v>0</v>
      </c>
      <c r="H51" s="139">
        <v>2431859</v>
      </c>
      <c r="I51" s="139">
        <v>1405499</v>
      </c>
      <c r="J51" s="140" t="s">
        <v>389</v>
      </c>
      <c r="K51" s="139">
        <v>2260345</v>
      </c>
      <c r="L51" s="139">
        <v>10671429</v>
      </c>
      <c r="M51" s="139">
        <v>3790981</v>
      </c>
      <c r="N51" s="139">
        <v>1417153</v>
      </c>
      <c r="O51" s="139">
        <v>328014</v>
      </c>
      <c r="P51" s="139">
        <v>0</v>
      </c>
      <c r="Q51" s="139">
        <v>852500</v>
      </c>
      <c r="R51" s="139">
        <v>177205</v>
      </c>
      <c r="S51" s="140" t="s">
        <v>389</v>
      </c>
      <c r="T51" s="139">
        <v>59434</v>
      </c>
      <c r="U51" s="139">
        <v>2373828</v>
      </c>
      <c r="V51" s="139">
        <v>21753365</v>
      </c>
      <c r="W51" s="139">
        <v>8708108</v>
      </c>
      <c r="X51" s="139">
        <v>1521266</v>
      </c>
      <c r="Y51" s="139">
        <v>0</v>
      </c>
      <c r="Z51" s="139">
        <v>3284359</v>
      </c>
      <c r="AA51" s="139">
        <v>1582704</v>
      </c>
      <c r="AB51" s="140" t="s">
        <v>389</v>
      </c>
      <c r="AC51" s="139">
        <v>2319779</v>
      </c>
      <c r="AD51" s="139">
        <v>13045257</v>
      </c>
      <c r="AE51" s="139">
        <v>4075633</v>
      </c>
      <c r="AF51" s="139">
        <v>4065990</v>
      </c>
      <c r="AG51" s="139">
        <v>4565</v>
      </c>
      <c r="AH51" s="139">
        <v>1680997</v>
      </c>
      <c r="AI51" s="139">
        <v>2380244</v>
      </c>
      <c r="AJ51" s="139">
        <v>184</v>
      </c>
      <c r="AK51" s="139">
        <v>9643</v>
      </c>
      <c r="AL51" s="139">
        <v>88220</v>
      </c>
      <c r="AM51" s="139">
        <v>11873256</v>
      </c>
      <c r="AN51" s="139">
        <v>1591527</v>
      </c>
      <c r="AO51" s="139">
        <v>1058126</v>
      </c>
      <c r="AP51" s="139">
        <v>397294</v>
      </c>
      <c r="AQ51" s="139">
        <v>109706</v>
      </c>
      <c r="AR51" s="139">
        <v>26401</v>
      </c>
      <c r="AS51" s="139">
        <v>1439241</v>
      </c>
      <c r="AT51" s="139">
        <v>372659</v>
      </c>
      <c r="AU51" s="139">
        <v>768708</v>
      </c>
      <c r="AV51" s="139">
        <v>297874</v>
      </c>
      <c r="AW51" s="139">
        <v>20297</v>
      </c>
      <c r="AX51" s="139">
        <v>8818480</v>
      </c>
      <c r="AY51" s="139">
        <v>4576030</v>
      </c>
      <c r="AZ51" s="139">
        <v>3801830</v>
      </c>
      <c r="BA51" s="139">
        <v>319526</v>
      </c>
      <c r="BB51" s="139">
        <v>121094</v>
      </c>
      <c r="BC51" s="139">
        <v>1306627</v>
      </c>
      <c r="BD51" s="139">
        <v>3711</v>
      </c>
      <c r="BE51" s="139">
        <v>618648</v>
      </c>
      <c r="BF51" s="139">
        <v>16567537</v>
      </c>
      <c r="BG51" s="139">
        <v>1350027</v>
      </c>
      <c r="BH51" s="139">
        <v>1326747</v>
      </c>
      <c r="BI51" s="139">
        <v>0</v>
      </c>
      <c r="BJ51" s="139">
        <v>1326747</v>
      </c>
      <c r="BK51" s="139">
        <v>0</v>
      </c>
      <c r="BL51" s="139">
        <v>0</v>
      </c>
      <c r="BM51" s="139">
        <v>23280</v>
      </c>
      <c r="BN51" s="139">
        <v>0</v>
      </c>
      <c r="BO51" s="139">
        <v>1967971</v>
      </c>
      <c r="BP51" s="139">
        <v>195865</v>
      </c>
      <c r="BQ51" s="139">
        <v>180704</v>
      </c>
      <c r="BR51" s="139">
        <v>0</v>
      </c>
      <c r="BS51" s="139">
        <v>15161</v>
      </c>
      <c r="BT51" s="139">
        <v>0</v>
      </c>
      <c r="BU51" s="139">
        <v>639520</v>
      </c>
      <c r="BV51" s="139">
        <v>2606</v>
      </c>
      <c r="BW51" s="139">
        <v>609238</v>
      </c>
      <c r="BX51" s="139">
        <v>27676</v>
      </c>
      <c r="BY51" s="139">
        <v>0</v>
      </c>
      <c r="BZ51" s="139">
        <v>1130024</v>
      </c>
      <c r="CA51" s="139">
        <v>421671</v>
      </c>
      <c r="CB51" s="139">
        <v>480621</v>
      </c>
      <c r="CC51" s="139">
        <v>206687</v>
      </c>
      <c r="CD51" s="139">
        <v>21045</v>
      </c>
      <c r="CE51" s="139">
        <v>389655</v>
      </c>
      <c r="CF51" s="139">
        <v>2562</v>
      </c>
      <c r="CG51" s="139">
        <v>83328</v>
      </c>
      <c r="CH51" s="139">
        <v>3401326</v>
      </c>
      <c r="CI51" s="139">
        <v>5425660</v>
      </c>
      <c r="CJ51" s="139">
        <v>5392737</v>
      </c>
      <c r="CK51" s="139">
        <v>4565</v>
      </c>
      <c r="CL51" s="139">
        <v>3007744</v>
      </c>
      <c r="CM51" s="139">
        <v>2380244</v>
      </c>
      <c r="CN51" s="139">
        <v>184</v>
      </c>
      <c r="CO51" s="139">
        <v>32923</v>
      </c>
      <c r="CP51" s="139">
        <v>88220</v>
      </c>
      <c r="CQ51" s="139">
        <v>13841227</v>
      </c>
      <c r="CR51" s="139">
        <v>1787392</v>
      </c>
      <c r="CS51" s="139">
        <v>1238830</v>
      </c>
      <c r="CT51" s="139">
        <v>397294</v>
      </c>
      <c r="CU51" s="139">
        <v>124867</v>
      </c>
      <c r="CV51" s="139">
        <v>26401</v>
      </c>
      <c r="CW51" s="139">
        <v>2078761</v>
      </c>
      <c r="CX51" s="139">
        <v>375265</v>
      </c>
      <c r="CY51" s="139">
        <v>1377946</v>
      </c>
      <c r="CZ51" s="139">
        <v>325550</v>
      </c>
      <c r="DA51" s="139">
        <v>20297</v>
      </c>
      <c r="DB51" s="139">
        <v>9948504</v>
      </c>
      <c r="DC51" s="139">
        <v>4997701</v>
      </c>
      <c r="DD51" s="139">
        <v>4282451</v>
      </c>
      <c r="DE51" s="139">
        <v>526213</v>
      </c>
      <c r="DF51" s="139">
        <v>142139</v>
      </c>
      <c r="DG51" s="139">
        <v>1696282</v>
      </c>
      <c r="DH51" s="139">
        <v>6273</v>
      </c>
      <c r="DI51" s="139">
        <v>701976</v>
      </c>
      <c r="DJ51" s="139">
        <v>19968863</v>
      </c>
    </row>
    <row r="52" spans="1:114" ht="13.5" customHeight="1" x14ac:dyDescent="0.15">
      <c r="A52" s="137" t="s">
        <v>49</v>
      </c>
      <c r="B52" s="138" t="s">
        <v>434</v>
      </c>
      <c r="C52" s="137" t="s">
        <v>1</v>
      </c>
      <c r="D52" s="139">
        <v>23676572</v>
      </c>
      <c r="E52" s="139">
        <v>5937281</v>
      </c>
      <c r="F52" s="139">
        <v>951610</v>
      </c>
      <c r="G52" s="139">
        <v>58400</v>
      </c>
      <c r="H52" s="139">
        <v>1836100</v>
      </c>
      <c r="I52" s="139">
        <v>1069821</v>
      </c>
      <c r="J52" s="140" t="s">
        <v>389</v>
      </c>
      <c r="K52" s="139">
        <v>2021350</v>
      </c>
      <c r="L52" s="139">
        <v>17739291</v>
      </c>
      <c r="M52" s="139">
        <v>4252913</v>
      </c>
      <c r="N52" s="139">
        <v>524728</v>
      </c>
      <c r="O52" s="139">
        <v>27157</v>
      </c>
      <c r="P52" s="139">
        <v>1959</v>
      </c>
      <c r="Q52" s="139">
        <v>48000</v>
      </c>
      <c r="R52" s="139">
        <v>308167</v>
      </c>
      <c r="S52" s="140" t="s">
        <v>389</v>
      </c>
      <c r="T52" s="139">
        <v>139445</v>
      </c>
      <c r="U52" s="139">
        <v>3728185</v>
      </c>
      <c r="V52" s="139">
        <v>27929485</v>
      </c>
      <c r="W52" s="139">
        <v>6462009</v>
      </c>
      <c r="X52" s="139">
        <v>978767</v>
      </c>
      <c r="Y52" s="139">
        <v>60359</v>
      </c>
      <c r="Z52" s="139">
        <v>1884100</v>
      </c>
      <c r="AA52" s="139">
        <v>1377988</v>
      </c>
      <c r="AB52" s="140" t="s">
        <v>389</v>
      </c>
      <c r="AC52" s="139">
        <v>2160795</v>
      </c>
      <c r="AD52" s="139">
        <v>21467476</v>
      </c>
      <c r="AE52" s="139">
        <v>4476278</v>
      </c>
      <c r="AF52" s="139">
        <v>4476278</v>
      </c>
      <c r="AG52" s="139">
        <v>4532</v>
      </c>
      <c r="AH52" s="139">
        <v>794253</v>
      </c>
      <c r="AI52" s="139">
        <v>23231</v>
      </c>
      <c r="AJ52" s="139">
        <v>3654262</v>
      </c>
      <c r="AK52" s="139">
        <v>0</v>
      </c>
      <c r="AL52" s="139">
        <v>1335916</v>
      </c>
      <c r="AM52" s="139">
        <v>13600490</v>
      </c>
      <c r="AN52" s="139">
        <v>2392030</v>
      </c>
      <c r="AO52" s="139">
        <v>698405</v>
      </c>
      <c r="AP52" s="139">
        <v>1466817</v>
      </c>
      <c r="AQ52" s="139">
        <v>167364</v>
      </c>
      <c r="AR52" s="139">
        <v>59444</v>
      </c>
      <c r="AS52" s="139">
        <v>3160302</v>
      </c>
      <c r="AT52" s="139">
        <v>407153</v>
      </c>
      <c r="AU52" s="139">
        <v>2487974</v>
      </c>
      <c r="AV52" s="139">
        <v>265175</v>
      </c>
      <c r="AW52" s="139">
        <v>64011</v>
      </c>
      <c r="AX52" s="139">
        <v>7980201</v>
      </c>
      <c r="AY52" s="139">
        <v>3782793</v>
      </c>
      <c r="AZ52" s="139">
        <v>3615370</v>
      </c>
      <c r="BA52" s="139">
        <v>392677</v>
      </c>
      <c r="BB52" s="139">
        <v>189361</v>
      </c>
      <c r="BC52" s="139">
        <v>4014000</v>
      </c>
      <c r="BD52" s="139">
        <v>3946</v>
      </c>
      <c r="BE52" s="139">
        <v>249888</v>
      </c>
      <c r="BF52" s="139">
        <v>18326656</v>
      </c>
      <c r="BG52" s="139">
        <v>165048</v>
      </c>
      <c r="BH52" s="139">
        <v>139178</v>
      </c>
      <c r="BI52" s="139">
        <v>0</v>
      </c>
      <c r="BJ52" s="139">
        <v>29637</v>
      </c>
      <c r="BK52" s="139">
        <v>0</v>
      </c>
      <c r="BL52" s="139">
        <v>109541</v>
      </c>
      <c r="BM52" s="139">
        <v>25870</v>
      </c>
      <c r="BN52" s="139">
        <v>2475</v>
      </c>
      <c r="BO52" s="139">
        <v>2819256</v>
      </c>
      <c r="BP52" s="139">
        <v>239019</v>
      </c>
      <c r="BQ52" s="139">
        <v>108303</v>
      </c>
      <c r="BR52" s="139">
        <v>34832</v>
      </c>
      <c r="BS52" s="139">
        <v>78717</v>
      </c>
      <c r="BT52" s="139">
        <v>17167</v>
      </c>
      <c r="BU52" s="139">
        <v>665240</v>
      </c>
      <c r="BV52" s="139">
        <v>40244</v>
      </c>
      <c r="BW52" s="139">
        <v>492729</v>
      </c>
      <c r="BX52" s="139">
        <v>132267</v>
      </c>
      <c r="BY52" s="139">
        <v>0</v>
      </c>
      <c r="BZ52" s="139">
        <v>1914997</v>
      </c>
      <c r="CA52" s="139">
        <v>529367</v>
      </c>
      <c r="CB52" s="139">
        <v>1266013</v>
      </c>
      <c r="CC52" s="139">
        <v>9366</v>
      </c>
      <c r="CD52" s="139">
        <v>110251</v>
      </c>
      <c r="CE52" s="139">
        <v>1142937</v>
      </c>
      <c r="CF52" s="139">
        <v>0</v>
      </c>
      <c r="CG52" s="139">
        <v>123197</v>
      </c>
      <c r="CH52" s="139">
        <v>3107501</v>
      </c>
      <c r="CI52" s="139">
        <v>4641326</v>
      </c>
      <c r="CJ52" s="139">
        <v>4615456</v>
      </c>
      <c r="CK52" s="139">
        <v>4532</v>
      </c>
      <c r="CL52" s="139">
        <v>823890</v>
      </c>
      <c r="CM52" s="139">
        <v>23231</v>
      </c>
      <c r="CN52" s="139">
        <v>3763803</v>
      </c>
      <c r="CO52" s="139">
        <v>25870</v>
      </c>
      <c r="CP52" s="139">
        <v>1338391</v>
      </c>
      <c r="CQ52" s="139">
        <v>16419746</v>
      </c>
      <c r="CR52" s="139">
        <v>2631049</v>
      </c>
      <c r="CS52" s="139">
        <v>806708</v>
      </c>
      <c r="CT52" s="139">
        <v>1501649</v>
      </c>
      <c r="CU52" s="139">
        <v>246081</v>
      </c>
      <c r="CV52" s="139">
        <v>76611</v>
      </c>
      <c r="CW52" s="139">
        <v>3825542</v>
      </c>
      <c r="CX52" s="139">
        <v>447397</v>
      </c>
      <c r="CY52" s="139">
        <v>2980703</v>
      </c>
      <c r="CZ52" s="139">
        <v>397442</v>
      </c>
      <c r="DA52" s="139">
        <v>64011</v>
      </c>
      <c r="DB52" s="139">
        <v>9895198</v>
      </c>
      <c r="DC52" s="139">
        <v>4312160</v>
      </c>
      <c r="DD52" s="139">
        <v>4881383</v>
      </c>
      <c r="DE52" s="139">
        <v>402043</v>
      </c>
      <c r="DF52" s="139">
        <v>299612</v>
      </c>
      <c r="DG52" s="139">
        <v>5156937</v>
      </c>
      <c r="DH52" s="139">
        <v>3946</v>
      </c>
      <c r="DI52" s="139">
        <v>373085</v>
      </c>
      <c r="DJ52" s="139">
        <v>21434157</v>
      </c>
    </row>
    <row r="53" spans="1:114" ht="13.5" customHeight="1" x14ac:dyDescent="0.15">
      <c r="A53" s="137" t="s">
        <v>50</v>
      </c>
      <c r="B53" s="138" t="s">
        <v>435</v>
      </c>
      <c r="C53" s="137" t="s">
        <v>1</v>
      </c>
      <c r="D53" s="139">
        <v>17745087</v>
      </c>
      <c r="E53" s="139">
        <v>3835853</v>
      </c>
      <c r="F53" s="139">
        <v>1116597</v>
      </c>
      <c r="G53" s="139">
        <v>18172</v>
      </c>
      <c r="H53" s="139">
        <v>114800</v>
      </c>
      <c r="I53" s="139">
        <v>2279850</v>
      </c>
      <c r="J53" s="140" t="s">
        <v>389</v>
      </c>
      <c r="K53" s="139">
        <v>306434</v>
      </c>
      <c r="L53" s="139">
        <v>13909234</v>
      </c>
      <c r="M53" s="139">
        <v>1719611</v>
      </c>
      <c r="N53" s="139">
        <v>706537</v>
      </c>
      <c r="O53" s="139">
        <v>13372</v>
      </c>
      <c r="P53" s="139">
        <v>0</v>
      </c>
      <c r="Q53" s="139">
        <v>557900</v>
      </c>
      <c r="R53" s="139">
        <v>114259</v>
      </c>
      <c r="S53" s="140" t="s">
        <v>389</v>
      </c>
      <c r="T53" s="139">
        <v>21006</v>
      </c>
      <c r="U53" s="139">
        <v>1013074</v>
      </c>
      <c r="V53" s="139">
        <v>19464698</v>
      </c>
      <c r="W53" s="139">
        <v>4542390</v>
      </c>
      <c r="X53" s="139">
        <v>1129969</v>
      </c>
      <c r="Y53" s="139">
        <v>18172</v>
      </c>
      <c r="Z53" s="139">
        <v>672700</v>
      </c>
      <c r="AA53" s="139">
        <v>2394109</v>
      </c>
      <c r="AB53" s="140" t="s">
        <v>389</v>
      </c>
      <c r="AC53" s="139">
        <v>327440</v>
      </c>
      <c r="AD53" s="139">
        <v>14922308</v>
      </c>
      <c r="AE53" s="139">
        <v>1981217</v>
      </c>
      <c r="AF53" s="139">
        <v>1967007</v>
      </c>
      <c r="AG53" s="139">
        <v>0</v>
      </c>
      <c r="AH53" s="139">
        <v>1649283</v>
      </c>
      <c r="AI53" s="139">
        <v>289967</v>
      </c>
      <c r="AJ53" s="139">
        <v>27757</v>
      </c>
      <c r="AK53" s="139">
        <v>14210</v>
      </c>
      <c r="AL53" s="139">
        <v>161076</v>
      </c>
      <c r="AM53" s="139">
        <v>8278765</v>
      </c>
      <c r="AN53" s="139">
        <v>764104</v>
      </c>
      <c r="AO53" s="139">
        <v>610857</v>
      </c>
      <c r="AP53" s="139">
        <v>109533</v>
      </c>
      <c r="AQ53" s="139">
        <v>43714</v>
      </c>
      <c r="AR53" s="139">
        <v>0</v>
      </c>
      <c r="AS53" s="139">
        <v>1684507</v>
      </c>
      <c r="AT53" s="139">
        <v>491015</v>
      </c>
      <c r="AU53" s="139">
        <v>946009</v>
      </c>
      <c r="AV53" s="139">
        <v>247483</v>
      </c>
      <c r="AW53" s="139">
        <v>14115</v>
      </c>
      <c r="AX53" s="139">
        <v>5816039</v>
      </c>
      <c r="AY53" s="139">
        <v>3693310</v>
      </c>
      <c r="AZ53" s="139">
        <v>1145748</v>
      </c>
      <c r="BA53" s="139">
        <v>345037</v>
      </c>
      <c r="BB53" s="139">
        <v>631944</v>
      </c>
      <c r="BC53" s="139">
        <v>6536444</v>
      </c>
      <c r="BD53" s="139">
        <v>0</v>
      </c>
      <c r="BE53" s="139">
        <v>787585</v>
      </c>
      <c r="BF53" s="139">
        <v>11047567</v>
      </c>
      <c r="BG53" s="139">
        <v>689988</v>
      </c>
      <c r="BH53" s="139">
        <v>654819</v>
      </c>
      <c r="BI53" s="139">
        <v>0</v>
      </c>
      <c r="BJ53" s="139">
        <v>0</v>
      </c>
      <c r="BK53" s="139">
        <v>0</v>
      </c>
      <c r="BL53" s="139">
        <v>654819</v>
      </c>
      <c r="BM53" s="139">
        <v>35169</v>
      </c>
      <c r="BN53" s="139">
        <v>91777</v>
      </c>
      <c r="BO53" s="139">
        <v>344602</v>
      </c>
      <c r="BP53" s="139">
        <v>46755</v>
      </c>
      <c r="BQ53" s="139">
        <v>46555</v>
      </c>
      <c r="BR53" s="139">
        <v>200</v>
      </c>
      <c r="BS53" s="139">
        <v>0</v>
      </c>
      <c r="BT53" s="139">
        <v>0</v>
      </c>
      <c r="BU53" s="139">
        <v>84578</v>
      </c>
      <c r="BV53" s="139">
        <v>307</v>
      </c>
      <c r="BW53" s="139">
        <v>83577</v>
      </c>
      <c r="BX53" s="139">
        <v>694</v>
      </c>
      <c r="BY53" s="139">
        <v>0</v>
      </c>
      <c r="BZ53" s="139">
        <v>213269</v>
      </c>
      <c r="CA53" s="139">
        <v>8318</v>
      </c>
      <c r="CB53" s="139">
        <v>148056</v>
      </c>
      <c r="CC53" s="139">
        <v>8839</v>
      </c>
      <c r="CD53" s="139">
        <v>48056</v>
      </c>
      <c r="CE53" s="139">
        <v>584447</v>
      </c>
      <c r="CF53" s="139">
        <v>0</v>
      </c>
      <c r="CG53" s="139">
        <v>8797</v>
      </c>
      <c r="CH53" s="139">
        <v>1043387</v>
      </c>
      <c r="CI53" s="139">
        <v>2671205</v>
      </c>
      <c r="CJ53" s="139">
        <v>2621826</v>
      </c>
      <c r="CK53" s="139">
        <v>0</v>
      </c>
      <c r="CL53" s="139">
        <v>1649283</v>
      </c>
      <c r="CM53" s="139">
        <v>289967</v>
      </c>
      <c r="CN53" s="139">
        <v>682576</v>
      </c>
      <c r="CO53" s="139">
        <v>49379</v>
      </c>
      <c r="CP53" s="139">
        <v>252853</v>
      </c>
      <c r="CQ53" s="139">
        <v>8623367</v>
      </c>
      <c r="CR53" s="139">
        <v>810859</v>
      </c>
      <c r="CS53" s="139">
        <v>657412</v>
      </c>
      <c r="CT53" s="139">
        <v>109733</v>
      </c>
      <c r="CU53" s="139">
        <v>43714</v>
      </c>
      <c r="CV53" s="139">
        <v>0</v>
      </c>
      <c r="CW53" s="139">
        <v>1769085</v>
      </c>
      <c r="CX53" s="139">
        <v>491322</v>
      </c>
      <c r="CY53" s="139">
        <v>1029586</v>
      </c>
      <c r="CZ53" s="139">
        <v>248177</v>
      </c>
      <c r="DA53" s="139">
        <v>14115</v>
      </c>
      <c r="DB53" s="139">
        <v>6029308</v>
      </c>
      <c r="DC53" s="139">
        <v>3701628</v>
      </c>
      <c r="DD53" s="139">
        <v>1293804</v>
      </c>
      <c r="DE53" s="139">
        <v>353876</v>
      </c>
      <c r="DF53" s="139">
        <v>680000</v>
      </c>
      <c r="DG53" s="139">
        <v>7120891</v>
      </c>
      <c r="DH53" s="139">
        <v>0</v>
      </c>
      <c r="DI53" s="139">
        <v>796382</v>
      </c>
      <c r="DJ53" s="139">
        <v>12090954</v>
      </c>
    </row>
    <row r="54" spans="1:114" ht="13.5" customHeight="1" x14ac:dyDescent="0.15">
      <c r="A54" s="137" t="s">
        <v>436</v>
      </c>
      <c r="B54" s="138" t="s">
        <v>437</v>
      </c>
      <c r="C54" s="137" t="s">
        <v>1</v>
      </c>
      <c r="D54" s="139">
        <f>SUM(D7:D53)</f>
        <v>1885970657</v>
      </c>
      <c r="E54" s="139">
        <f t="shared" ref="E54:BO54" si="0">SUM(E7:E53)</f>
        <v>517978834</v>
      </c>
      <c r="F54" s="139">
        <f t="shared" si="0"/>
        <v>47466820</v>
      </c>
      <c r="G54" s="139">
        <f t="shared" si="0"/>
        <v>7174480</v>
      </c>
      <c r="H54" s="139">
        <f t="shared" si="0"/>
        <v>125281742</v>
      </c>
      <c r="I54" s="139">
        <f t="shared" si="0"/>
        <v>203213153</v>
      </c>
      <c r="J54" s="140">
        <f t="shared" si="0"/>
        <v>0</v>
      </c>
      <c r="K54" s="139">
        <f t="shared" si="0"/>
        <v>134842639</v>
      </c>
      <c r="L54" s="139">
        <f t="shared" si="0"/>
        <v>1367991823</v>
      </c>
      <c r="M54" s="139">
        <f t="shared" si="0"/>
        <v>195514486</v>
      </c>
      <c r="N54" s="139">
        <f t="shared" si="0"/>
        <v>35481935</v>
      </c>
      <c r="O54" s="139">
        <f t="shared" si="0"/>
        <v>3009954</v>
      </c>
      <c r="P54" s="139">
        <f t="shared" si="0"/>
        <v>818167</v>
      </c>
      <c r="Q54" s="139">
        <f t="shared" si="0"/>
        <v>10319855</v>
      </c>
      <c r="R54" s="139">
        <f t="shared" si="0"/>
        <v>16690426</v>
      </c>
      <c r="S54" s="140">
        <f t="shared" si="0"/>
        <v>0</v>
      </c>
      <c r="T54" s="139">
        <f t="shared" si="0"/>
        <v>4643533</v>
      </c>
      <c r="U54" s="139">
        <f t="shared" si="0"/>
        <v>160032551</v>
      </c>
      <c r="V54" s="139">
        <f t="shared" si="0"/>
        <v>2081485143</v>
      </c>
      <c r="W54" s="139">
        <f t="shared" si="0"/>
        <v>553460769</v>
      </c>
      <c r="X54" s="139">
        <f t="shared" si="0"/>
        <v>50476774</v>
      </c>
      <c r="Y54" s="139">
        <f t="shared" si="0"/>
        <v>7992647</v>
      </c>
      <c r="Z54" s="139">
        <f t="shared" si="0"/>
        <v>135601597</v>
      </c>
      <c r="AA54" s="139">
        <f t="shared" si="0"/>
        <v>219903579</v>
      </c>
      <c r="AB54" s="140">
        <f t="shared" si="0"/>
        <v>0</v>
      </c>
      <c r="AC54" s="139">
        <f t="shared" si="0"/>
        <v>139486172</v>
      </c>
      <c r="AD54" s="139">
        <f t="shared" si="0"/>
        <v>1528024374</v>
      </c>
      <c r="AE54" s="139">
        <f t="shared" si="0"/>
        <v>221953878</v>
      </c>
      <c r="AF54" s="139">
        <f t="shared" si="0"/>
        <v>217696419</v>
      </c>
      <c r="AG54" s="139">
        <f t="shared" si="0"/>
        <v>4900178</v>
      </c>
      <c r="AH54" s="139">
        <f t="shared" si="0"/>
        <v>172792765</v>
      </c>
      <c r="AI54" s="139">
        <f t="shared" si="0"/>
        <v>29285209</v>
      </c>
      <c r="AJ54" s="139">
        <f t="shared" si="0"/>
        <v>10718267</v>
      </c>
      <c r="AK54" s="139">
        <f t="shared" si="0"/>
        <v>4257459</v>
      </c>
      <c r="AL54" s="139">
        <f t="shared" si="0"/>
        <v>51878391</v>
      </c>
      <c r="AM54" s="139">
        <f t="shared" si="0"/>
        <v>1265039207</v>
      </c>
      <c r="AN54" s="139">
        <f t="shared" si="0"/>
        <v>283211001</v>
      </c>
      <c r="AO54" s="139">
        <f t="shared" si="0"/>
        <v>98962072.777777776</v>
      </c>
      <c r="AP54" s="139">
        <f t="shared" si="0"/>
        <v>144640993.74074075</v>
      </c>
      <c r="AQ54" s="139">
        <f t="shared" si="0"/>
        <v>34902874.296296299</v>
      </c>
      <c r="AR54" s="139">
        <f t="shared" si="0"/>
        <v>4705060.1851851847</v>
      </c>
      <c r="AS54" s="139">
        <f t="shared" si="0"/>
        <v>221144506</v>
      </c>
      <c r="AT54" s="139">
        <f t="shared" si="0"/>
        <v>64973130</v>
      </c>
      <c r="AU54" s="139">
        <f t="shared" si="0"/>
        <v>140202029</v>
      </c>
      <c r="AV54" s="139">
        <f t="shared" si="0"/>
        <v>15969347</v>
      </c>
      <c r="AW54" s="139">
        <f t="shared" si="0"/>
        <v>4714132</v>
      </c>
      <c r="AX54" s="139">
        <f t="shared" si="0"/>
        <v>755216001</v>
      </c>
      <c r="AY54" s="139">
        <f t="shared" si="0"/>
        <v>404874318</v>
      </c>
      <c r="AZ54" s="139">
        <f t="shared" si="0"/>
        <v>295182503</v>
      </c>
      <c r="BA54" s="139">
        <f t="shared" si="0"/>
        <v>35713887</v>
      </c>
      <c r="BB54" s="139">
        <f t="shared" si="0"/>
        <v>19445293</v>
      </c>
      <c r="BC54" s="139">
        <f t="shared" si="0"/>
        <v>282251255</v>
      </c>
      <c r="BD54" s="139">
        <f t="shared" si="0"/>
        <v>753567</v>
      </c>
      <c r="BE54" s="139">
        <f t="shared" si="0"/>
        <v>64847926</v>
      </c>
      <c r="BF54" s="139">
        <f t="shared" si="0"/>
        <v>1551841011</v>
      </c>
      <c r="BG54" s="139">
        <f t="shared" si="0"/>
        <v>17787738</v>
      </c>
      <c r="BH54" s="139">
        <f t="shared" si="0"/>
        <v>17519166</v>
      </c>
      <c r="BI54" s="139">
        <f t="shared" si="0"/>
        <v>1094596</v>
      </c>
      <c r="BJ54" s="139">
        <f t="shared" si="0"/>
        <v>13193994</v>
      </c>
      <c r="BK54" s="139">
        <f t="shared" si="0"/>
        <v>996232</v>
      </c>
      <c r="BL54" s="139">
        <f t="shared" si="0"/>
        <v>2234344</v>
      </c>
      <c r="BM54" s="139">
        <f t="shared" si="0"/>
        <v>268572</v>
      </c>
      <c r="BN54" s="139">
        <f t="shared" si="0"/>
        <v>3384503</v>
      </c>
      <c r="BO54" s="139">
        <f t="shared" si="0"/>
        <v>106774090</v>
      </c>
      <c r="BP54" s="139">
        <f t="shared" ref="BP54:DI54" si="1">SUM(BP7:BP53)</f>
        <v>19882854</v>
      </c>
      <c r="BQ54" s="139">
        <f t="shared" si="1"/>
        <v>11512182.666666666</v>
      </c>
      <c r="BR54" s="139">
        <f t="shared" si="1"/>
        <v>4995964.333333333</v>
      </c>
      <c r="BS54" s="139">
        <f t="shared" si="1"/>
        <v>3118426</v>
      </c>
      <c r="BT54" s="139">
        <f t="shared" si="1"/>
        <v>256281</v>
      </c>
      <c r="BU54" s="139">
        <f t="shared" si="1"/>
        <v>31372451</v>
      </c>
      <c r="BV54" s="139">
        <f t="shared" si="1"/>
        <v>2668548</v>
      </c>
      <c r="BW54" s="139">
        <f t="shared" si="1"/>
        <v>26405931</v>
      </c>
      <c r="BX54" s="139">
        <f t="shared" si="1"/>
        <v>2297972</v>
      </c>
      <c r="BY54" s="139">
        <f t="shared" si="1"/>
        <v>181843</v>
      </c>
      <c r="BZ54" s="139">
        <f t="shared" si="1"/>
        <v>55222432</v>
      </c>
      <c r="CA54" s="139">
        <f t="shared" si="1"/>
        <v>21296578</v>
      </c>
      <c r="CB54" s="139">
        <f t="shared" si="1"/>
        <v>28910603</v>
      </c>
      <c r="CC54" s="139">
        <f t="shared" si="1"/>
        <v>2323346</v>
      </c>
      <c r="CD54" s="139">
        <f t="shared" si="1"/>
        <v>2691905</v>
      </c>
      <c r="CE54" s="139">
        <f t="shared" si="1"/>
        <v>61293317</v>
      </c>
      <c r="CF54" s="139">
        <f t="shared" si="1"/>
        <v>114510</v>
      </c>
      <c r="CG54" s="139">
        <f t="shared" si="1"/>
        <v>6274838</v>
      </c>
      <c r="CH54" s="139">
        <f t="shared" si="1"/>
        <v>130836666</v>
      </c>
      <c r="CI54" s="139">
        <f t="shared" si="1"/>
        <v>239741616</v>
      </c>
      <c r="CJ54" s="139">
        <f t="shared" si="1"/>
        <v>235215585</v>
      </c>
      <c r="CK54" s="139">
        <f t="shared" si="1"/>
        <v>5994774</v>
      </c>
      <c r="CL54" s="139">
        <f t="shared" si="1"/>
        <v>185986759</v>
      </c>
      <c r="CM54" s="139">
        <f t="shared" si="1"/>
        <v>30281441</v>
      </c>
      <c r="CN54" s="139">
        <f t="shared" si="1"/>
        <v>12952611</v>
      </c>
      <c r="CO54" s="139">
        <f t="shared" si="1"/>
        <v>4526031</v>
      </c>
      <c r="CP54" s="139">
        <f t="shared" si="1"/>
        <v>55262894</v>
      </c>
      <c r="CQ54" s="139">
        <f t="shared" si="1"/>
        <v>1371813297</v>
      </c>
      <c r="CR54" s="139">
        <f t="shared" si="1"/>
        <v>303093855</v>
      </c>
      <c r="CS54" s="139">
        <f t="shared" si="1"/>
        <v>110474255.44444445</v>
      </c>
      <c r="CT54" s="139">
        <f t="shared" si="1"/>
        <v>149636958.07407406</v>
      </c>
      <c r="CU54" s="139">
        <f t="shared" si="1"/>
        <v>38021300.296296299</v>
      </c>
      <c r="CV54" s="139">
        <f t="shared" si="1"/>
        <v>4961341.1851851847</v>
      </c>
      <c r="CW54" s="139">
        <f t="shared" si="1"/>
        <v>252516957</v>
      </c>
      <c r="CX54" s="139">
        <f t="shared" si="1"/>
        <v>67641678</v>
      </c>
      <c r="CY54" s="139">
        <f t="shared" si="1"/>
        <v>166607960</v>
      </c>
      <c r="CZ54" s="139">
        <f t="shared" si="1"/>
        <v>18267319</v>
      </c>
      <c r="DA54" s="139">
        <f t="shared" si="1"/>
        <v>4895975</v>
      </c>
      <c r="DB54" s="139">
        <f t="shared" si="1"/>
        <v>810438433</v>
      </c>
      <c r="DC54" s="139">
        <f t="shared" si="1"/>
        <v>426170896</v>
      </c>
      <c r="DD54" s="139">
        <f t="shared" si="1"/>
        <v>324093106</v>
      </c>
      <c r="DE54" s="139">
        <f t="shared" si="1"/>
        <v>38037233</v>
      </c>
      <c r="DF54" s="139">
        <f t="shared" si="1"/>
        <v>22137198</v>
      </c>
      <c r="DG54" s="139">
        <f t="shared" si="1"/>
        <v>343544572</v>
      </c>
      <c r="DH54" s="139">
        <f t="shared" si="1"/>
        <v>868077</v>
      </c>
      <c r="DI54" s="139">
        <f t="shared" si="1"/>
        <v>71122764</v>
      </c>
      <c r="DJ54" s="139">
        <f>SUM(DJ7:DJ53)</f>
        <v>1682677677</v>
      </c>
    </row>
  </sheetData>
  <mergeCells count="6">
    <mergeCell ref="CP4:CP5"/>
    <mergeCell ref="A2:A6"/>
    <mergeCell ref="B2:B6"/>
    <mergeCell ref="C2:C6"/>
    <mergeCell ref="AL4:AL5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23" man="1"/>
    <brk id="30" min="1" max="23" man="1"/>
    <brk id="38" min="1" max="23" man="1"/>
    <brk id="66" min="1" max="23" man="1"/>
    <brk id="94" min="1" max="2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J5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5" customHeight="1" x14ac:dyDescent="0.15"/>
  <cols>
    <col min="1" max="1" width="10.75" style="108" customWidth="1"/>
    <col min="2" max="2" width="8.75" style="134" customWidth="1"/>
    <col min="3" max="3" width="25.375" style="108" customWidth="1"/>
    <col min="4" max="37" width="14.75" style="135" customWidth="1"/>
    <col min="38" max="38" width="14.75" style="136" customWidth="1"/>
    <col min="39" max="54" width="14.75" style="135" customWidth="1"/>
    <col min="55" max="55" width="14.75" style="136" customWidth="1"/>
    <col min="56" max="65" width="14.75" style="135" customWidth="1"/>
    <col min="66" max="66" width="14.75" style="136" customWidth="1"/>
    <col min="67" max="82" width="14.75" style="135" customWidth="1"/>
    <col min="83" max="83" width="14.75" style="136" customWidth="1"/>
    <col min="84" max="93" width="14.75" style="135" customWidth="1"/>
    <col min="94" max="94" width="14.75" style="136" customWidth="1"/>
    <col min="95" max="110" width="14.75" style="135" customWidth="1"/>
    <col min="111" max="111" width="14.75" style="136" customWidth="1"/>
    <col min="112" max="114" width="14.75" style="135" customWidth="1"/>
    <col min="115" max="16384" width="9" style="108"/>
  </cols>
  <sheetData>
    <row r="1" spans="1:114" s="102" customFormat="1" ht="17.25" x14ac:dyDescent="0.15">
      <c r="A1" s="37" t="s">
        <v>383</v>
      </c>
      <c r="B1" s="105"/>
      <c r="C1" s="105"/>
      <c r="AE1" s="104"/>
      <c r="AF1" s="105"/>
      <c r="AG1" s="105"/>
      <c r="AH1" s="105"/>
      <c r="AI1" s="106"/>
      <c r="AJ1" s="105"/>
      <c r="AK1" s="105"/>
      <c r="AL1" s="119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19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19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19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</row>
    <row r="2" spans="1:114" ht="13.5" customHeight="1" x14ac:dyDescent="0.15">
      <c r="A2" s="144" t="s">
        <v>380</v>
      </c>
      <c r="B2" s="147" t="s">
        <v>254</v>
      </c>
      <c r="C2" s="149" t="s">
        <v>255</v>
      </c>
      <c r="D2" s="43" t="s">
        <v>256</v>
      </c>
      <c r="E2" s="44"/>
      <c r="F2" s="44"/>
      <c r="G2" s="44"/>
      <c r="H2" s="44"/>
      <c r="I2" s="44"/>
      <c r="J2" s="44"/>
      <c r="K2" s="44"/>
      <c r="L2" s="45"/>
      <c r="M2" s="43" t="s">
        <v>257</v>
      </c>
      <c r="N2" s="44"/>
      <c r="O2" s="44"/>
      <c r="P2" s="44"/>
      <c r="Q2" s="44"/>
      <c r="R2" s="44"/>
      <c r="S2" s="44"/>
      <c r="T2" s="44"/>
      <c r="U2" s="45"/>
      <c r="V2" s="43" t="s">
        <v>258</v>
      </c>
      <c r="W2" s="44"/>
      <c r="X2" s="44"/>
      <c r="Y2" s="44"/>
      <c r="Z2" s="44"/>
      <c r="AA2" s="44"/>
      <c r="AB2" s="44"/>
      <c r="AC2" s="44"/>
      <c r="AD2" s="45"/>
      <c r="AE2" s="46" t="s">
        <v>259</v>
      </c>
      <c r="AF2" s="47"/>
      <c r="AG2" s="47"/>
      <c r="AH2" s="47"/>
      <c r="AI2" s="47"/>
      <c r="AJ2" s="47"/>
      <c r="AK2" s="47"/>
      <c r="AL2" s="120"/>
      <c r="AM2" s="47"/>
      <c r="AN2" s="47"/>
      <c r="AO2" s="47"/>
      <c r="AP2" s="47"/>
      <c r="AQ2" s="47"/>
      <c r="AR2" s="47"/>
      <c r="AS2" s="47"/>
      <c r="AT2" s="47"/>
      <c r="AU2" s="47"/>
      <c r="AV2" s="48"/>
      <c r="AW2" s="48"/>
      <c r="AX2" s="48"/>
      <c r="AY2" s="47"/>
      <c r="AZ2" s="47"/>
      <c r="BA2" s="47"/>
      <c r="BB2" s="47"/>
      <c r="BC2" s="121"/>
      <c r="BD2" s="47"/>
      <c r="BE2" s="47"/>
      <c r="BF2" s="49"/>
      <c r="BG2" s="46" t="s">
        <v>260</v>
      </c>
      <c r="BH2" s="47"/>
      <c r="BI2" s="47"/>
      <c r="BJ2" s="47"/>
      <c r="BK2" s="47"/>
      <c r="BL2" s="47"/>
      <c r="BM2" s="47"/>
      <c r="BN2" s="120"/>
      <c r="BO2" s="47"/>
      <c r="BP2" s="47"/>
      <c r="BQ2" s="47"/>
      <c r="BR2" s="47"/>
      <c r="BS2" s="47"/>
      <c r="BT2" s="47"/>
      <c r="BU2" s="47"/>
      <c r="BV2" s="47"/>
      <c r="BW2" s="47"/>
      <c r="BX2" s="48"/>
      <c r="BY2" s="48"/>
      <c r="BZ2" s="48"/>
      <c r="CA2" s="48"/>
      <c r="CB2" s="48"/>
      <c r="CC2" s="48"/>
      <c r="CD2" s="47"/>
      <c r="CE2" s="121"/>
      <c r="CF2" s="47"/>
      <c r="CG2" s="47"/>
      <c r="CH2" s="49"/>
      <c r="CI2" s="46" t="s">
        <v>261</v>
      </c>
      <c r="CJ2" s="47"/>
      <c r="CK2" s="47"/>
      <c r="CL2" s="47"/>
      <c r="CM2" s="47"/>
      <c r="CN2" s="47"/>
      <c r="CO2" s="47"/>
      <c r="CP2" s="48"/>
      <c r="CQ2" s="47"/>
      <c r="CR2" s="47"/>
      <c r="CS2" s="47"/>
      <c r="CT2" s="47"/>
      <c r="CU2" s="47"/>
      <c r="CV2" s="47"/>
      <c r="CW2" s="47"/>
      <c r="CX2" s="47"/>
      <c r="CY2" s="47"/>
      <c r="CZ2" s="48"/>
      <c r="DA2" s="48"/>
      <c r="DB2" s="48"/>
      <c r="DC2" s="48"/>
      <c r="DD2" s="48"/>
      <c r="DE2" s="48"/>
      <c r="DF2" s="47"/>
      <c r="DG2" s="47"/>
      <c r="DH2" s="47"/>
      <c r="DI2" s="47"/>
      <c r="DJ2" s="49"/>
    </row>
    <row r="3" spans="1:114" ht="13.5" customHeight="1" x14ac:dyDescent="0.15">
      <c r="A3" s="145"/>
      <c r="B3" s="148"/>
      <c r="C3" s="150"/>
      <c r="D3" s="52" t="s">
        <v>262</v>
      </c>
      <c r="E3" s="53"/>
      <c r="F3" s="53"/>
      <c r="G3" s="53"/>
      <c r="H3" s="53"/>
      <c r="I3" s="53"/>
      <c r="J3" s="53"/>
      <c r="K3" s="53"/>
      <c r="L3" s="54"/>
      <c r="M3" s="52" t="s">
        <v>262</v>
      </c>
      <c r="N3" s="53"/>
      <c r="O3" s="53"/>
      <c r="P3" s="53"/>
      <c r="Q3" s="53"/>
      <c r="R3" s="53"/>
      <c r="S3" s="53"/>
      <c r="T3" s="53"/>
      <c r="U3" s="54"/>
      <c r="V3" s="52" t="s">
        <v>262</v>
      </c>
      <c r="W3" s="53"/>
      <c r="X3" s="53"/>
      <c r="Y3" s="53"/>
      <c r="Z3" s="53"/>
      <c r="AA3" s="53"/>
      <c r="AB3" s="53"/>
      <c r="AC3" s="53"/>
      <c r="AD3" s="54"/>
      <c r="AE3" s="55" t="s">
        <v>263</v>
      </c>
      <c r="AF3" s="47"/>
      <c r="AG3" s="47"/>
      <c r="AH3" s="47"/>
      <c r="AI3" s="47"/>
      <c r="AJ3" s="47"/>
      <c r="AK3" s="47"/>
      <c r="AL3" s="122"/>
      <c r="AM3" s="57" t="s">
        <v>264</v>
      </c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123"/>
      <c r="BD3" s="59"/>
      <c r="BE3" s="60" t="s">
        <v>265</v>
      </c>
      <c r="BF3" s="61" t="s">
        <v>266</v>
      </c>
      <c r="BG3" s="55" t="s">
        <v>263</v>
      </c>
      <c r="BH3" s="47"/>
      <c r="BI3" s="47"/>
      <c r="BJ3" s="47"/>
      <c r="BK3" s="47"/>
      <c r="BL3" s="47"/>
      <c r="BM3" s="47"/>
      <c r="BN3" s="122"/>
      <c r="BO3" s="57" t="s">
        <v>267</v>
      </c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123"/>
      <c r="CF3" s="59"/>
      <c r="CG3" s="60" t="s">
        <v>268</v>
      </c>
      <c r="CH3" s="61" t="s">
        <v>266</v>
      </c>
      <c r="CI3" s="55" t="s">
        <v>263</v>
      </c>
      <c r="CJ3" s="47"/>
      <c r="CK3" s="47"/>
      <c r="CL3" s="47"/>
      <c r="CM3" s="47"/>
      <c r="CN3" s="47"/>
      <c r="CO3" s="47"/>
      <c r="CP3" s="56"/>
      <c r="CQ3" s="57" t="s">
        <v>267</v>
      </c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58"/>
      <c r="DH3" s="59"/>
      <c r="DI3" s="60" t="s">
        <v>268</v>
      </c>
      <c r="DJ3" s="61" t="s">
        <v>266</v>
      </c>
    </row>
    <row r="4" spans="1:114" ht="18.75" customHeight="1" x14ac:dyDescent="0.15">
      <c r="A4" s="145"/>
      <c r="B4" s="148"/>
      <c r="C4" s="150"/>
      <c r="D4" s="51"/>
      <c r="E4" s="52" t="s">
        <v>269</v>
      </c>
      <c r="F4" s="62"/>
      <c r="G4" s="62"/>
      <c r="H4" s="62"/>
      <c r="I4" s="62"/>
      <c r="J4" s="62"/>
      <c r="K4" s="63"/>
      <c r="L4" s="64" t="s">
        <v>270</v>
      </c>
      <c r="M4" s="51"/>
      <c r="N4" s="52" t="s">
        <v>271</v>
      </c>
      <c r="O4" s="62"/>
      <c r="P4" s="62"/>
      <c r="Q4" s="62"/>
      <c r="R4" s="62"/>
      <c r="S4" s="62"/>
      <c r="T4" s="63"/>
      <c r="U4" s="64" t="s">
        <v>272</v>
      </c>
      <c r="V4" s="51"/>
      <c r="W4" s="52" t="s">
        <v>271</v>
      </c>
      <c r="X4" s="62"/>
      <c r="Y4" s="62"/>
      <c r="Z4" s="62"/>
      <c r="AA4" s="62"/>
      <c r="AB4" s="62"/>
      <c r="AC4" s="63"/>
      <c r="AD4" s="64" t="s">
        <v>272</v>
      </c>
      <c r="AE4" s="61" t="s">
        <v>273</v>
      </c>
      <c r="AF4" s="60" t="s">
        <v>274</v>
      </c>
      <c r="AG4" s="60"/>
      <c r="AH4" s="65"/>
      <c r="AI4" s="47"/>
      <c r="AJ4" s="66"/>
      <c r="AK4" s="67" t="s">
        <v>275</v>
      </c>
      <c r="AL4" s="151" t="s">
        <v>276</v>
      </c>
      <c r="AM4" s="61" t="s">
        <v>273</v>
      </c>
      <c r="AN4" s="55" t="s">
        <v>277</v>
      </c>
      <c r="AO4" s="58"/>
      <c r="AP4" s="58"/>
      <c r="AQ4" s="58"/>
      <c r="AR4" s="59"/>
      <c r="AS4" s="55" t="s">
        <v>278</v>
      </c>
      <c r="AT4" s="47"/>
      <c r="AU4" s="47"/>
      <c r="AV4" s="66"/>
      <c r="AW4" s="60" t="s">
        <v>279</v>
      </c>
      <c r="AX4" s="55" t="s">
        <v>280</v>
      </c>
      <c r="AY4" s="57"/>
      <c r="AZ4" s="58"/>
      <c r="BA4" s="58"/>
      <c r="BB4" s="59"/>
      <c r="BC4" s="68" t="s">
        <v>281</v>
      </c>
      <c r="BD4" s="68" t="s">
        <v>282</v>
      </c>
      <c r="BE4" s="61"/>
      <c r="BF4" s="61"/>
      <c r="BG4" s="61" t="s">
        <v>273</v>
      </c>
      <c r="BH4" s="60" t="s">
        <v>274</v>
      </c>
      <c r="BI4" s="60"/>
      <c r="BJ4" s="65"/>
      <c r="BK4" s="47"/>
      <c r="BL4" s="66"/>
      <c r="BM4" s="67" t="s">
        <v>275</v>
      </c>
      <c r="BN4" s="151" t="s">
        <v>276</v>
      </c>
      <c r="BO4" s="61" t="s">
        <v>273</v>
      </c>
      <c r="BP4" s="55" t="s">
        <v>277</v>
      </c>
      <c r="BQ4" s="58"/>
      <c r="BR4" s="58"/>
      <c r="BS4" s="58"/>
      <c r="BT4" s="59"/>
      <c r="BU4" s="55" t="s">
        <v>283</v>
      </c>
      <c r="BV4" s="47"/>
      <c r="BW4" s="47"/>
      <c r="BX4" s="66"/>
      <c r="BY4" s="60" t="s">
        <v>279</v>
      </c>
      <c r="BZ4" s="55" t="s">
        <v>280</v>
      </c>
      <c r="CA4" s="69"/>
      <c r="CB4" s="69"/>
      <c r="CC4" s="70"/>
      <c r="CD4" s="59"/>
      <c r="CE4" s="68" t="s">
        <v>284</v>
      </c>
      <c r="CF4" s="68" t="s">
        <v>282</v>
      </c>
      <c r="CG4" s="61"/>
      <c r="CH4" s="61"/>
      <c r="CI4" s="61" t="s">
        <v>273</v>
      </c>
      <c r="CJ4" s="60" t="s">
        <v>274</v>
      </c>
      <c r="CK4" s="60"/>
      <c r="CL4" s="65"/>
      <c r="CM4" s="47"/>
      <c r="CN4" s="66"/>
      <c r="CO4" s="67" t="s">
        <v>275</v>
      </c>
      <c r="CP4" s="143" t="s">
        <v>276</v>
      </c>
      <c r="CQ4" s="61" t="s">
        <v>273</v>
      </c>
      <c r="CR4" s="55" t="s">
        <v>277</v>
      </c>
      <c r="CS4" s="58"/>
      <c r="CT4" s="58"/>
      <c r="CU4" s="58"/>
      <c r="CV4" s="59"/>
      <c r="CW4" s="55" t="s">
        <v>283</v>
      </c>
      <c r="CX4" s="47"/>
      <c r="CY4" s="47"/>
      <c r="CZ4" s="66"/>
      <c r="DA4" s="60" t="s">
        <v>279</v>
      </c>
      <c r="DB4" s="55" t="s">
        <v>280</v>
      </c>
      <c r="DC4" s="58"/>
      <c r="DD4" s="58"/>
      <c r="DE4" s="58"/>
      <c r="DF4" s="59"/>
      <c r="DG4" s="68" t="s">
        <v>284</v>
      </c>
      <c r="DH4" s="68" t="s">
        <v>282</v>
      </c>
      <c r="DI4" s="61"/>
      <c r="DJ4" s="61"/>
    </row>
    <row r="5" spans="1:114" ht="22.5" customHeight="1" x14ac:dyDescent="0.15">
      <c r="A5" s="145"/>
      <c r="B5" s="148"/>
      <c r="C5" s="150"/>
      <c r="D5" s="51"/>
      <c r="E5" s="51" t="s">
        <v>273</v>
      </c>
      <c r="F5" s="71" t="s">
        <v>285</v>
      </c>
      <c r="G5" s="71" t="s">
        <v>286</v>
      </c>
      <c r="H5" s="71" t="s">
        <v>287</v>
      </c>
      <c r="I5" s="71" t="s">
        <v>288</v>
      </c>
      <c r="J5" s="71" t="s">
        <v>289</v>
      </c>
      <c r="K5" s="71" t="s">
        <v>290</v>
      </c>
      <c r="L5" s="50"/>
      <c r="M5" s="51"/>
      <c r="N5" s="51" t="s">
        <v>291</v>
      </c>
      <c r="O5" s="71" t="s">
        <v>292</v>
      </c>
      <c r="P5" s="71" t="s">
        <v>293</v>
      </c>
      <c r="Q5" s="71" t="s">
        <v>294</v>
      </c>
      <c r="R5" s="71" t="s">
        <v>288</v>
      </c>
      <c r="S5" s="71" t="s">
        <v>289</v>
      </c>
      <c r="T5" s="71" t="s">
        <v>290</v>
      </c>
      <c r="U5" s="50"/>
      <c r="V5" s="51"/>
      <c r="W5" s="51" t="s">
        <v>291</v>
      </c>
      <c r="X5" s="71" t="s">
        <v>292</v>
      </c>
      <c r="Y5" s="71" t="s">
        <v>293</v>
      </c>
      <c r="Z5" s="71" t="s">
        <v>294</v>
      </c>
      <c r="AA5" s="71" t="s">
        <v>288</v>
      </c>
      <c r="AB5" s="71" t="s">
        <v>289</v>
      </c>
      <c r="AC5" s="71" t="s">
        <v>290</v>
      </c>
      <c r="AD5" s="50"/>
      <c r="AE5" s="61"/>
      <c r="AF5" s="61" t="s">
        <v>291</v>
      </c>
      <c r="AG5" s="67" t="s">
        <v>295</v>
      </c>
      <c r="AH5" s="67" t="s">
        <v>296</v>
      </c>
      <c r="AI5" s="67" t="s">
        <v>297</v>
      </c>
      <c r="AJ5" s="67" t="s">
        <v>265</v>
      </c>
      <c r="AK5" s="72"/>
      <c r="AL5" s="143"/>
      <c r="AM5" s="61"/>
      <c r="AN5" s="61" t="s">
        <v>273</v>
      </c>
      <c r="AO5" s="61" t="s">
        <v>298</v>
      </c>
      <c r="AP5" s="61" t="s">
        <v>299</v>
      </c>
      <c r="AQ5" s="61" t="s">
        <v>300</v>
      </c>
      <c r="AR5" s="61" t="s">
        <v>301</v>
      </c>
      <c r="AS5" s="61" t="s">
        <v>273</v>
      </c>
      <c r="AT5" s="60" t="s">
        <v>302</v>
      </c>
      <c r="AU5" s="60" t="s">
        <v>303</v>
      </c>
      <c r="AV5" s="60" t="s">
        <v>304</v>
      </c>
      <c r="AW5" s="61"/>
      <c r="AX5" s="61" t="s">
        <v>273</v>
      </c>
      <c r="AY5" s="60" t="s">
        <v>302</v>
      </c>
      <c r="AZ5" s="60" t="s">
        <v>303</v>
      </c>
      <c r="BA5" s="60" t="s">
        <v>304</v>
      </c>
      <c r="BB5" s="68" t="s">
        <v>265</v>
      </c>
      <c r="BC5" s="124"/>
      <c r="BD5" s="61"/>
      <c r="BE5" s="61"/>
      <c r="BF5" s="61"/>
      <c r="BG5" s="61"/>
      <c r="BH5" s="61" t="s">
        <v>273</v>
      </c>
      <c r="BI5" s="67" t="s">
        <v>305</v>
      </c>
      <c r="BJ5" s="67" t="s">
        <v>306</v>
      </c>
      <c r="BK5" s="67" t="s">
        <v>297</v>
      </c>
      <c r="BL5" s="67" t="s">
        <v>265</v>
      </c>
      <c r="BM5" s="72"/>
      <c r="BN5" s="143"/>
      <c r="BO5" s="61"/>
      <c r="BP5" s="61" t="s">
        <v>273</v>
      </c>
      <c r="BQ5" s="61" t="s">
        <v>298</v>
      </c>
      <c r="BR5" s="61" t="s">
        <v>299</v>
      </c>
      <c r="BS5" s="61" t="s">
        <v>307</v>
      </c>
      <c r="BT5" s="61" t="s">
        <v>301</v>
      </c>
      <c r="BU5" s="61" t="s">
        <v>273</v>
      </c>
      <c r="BV5" s="60" t="s">
        <v>302</v>
      </c>
      <c r="BW5" s="60" t="s">
        <v>303</v>
      </c>
      <c r="BX5" s="60" t="s">
        <v>304</v>
      </c>
      <c r="BY5" s="61"/>
      <c r="BZ5" s="61" t="s">
        <v>273</v>
      </c>
      <c r="CA5" s="60" t="s">
        <v>302</v>
      </c>
      <c r="CB5" s="60" t="s">
        <v>303</v>
      </c>
      <c r="CC5" s="60" t="s">
        <v>304</v>
      </c>
      <c r="CD5" s="68" t="s">
        <v>265</v>
      </c>
      <c r="CE5" s="124"/>
      <c r="CF5" s="61"/>
      <c r="CG5" s="61"/>
      <c r="CH5" s="61"/>
      <c r="CI5" s="61"/>
      <c r="CJ5" s="61" t="s">
        <v>273</v>
      </c>
      <c r="CK5" s="67" t="s">
        <v>305</v>
      </c>
      <c r="CL5" s="67" t="s">
        <v>306</v>
      </c>
      <c r="CM5" s="67" t="s">
        <v>297</v>
      </c>
      <c r="CN5" s="67" t="s">
        <v>265</v>
      </c>
      <c r="CO5" s="72"/>
      <c r="CP5" s="143"/>
      <c r="CQ5" s="61"/>
      <c r="CR5" s="61" t="s">
        <v>273</v>
      </c>
      <c r="CS5" s="61" t="s">
        <v>298</v>
      </c>
      <c r="CT5" s="61" t="s">
        <v>299</v>
      </c>
      <c r="CU5" s="61" t="s">
        <v>307</v>
      </c>
      <c r="CV5" s="61" t="s">
        <v>301</v>
      </c>
      <c r="CW5" s="61" t="s">
        <v>273</v>
      </c>
      <c r="CX5" s="60" t="s">
        <v>302</v>
      </c>
      <c r="CY5" s="60" t="s">
        <v>303</v>
      </c>
      <c r="CZ5" s="60" t="s">
        <v>304</v>
      </c>
      <c r="DA5" s="61"/>
      <c r="DB5" s="61" t="s">
        <v>273</v>
      </c>
      <c r="DC5" s="60" t="s">
        <v>302</v>
      </c>
      <c r="DD5" s="60" t="s">
        <v>303</v>
      </c>
      <c r="DE5" s="60" t="s">
        <v>304</v>
      </c>
      <c r="DF5" s="68" t="s">
        <v>265</v>
      </c>
      <c r="DG5" s="61"/>
      <c r="DH5" s="61"/>
      <c r="DI5" s="61"/>
      <c r="DJ5" s="61"/>
    </row>
    <row r="6" spans="1:114" s="118" customFormat="1" ht="13.5" customHeight="1" x14ac:dyDescent="0.15">
      <c r="A6" s="146"/>
      <c r="B6" s="148"/>
      <c r="C6" s="150"/>
      <c r="D6" s="111" t="s">
        <v>308</v>
      </c>
      <c r="E6" s="111" t="s">
        <v>308</v>
      </c>
      <c r="F6" s="112" t="s">
        <v>308</v>
      </c>
      <c r="G6" s="112" t="s">
        <v>308</v>
      </c>
      <c r="H6" s="112" t="s">
        <v>308</v>
      </c>
      <c r="I6" s="112" t="s">
        <v>308</v>
      </c>
      <c r="J6" s="112" t="s">
        <v>308</v>
      </c>
      <c r="K6" s="112" t="s">
        <v>308</v>
      </c>
      <c r="L6" s="113" t="s">
        <v>308</v>
      </c>
      <c r="M6" s="111" t="s">
        <v>308</v>
      </c>
      <c r="N6" s="111" t="s">
        <v>308</v>
      </c>
      <c r="O6" s="112" t="s">
        <v>308</v>
      </c>
      <c r="P6" s="112" t="s">
        <v>308</v>
      </c>
      <c r="Q6" s="112" t="s">
        <v>308</v>
      </c>
      <c r="R6" s="112" t="s">
        <v>308</v>
      </c>
      <c r="S6" s="112" t="s">
        <v>308</v>
      </c>
      <c r="T6" s="112" t="s">
        <v>308</v>
      </c>
      <c r="U6" s="113" t="s">
        <v>308</v>
      </c>
      <c r="V6" s="111" t="s">
        <v>308</v>
      </c>
      <c r="W6" s="111" t="s">
        <v>308</v>
      </c>
      <c r="X6" s="112" t="s">
        <v>308</v>
      </c>
      <c r="Y6" s="112" t="s">
        <v>308</v>
      </c>
      <c r="Z6" s="112" t="s">
        <v>308</v>
      </c>
      <c r="AA6" s="112" t="s">
        <v>308</v>
      </c>
      <c r="AB6" s="112" t="s">
        <v>308</v>
      </c>
      <c r="AC6" s="112" t="s">
        <v>308</v>
      </c>
      <c r="AD6" s="113" t="s">
        <v>308</v>
      </c>
      <c r="AE6" s="114" t="s">
        <v>308</v>
      </c>
      <c r="AF6" s="114" t="s">
        <v>308</v>
      </c>
      <c r="AG6" s="115" t="s">
        <v>308</v>
      </c>
      <c r="AH6" s="115" t="s">
        <v>308</v>
      </c>
      <c r="AI6" s="115" t="s">
        <v>308</v>
      </c>
      <c r="AJ6" s="115" t="s">
        <v>308</v>
      </c>
      <c r="AK6" s="116" t="s">
        <v>308</v>
      </c>
      <c r="AL6" s="116" t="s">
        <v>308</v>
      </c>
      <c r="AM6" s="114" t="s">
        <v>308</v>
      </c>
      <c r="AN6" s="114" t="s">
        <v>308</v>
      </c>
      <c r="AO6" s="114" t="s">
        <v>308</v>
      </c>
      <c r="AP6" s="114" t="s">
        <v>308</v>
      </c>
      <c r="AQ6" s="114" t="s">
        <v>308</v>
      </c>
      <c r="AR6" s="114" t="s">
        <v>308</v>
      </c>
      <c r="AS6" s="114" t="s">
        <v>308</v>
      </c>
      <c r="AT6" s="117" t="s">
        <v>308</v>
      </c>
      <c r="AU6" s="117" t="s">
        <v>308</v>
      </c>
      <c r="AV6" s="117" t="s">
        <v>308</v>
      </c>
      <c r="AW6" s="114" t="s">
        <v>308</v>
      </c>
      <c r="AX6" s="114" t="s">
        <v>308</v>
      </c>
      <c r="AY6" s="114" t="s">
        <v>308</v>
      </c>
      <c r="AZ6" s="114" t="s">
        <v>308</v>
      </c>
      <c r="BA6" s="114" t="s">
        <v>308</v>
      </c>
      <c r="BB6" s="114" t="s">
        <v>308</v>
      </c>
      <c r="BC6" s="114" t="s">
        <v>308</v>
      </c>
      <c r="BD6" s="114" t="s">
        <v>308</v>
      </c>
      <c r="BE6" s="114" t="s">
        <v>308</v>
      </c>
      <c r="BF6" s="114" t="s">
        <v>308</v>
      </c>
      <c r="BG6" s="114" t="s">
        <v>308</v>
      </c>
      <c r="BH6" s="114" t="s">
        <v>308</v>
      </c>
      <c r="BI6" s="115" t="s">
        <v>308</v>
      </c>
      <c r="BJ6" s="115" t="s">
        <v>308</v>
      </c>
      <c r="BK6" s="115" t="s">
        <v>308</v>
      </c>
      <c r="BL6" s="115" t="s">
        <v>308</v>
      </c>
      <c r="BM6" s="116" t="s">
        <v>308</v>
      </c>
      <c r="BN6" s="116" t="s">
        <v>308</v>
      </c>
      <c r="BO6" s="114" t="s">
        <v>308</v>
      </c>
      <c r="BP6" s="114" t="s">
        <v>308</v>
      </c>
      <c r="BQ6" s="114" t="s">
        <v>308</v>
      </c>
      <c r="BR6" s="114" t="s">
        <v>308</v>
      </c>
      <c r="BS6" s="114" t="s">
        <v>308</v>
      </c>
      <c r="BT6" s="114" t="s">
        <v>308</v>
      </c>
      <c r="BU6" s="114" t="s">
        <v>308</v>
      </c>
      <c r="BV6" s="117" t="s">
        <v>308</v>
      </c>
      <c r="BW6" s="117" t="s">
        <v>308</v>
      </c>
      <c r="BX6" s="117" t="s">
        <v>308</v>
      </c>
      <c r="BY6" s="114" t="s">
        <v>308</v>
      </c>
      <c r="BZ6" s="114" t="s">
        <v>308</v>
      </c>
      <c r="CA6" s="114" t="s">
        <v>308</v>
      </c>
      <c r="CB6" s="114" t="s">
        <v>308</v>
      </c>
      <c r="CC6" s="114" t="s">
        <v>308</v>
      </c>
      <c r="CD6" s="114" t="s">
        <v>308</v>
      </c>
      <c r="CE6" s="114" t="s">
        <v>308</v>
      </c>
      <c r="CF6" s="114" t="s">
        <v>308</v>
      </c>
      <c r="CG6" s="114" t="s">
        <v>308</v>
      </c>
      <c r="CH6" s="114" t="s">
        <v>308</v>
      </c>
      <c r="CI6" s="114" t="s">
        <v>308</v>
      </c>
      <c r="CJ6" s="114" t="s">
        <v>308</v>
      </c>
      <c r="CK6" s="115" t="s">
        <v>308</v>
      </c>
      <c r="CL6" s="115" t="s">
        <v>308</v>
      </c>
      <c r="CM6" s="115" t="s">
        <v>308</v>
      </c>
      <c r="CN6" s="115" t="s">
        <v>308</v>
      </c>
      <c r="CO6" s="116" t="s">
        <v>308</v>
      </c>
      <c r="CP6" s="116" t="s">
        <v>308</v>
      </c>
      <c r="CQ6" s="114" t="s">
        <v>308</v>
      </c>
      <c r="CR6" s="114" t="s">
        <v>308</v>
      </c>
      <c r="CS6" s="115" t="s">
        <v>308</v>
      </c>
      <c r="CT6" s="115" t="s">
        <v>308</v>
      </c>
      <c r="CU6" s="115" t="s">
        <v>308</v>
      </c>
      <c r="CV6" s="115" t="s">
        <v>308</v>
      </c>
      <c r="CW6" s="114" t="s">
        <v>308</v>
      </c>
      <c r="CX6" s="117" t="s">
        <v>308</v>
      </c>
      <c r="CY6" s="117" t="s">
        <v>308</v>
      </c>
      <c r="CZ6" s="117" t="s">
        <v>308</v>
      </c>
      <c r="DA6" s="114" t="s">
        <v>308</v>
      </c>
      <c r="DB6" s="114" t="s">
        <v>308</v>
      </c>
      <c r="DC6" s="114" t="s">
        <v>308</v>
      </c>
      <c r="DD6" s="114" t="s">
        <v>308</v>
      </c>
      <c r="DE6" s="114" t="s">
        <v>308</v>
      </c>
      <c r="DF6" s="114" t="s">
        <v>308</v>
      </c>
      <c r="DG6" s="114" t="s">
        <v>308</v>
      </c>
      <c r="DH6" s="114" t="s">
        <v>308</v>
      </c>
      <c r="DI6" s="114" t="s">
        <v>308</v>
      </c>
      <c r="DJ6" s="114" t="s">
        <v>308</v>
      </c>
    </row>
    <row r="7" spans="1:114" ht="13.5" customHeight="1" x14ac:dyDescent="0.15">
      <c r="A7" s="137" t="s">
        <v>3</v>
      </c>
      <c r="B7" s="138" t="s">
        <v>388</v>
      </c>
      <c r="C7" s="137" t="s">
        <v>1</v>
      </c>
      <c r="D7" s="139">
        <v>5806937</v>
      </c>
      <c r="E7" s="139">
        <v>4925350</v>
      </c>
      <c r="F7" s="139">
        <v>571562</v>
      </c>
      <c r="G7" s="139">
        <v>2</v>
      </c>
      <c r="H7" s="139">
        <v>120800</v>
      </c>
      <c r="I7" s="139">
        <v>1790280</v>
      </c>
      <c r="J7" s="139">
        <v>19001997</v>
      </c>
      <c r="K7" s="139">
        <v>2442706</v>
      </c>
      <c r="L7" s="139">
        <v>881587</v>
      </c>
      <c r="M7" s="139">
        <v>1088898</v>
      </c>
      <c r="N7" s="139">
        <v>979848</v>
      </c>
      <c r="O7" s="139">
        <v>0</v>
      </c>
      <c r="P7" s="139">
        <v>0</v>
      </c>
      <c r="Q7" s="139">
        <v>29600</v>
      </c>
      <c r="R7" s="139">
        <v>829987</v>
      </c>
      <c r="S7" s="139">
        <v>2588747</v>
      </c>
      <c r="T7" s="139">
        <v>120261</v>
      </c>
      <c r="U7" s="139">
        <v>109050</v>
      </c>
      <c r="V7" s="139">
        <v>6895835</v>
      </c>
      <c r="W7" s="139">
        <v>5905198</v>
      </c>
      <c r="X7" s="139">
        <v>571562</v>
      </c>
      <c r="Y7" s="139">
        <v>2</v>
      </c>
      <c r="Z7" s="139">
        <v>150400</v>
      </c>
      <c r="AA7" s="139">
        <v>2620267</v>
      </c>
      <c r="AB7" s="139">
        <v>21590744</v>
      </c>
      <c r="AC7" s="139">
        <v>2562967</v>
      </c>
      <c r="AD7" s="139">
        <v>990637</v>
      </c>
      <c r="AE7" s="139">
        <v>7630383</v>
      </c>
      <c r="AF7" s="139">
        <v>7463311</v>
      </c>
      <c r="AG7" s="139">
        <v>4279</v>
      </c>
      <c r="AH7" s="139">
        <v>6689939</v>
      </c>
      <c r="AI7" s="139">
        <v>753560</v>
      </c>
      <c r="AJ7" s="139">
        <v>15533</v>
      </c>
      <c r="AK7" s="139">
        <v>167072</v>
      </c>
      <c r="AL7" s="140" t="s">
        <v>389</v>
      </c>
      <c r="AM7" s="139">
        <v>15558314</v>
      </c>
      <c r="AN7" s="139">
        <v>1747990</v>
      </c>
      <c r="AO7" s="139">
        <v>977766</v>
      </c>
      <c r="AP7" s="139">
        <v>0</v>
      </c>
      <c r="AQ7" s="139">
        <v>711472</v>
      </c>
      <c r="AR7" s="139">
        <v>58752</v>
      </c>
      <c r="AS7" s="139">
        <v>4010925</v>
      </c>
      <c r="AT7" s="139">
        <v>95032</v>
      </c>
      <c r="AU7" s="139">
        <v>3690088</v>
      </c>
      <c r="AV7" s="139">
        <v>225805</v>
      </c>
      <c r="AW7" s="139">
        <v>8751</v>
      </c>
      <c r="AX7" s="139">
        <v>9784191</v>
      </c>
      <c r="AY7" s="139">
        <v>940989</v>
      </c>
      <c r="AZ7" s="139">
        <v>8142562</v>
      </c>
      <c r="BA7" s="139">
        <v>625736</v>
      </c>
      <c r="BB7" s="139">
        <v>74904</v>
      </c>
      <c r="BC7" s="140" t="s">
        <v>389</v>
      </c>
      <c r="BD7" s="139">
        <v>6457</v>
      </c>
      <c r="BE7" s="139">
        <v>1620237</v>
      </c>
      <c r="BF7" s="139">
        <v>24808934</v>
      </c>
      <c r="BG7" s="139">
        <v>107022</v>
      </c>
      <c r="BH7" s="139">
        <v>68522</v>
      </c>
      <c r="BI7" s="139">
        <v>1830</v>
      </c>
      <c r="BJ7" s="139">
        <v>66692</v>
      </c>
      <c r="BK7" s="139">
        <v>0</v>
      </c>
      <c r="BL7" s="139">
        <v>0</v>
      </c>
      <c r="BM7" s="139">
        <v>38500</v>
      </c>
      <c r="BN7" s="140" t="s">
        <v>389</v>
      </c>
      <c r="BO7" s="139">
        <v>3257168</v>
      </c>
      <c r="BP7" s="139">
        <v>556886</v>
      </c>
      <c r="BQ7" s="139">
        <v>346888</v>
      </c>
      <c r="BR7" s="139">
        <v>112945</v>
      </c>
      <c r="BS7" s="139">
        <v>66152</v>
      </c>
      <c r="BT7" s="139">
        <v>30901</v>
      </c>
      <c r="BU7" s="139">
        <v>1339336</v>
      </c>
      <c r="BV7" s="139">
        <v>93784</v>
      </c>
      <c r="BW7" s="139">
        <v>1188600</v>
      </c>
      <c r="BX7" s="139">
        <v>56952</v>
      </c>
      <c r="BY7" s="139">
        <v>0</v>
      </c>
      <c r="BZ7" s="139">
        <v>1357935</v>
      </c>
      <c r="CA7" s="139">
        <v>676831</v>
      </c>
      <c r="CB7" s="139">
        <v>586830</v>
      </c>
      <c r="CC7" s="139">
        <v>843</v>
      </c>
      <c r="CD7" s="139">
        <v>93431</v>
      </c>
      <c r="CE7" s="140" t="s">
        <v>389</v>
      </c>
      <c r="CF7" s="139">
        <v>3011</v>
      </c>
      <c r="CG7" s="139">
        <v>313455</v>
      </c>
      <c r="CH7" s="139">
        <v>3677645</v>
      </c>
      <c r="CI7" s="139">
        <v>7737405</v>
      </c>
      <c r="CJ7" s="139">
        <v>7531833</v>
      </c>
      <c r="CK7" s="139">
        <v>6109</v>
      </c>
      <c r="CL7" s="139">
        <v>6756631</v>
      </c>
      <c r="CM7" s="139">
        <v>753560</v>
      </c>
      <c r="CN7" s="139">
        <v>15533</v>
      </c>
      <c r="CO7" s="139">
        <v>205572</v>
      </c>
      <c r="CP7" s="140" t="s">
        <v>389</v>
      </c>
      <c r="CQ7" s="139">
        <v>18815482</v>
      </c>
      <c r="CR7" s="139">
        <v>2304876</v>
      </c>
      <c r="CS7" s="139">
        <v>1324654</v>
      </c>
      <c r="CT7" s="139">
        <v>112945</v>
      </c>
      <c r="CU7" s="139">
        <v>777624</v>
      </c>
      <c r="CV7" s="139">
        <v>89653</v>
      </c>
      <c r="CW7" s="139">
        <v>5350261</v>
      </c>
      <c r="CX7" s="139">
        <v>188816</v>
      </c>
      <c r="CY7" s="139">
        <v>4878688</v>
      </c>
      <c r="CZ7" s="139">
        <v>282757</v>
      </c>
      <c r="DA7" s="139">
        <v>8751</v>
      </c>
      <c r="DB7" s="139">
        <v>11142126</v>
      </c>
      <c r="DC7" s="139">
        <v>1617820</v>
      </c>
      <c r="DD7" s="139">
        <v>8729392</v>
      </c>
      <c r="DE7" s="139">
        <v>626579</v>
      </c>
      <c r="DF7" s="139">
        <v>168335</v>
      </c>
      <c r="DG7" s="140" t="s">
        <v>389</v>
      </c>
      <c r="DH7" s="139">
        <v>9468</v>
      </c>
      <c r="DI7" s="139">
        <v>1933692</v>
      </c>
      <c r="DJ7" s="139">
        <v>28486579</v>
      </c>
    </row>
    <row r="8" spans="1:114" ht="13.5" customHeight="1" x14ac:dyDescent="0.15">
      <c r="A8" s="137" t="s">
        <v>4</v>
      </c>
      <c r="B8" s="138" t="s">
        <v>390</v>
      </c>
      <c r="C8" s="137" t="s">
        <v>1</v>
      </c>
      <c r="D8" s="139">
        <v>4486904</v>
      </c>
      <c r="E8" s="139">
        <v>4278591</v>
      </c>
      <c r="F8" s="139">
        <v>978352</v>
      </c>
      <c r="G8" s="139">
        <v>0</v>
      </c>
      <c r="H8" s="139">
        <v>1731756</v>
      </c>
      <c r="I8" s="139">
        <v>1006869</v>
      </c>
      <c r="J8" s="139">
        <v>7647914</v>
      </c>
      <c r="K8" s="139">
        <v>561614</v>
      </c>
      <c r="L8" s="139">
        <v>208313</v>
      </c>
      <c r="M8" s="139">
        <v>133808</v>
      </c>
      <c r="N8" s="139">
        <v>90553</v>
      </c>
      <c r="O8" s="139">
        <v>0</v>
      </c>
      <c r="P8" s="139">
        <v>0</v>
      </c>
      <c r="Q8" s="139">
        <v>31800</v>
      </c>
      <c r="R8" s="139">
        <v>30298</v>
      </c>
      <c r="S8" s="139">
        <v>2721379</v>
      </c>
      <c r="T8" s="139">
        <v>28455</v>
      </c>
      <c r="U8" s="139">
        <v>43255</v>
      </c>
      <c r="V8" s="139">
        <v>4620712</v>
      </c>
      <c r="W8" s="139">
        <v>4369144</v>
      </c>
      <c r="X8" s="139">
        <v>978352</v>
      </c>
      <c r="Y8" s="139">
        <v>0</v>
      </c>
      <c r="Z8" s="139">
        <v>1763556</v>
      </c>
      <c r="AA8" s="139">
        <v>1037167</v>
      </c>
      <c r="AB8" s="139">
        <v>10369293</v>
      </c>
      <c r="AC8" s="139">
        <v>590069</v>
      </c>
      <c r="AD8" s="139">
        <v>251568</v>
      </c>
      <c r="AE8" s="139">
        <v>3207505</v>
      </c>
      <c r="AF8" s="139">
        <v>3201571</v>
      </c>
      <c r="AG8" s="139">
        <v>0</v>
      </c>
      <c r="AH8" s="139">
        <v>3201571</v>
      </c>
      <c r="AI8" s="139">
        <v>0</v>
      </c>
      <c r="AJ8" s="139">
        <v>0</v>
      </c>
      <c r="AK8" s="139">
        <v>5934</v>
      </c>
      <c r="AL8" s="140" t="s">
        <v>389</v>
      </c>
      <c r="AM8" s="139">
        <v>8780442</v>
      </c>
      <c r="AN8" s="139">
        <v>1191488</v>
      </c>
      <c r="AO8" s="139">
        <v>951921</v>
      </c>
      <c r="AP8" s="139">
        <v>0</v>
      </c>
      <c r="AQ8" s="139">
        <v>219409</v>
      </c>
      <c r="AR8" s="139">
        <v>20158</v>
      </c>
      <c r="AS8" s="139">
        <v>2023493</v>
      </c>
      <c r="AT8" s="139">
        <v>1405</v>
      </c>
      <c r="AU8" s="139">
        <v>1966794</v>
      </c>
      <c r="AV8" s="139">
        <v>55294</v>
      </c>
      <c r="AW8" s="139">
        <v>0</v>
      </c>
      <c r="AX8" s="139">
        <v>5565461</v>
      </c>
      <c r="AY8" s="139">
        <v>536298</v>
      </c>
      <c r="AZ8" s="139">
        <v>4940437</v>
      </c>
      <c r="BA8" s="139">
        <v>74422</v>
      </c>
      <c r="BB8" s="139">
        <v>14304</v>
      </c>
      <c r="BC8" s="140" t="s">
        <v>389</v>
      </c>
      <c r="BD8" s="139">
        <v>0</v>
      </c>
      <c r="BE8" s="139">
        <v>146871</v>
      </c>
      <c r="BF8" s="139">
        <v>12134818</v>
      </c>
      <c r="BG8" s="139">
        <v>224261</v>
      </c>
      <c r="BH8" s="139">
        <v>224261</v>
      </c>
      <c r="BI8" s="139">
        <v>0</v>
      </c>
      <c r="BJ8" s="139">
        <v>224261</v>
      </c>
      <c r="BK8" s="139">
        <v>0</v>
      </c>
      <c r="BL8" s="139">
        <v>0</v>
      </c>
      <c r="BM8" s="139">
        <v>0</v>
      </c>
      <c r="BN8" s="140" t="s">
        <v>389</v>
      </c>
      <c r="BO8" s="139">
        <v>2573674</v>
      </c>
      <c r="BP8" s="139">
        <v>370319</v>
      </c>
      <c r="BQ8" s="139">
        <v>272547</v>
      </c>
      <c r="BR8" s="139">
        <v>0</v>
      </c>
      <c r="BS8" s="139">
        <v>97772</v>
      </c>
      <c r="BT8" s="139">
        <v>0</v>
      </c>
      <c r="BU8" s="139">
        <v>938152</v>
      </c>
      <c r="BV8" s="139">
        <v>0</v>
      </c>
      <c r="BW8" s="139">
        <v>914788</v>
      </c>
      <c r="BX8" s="139">
        <v>23364</v>
      </c>
      <c r="BY8" s="139">
        <v>0</v>
      </c>
      <c r="BZ8" s="139">
        <v>1265203</v>
      </c>
      <c r="CA8" s="139">
        <v>57818</v>
      </c>
      <c r="CB8" s="139">
        <v>1117511</v>
      </c>
      <c r="CC8" s="139">
        <v>89874</v>
      </c>
      <c r="CD8" s="139">
        <v>0</v>
      </c>
      <c r="CE8" s="140" t="s">
        <v>389</v>
      </c>
      <c r="CF8" s="139">
        <v>0</v>
      </c>
      <c r="CG8" s="139">
        <v>57252</v>
      </c>
      <c r="CH8" s="139">
        <v>2855187</v>
      </c>
      <c r="CI8" s="139">
        <v>3431766</v>
      </c>
      <c r="CJ8" s="139">
        <v>3425832</v>
      </c>
      <c r="CK8" s="139">
        <v>0</v>
      </c>
      <c r="CL8" s="139">
        <v>3425832</v>
      </c>
      <c r="CM8" s="139">
        <v>0</v>
      </c>
      <c r="CN8" s="139">
        <v>0</v>
      </c>
      <c r="CO8" s="139">
        <v>5934</v>
      </c>
      <c r="CP8" s="140" t="s">
        <v>389</v>
      </c>
      <c r="CQ8" s="139">
        <v>11354116</v>
      </c>
      <c r="CR8" s="139">
        <v>1561807</v>
      </c>
      <c r="CS8" s="139">
        <v>1224468</v>
      </c>
      <c r="CT8" s="139">
        <v>0</v>
      </c>
      <c r="CU8" s="139">
        <v>317181</v>
      </c>
      <c r="CV8" s="139">
        <v>20158</v>
      </c>
      <c r="CW8" s="139">
        <v>2961645</v>
      </c>
      <c r="CX8" s="139">
        <v>1405</v>
      </c>
      <c r="CY8" s="139">
        <v>2881582</v>
      </c>
      <c r="CZ8" s="139">
        <v>78658</v>
      </c>
      <c r="DA8" s="139">
        <v>0</v>
      </c>
      <c r="DB8" s="139">
        <v>6830664</v>
      </c>
      <c r="DC8" s="139">
        <v>594116</v>
      </c>
      <c r="DD8" s="139">
        <v>6057948</v>
      </c>
      <c r="DE8" s="139">
        <v>164296</v>
      </c>
      <c r="DF8" s="139">
        <v>14304</v>
      </c>
      <c r="DG8" s="140" t="s">
        <v>389</v>
      </c>
      <c r="DH8" s="139">
        <v>0</v>
      </c>
      <c r="DI8" s="139">
        <v>204123</v>
      </c>
      <c r="DJ8" s="139">
        <v>14990005</v>
      </c>
    </row>
    <row r="9" spans="1:114" ht="13.5" customHeight="1" x14ac:dyDescent="0.15">
      <c r="A9" s="137" t="s">
        <v>5</v>
      </c>
      <c r="B9" s="138" t="s">
        <v>391</v>
      </c>
      <c r="C9" s="137" t="s">
        <v>1</v>
      </c>
      <c r="D9" s="139">
        <v>2107904</v>
      </c>
      <c r="E9" s="139">
        <v>1859203</v>
      </c>
      <c r="F9" s="139">
        <v>270509</v>
      </c>
      <c r="G9" s="139">
        <v>0</v>
      </c>
      <c r="H9" s="139">
        <v>18600</v>
      </c>
      <c r="I9" s="139">
        <v>1071412</v>
      </c>
      <c r="J9" s="139">
        <v>8175435</v>
      </c>
      <c r="K9" s="139">
        <v>498682</v>
      </c>
      <c r="L9" s="139">
        <v>248701</v>
      </c>
      <c r="M9" s="139">
        <v>682276</v>
      </c>
      <c r="N9" s="139">
        <v>666566</v>
      </c>
      <c r="O9" s="139">
        <v>0</v>
      </c>
      <c r="P9" s="139">
        <v>0</v>
      </c>
      <c r="Q9" s="139">
        <v>0</v>
      </c>
      <c r="R9" s="139">
        <v>665121</v>
      </c>
      <c r="S9" s="139">
        <v>3021139</v>
      </c>
      <c r="T9" s="139">
        <v>1445</v>
      </c>
      <c r="U9" s="139">
        <v>15710</v>
      </c>
      <c r="V9" s="139">
        <v>2790180</v>
      </c>
      <c r="W9" s="139">
        <v>2525769</v>
      </c>
      <c r="X9" s="139">
        <v>270509</v>
      </c>
      <c r="Y9" s="139">
        <v>0</v>
      </c>
      <c r="Z9" s="139">
        <v>18600</v>
      </c>
      <c r="AA9" s="139">
        <v>1736533</v>
      </c>
      <c r="AB9" s="139">
        <v>11196574</v>
      </c>
      <c r="AC9" s="139">
        <v>500127</v>
      </c>
      <c r="AD9" s="139">
        <v>264411</v>
      </c>
      <c r="AE9" s="139">
        <v>161754</v>
      </c>
      <c r="AF9" s="139">
        <v>95787</v>
      </c>
      <c r="AG9" s="139">
        <v>0</v>
      </c>
      <c r="AH9" s="139">
        <v>86547</v>
      </c>
      <c r="AI9" s="139">
        <v>9240</v>
      </c>
      <c r="AJ9" s="139">
        <v>0</v>
      </c>
      <c r="AK9" s="139">
        <v>65967</v>
      </c>
      <c r="AL9" s="140" t="s">
        <v>389</v>
      </c>
      <c r="AM9" s="139">
        <v>9728512</v>
      </c>
      <c r="AN9" s="139">
        <v>626117</v>
      </c>
      <c r="AO9" s="139">
        <v>559548</v>
      </c>
      <c r="AP9" s="139">
        <v>24203</v>
      </c>
      <c r="AQ9" s="139">
        <v>26634</v>
      </c>
      <c r="AR9" s="139">
        <v>15732</v>
      </c>
      <c r="AS9" s="139">
        <v>2919651</v>
      </c>
      <c r="AT9" s="139">
        <v>30297</v>
      </c>
      <c r="AU9" s="139">
        <v>2532476</v>
      </c>
      <c r="AV9" s="139">
        <v>356878</v>
      </c>
      <c r="AW9" s="139">
        <v>8474</v>
      </c>
      <c r="AX9" s="139">
        <v>6166900</v>
      </c>
      <c r="AY9" s="139">
        <v>1311047</v>
      </c>
      <c r="AZ9" s="139">
        <v>4526182</v>
      </c>
      <c r="BA9" s="139">
        <v>310121</v>
      </c>
      <c r="BB9" s="139">
        <v>19550</v>
      </c>
      <c r="BC9" s="140" t="s">
        <v>389</v>
      </c>
      <c r="BD9" s="139">
        <v>7370</v>
      </c>
      <c r="BE9" s="139">
        <v>393073</v>
      </c>
      <c r="BF9" s="139">
        <v>10283339</v>
      </c>
      <c r="BG9" s="139">
        <v>18370</v>
      </c>
      <c r="BH9" s="139">
        <v>0</v>
      </c>
      <c r="BI9" s="139">
        <v>0</v>
      </c>
      <c r="BJ9" s="139">
        <v>0</v>
      </c>
      <c r="BK9" s="139">
        <v>0</v>
      </c>
      <c r="BL9" s="139">
        <v>0</v>
      </c>
      <c r="BM9" s="139">
        <v>18370</v>
      </c>
      <c r="BN9" s="140" t="s">
        <v>389</v>
      </c>
      <c r="BO9" s="139">
        <v>3576048</v>
      </c>
      <c r="BP9" s="139">
        <v>339024</v>
      </c>
      <c r="BQ9" s="139">
        <v>294577</v>
      </c>
      <c r="BR9" s="139">
        <v>0</v>
      </c>
      <c r="BS9" s="139">
        <v>44447</v>
      </c>
      <c r="BT9" s="139">
        <v>0</v>
      </c>
      <c r="BU9" s="139">
        <v>1116732</v>
      </c>
      <c r="BV9" s="139">
        <v>0</v>
      </c>
      <c r="BW9" s="139">
        <v>1116117</v>
      </c>
      <c r="BX9" s="139">
        <v>615</v>
      </c>
      <c r="BY9" s="139">
        <v>0</v>
      </c>
      <c r="BZ9" s="139">
        <v>2120292</v>
      </c>
      <c r="CA9" s="139">
        <v>659697</v>
      </c>
      <c r="CB9" s="139">
        <v>1459121</v>
      </c>
      <c r="CC9" s="139">
        <v>110</v>
      </c>
      <c r="CD9" s="139">
        <v>1364</v>
      </c>
      <c r="CE9" s="140" t="s">
        <v>389</v>
      </c>
      <c r="CF9" s="139">
        <v>0</v>
      </c>
      <c r="CG9" s="139">
        <v>108997</v>
      </c>
      <c r="CH9" s="139">
        <v>3703415</v>
      </c>
      <c r="CI9" s="139">
        <v>180124</v>
      </c>
      <c r="CJ9" s="139">
        <v>95787</v>
      </c>
      <c r="CK9" s="139">
        <v>0</v>
      </c>
      <c r="CL9" s="139">
        <v>86547</v>
      </c>
      <c r="CM9" s="139">
        <v>9240</v>
      </c>
      <c r="CN9" s="139">
        <v>0</v>
      </c>
      <c r="CO9" s="139">
        <v>84337</v>
      </c>
      <c r="CP9" s="140" t="s">
        <v>389</v>
      </c>
      <c r="CQ9" s="139">
        <v>13304560</v>
      </c>
      <c r="CR9" s="139">
        <v>965141</v>
      </c>
      <c r="CS9" s="139">
        <v>854125</v>
      </c>
      <c r="CT9" s="139">
        <v>24203</v>
      </c>
      <c r="CU9" s="139">
        <v>71081</v>
      </c>
      <c r="CV9" s="139">
        <v>15732</v>
      </c>
      <c r="CW9" s="139">
        <v>4036383</v>
      </c>
      <c r="CX9" s="139">
        <v>30297</v>
      </c>
      <c r="CY9" s="139">
        <v>3648593</v>
      </c>
      <c r="CZ9" s="139">
        <v>357493</v>
      </c>
      <c r="DA9" s="139">
        <v>8474</v>
      </c>
      <c r="DB9" s="139">
        <v>8287192</v>
      </c>
      <c r="DC9" s="139">
        <v>1970744</v>
      </c>
      <c r="DD9" s="139">
        <v>5985303</v>
      </c>
      <c r="DE9" s="139">
        <v>310231</v>
      </c>
      <c r="DF9" s="139">
        <v>20914</v>
      </c>
      <c r="DG9" s="140" t="s">
        <v>389</v>
      </c>
      <c r="DH9" s="139">
        <v>7370</v>
      </c>
      <c r="DI9" s="139">
        <v>502070</v>
      </c>
      <c r="DJ9" s="139">
        <v>13986754</v>
      </c>
    </row>
    <row r="10" spans="1:114" ht="13.5" customHeight="1" x14ac:dyDescent="0.15">
      <c r="A10" s="137" t="s">
        <v>6</v>
      </c>
      <c r="B10" s="138" t="s">
        <v>392</v>
      </c>
      <c r="C10" s="137" t="s">
        <v>1</v>
      </c>
      <c r="D10" s="139">
        <v>2613147</v>
      </c>
      <c r="E10" s="139">
        <v>1852248</v>
      </c>
      <c r="F10" s="139">
        <v>56301</v>
      </c>
      <c r="G10" s="139">
        <v>0</v>
      </c>
      <c r="H10" s="139">
        <v>338200</v>
      </c>
      <c r="I10" s="139">
        <v>1055411</v>
      </c>
      <c r="J10" s="139">
        <v>6184539</v>
      </c>
      <c r="K10" s="139">
        <v>402336</v>
      </c>
      <c r="L10" s="139">
        <v>760899</v>
      </c>
      <c r="M10" s="139">
        <v>227561</v>
      </c>
      <c r="N10" s="139">
        <v>128128</v>
      </c>
      <c r="O10" s="139">
        <v>1109</v>
      </c>
      <c r="P10" s="139">
        <v>0</v>
      </c>
      <c r="Q10" s="139">
        <v>0</v>
      </c>
      <c r="R10" s="139">
        <v>104654</v>
      </c>
      <c r="S10" s="139">
        <v>2411087</v>
      </c>
      <c r="T10" s="139">
        <v>22365</v>
      </c>
      <c r="U10" s="139">
        <v>99433</v>
      </c>
      <c r="V10" s="139">
        <v>2840708</v>
      </c>
      <c r="W10" s="139">
        <v>1980376</v>
      </c>
      <c r="X10" s="139">
        <v>57410</v>
      </c>
      <c r="Y10" s="139">
        <v>0</v>
      </c>
      <c r="Z10" s="139">
        <v>338200</v>
      </c>
      <c r="AA10" s="139">
        <v>1160065</v>
      </c>
      <c r="AB10" s="139">
        <v>8595626</v>
      </c>
      <c r="AC10" s="139">
        <v>424701</v>
      </c>
      <c r="AD10" s="139">
        <v>860332</v>
      </c>
      <c r="AE10" s="139">
        <v>330911</v>
      </c>
      <c r="AF10" s="139">
        <v>330911</v>
      </c>
      <c r="AG10" s="139">
        <v>0</v>
      </c>
      <c r="AH10" s="139">
        <v>330911</v>
      </c>
      <c r="AI10" s="139">
        <v>0</v>
      </c>
      <c r="AJ10" s="139">
        <v>0</v>
      </c>
      <c r="AK10" s="139">
        <v>0</v>
      </c>
      <c r="AL10" s="140" t="s">
        <v>389</v>
      </c>
      <c r="AM10" s="139">
        <v>8027807</v>
      </c>
      <c r="AN10" s="139">
        <v>751302</v>
      </c>
      <c r="AO10" s="139">
        <v>596215</v>
      </c>
      <c r="AP10" s="139">
        <v>0</v>
      </c>
      <c r="AQ10" s="139">
        <v>142983</v>
      </c>
      <c r="AR10" s="139">
        <v>12104</v>
      </c>
      <c r="AS10" s="139">
        <v>2690491</v>
      </c>
      <c r="AT10" s="139">
        <v>0</v>
      </c>
      <c r="AU10" s="139">
        <v>2505650</v>
      </c>
      <c r="AV10" s="139">
        <v>184841</v>
      </c>
      <c r="AW10" s="139">
        <v>0</v>
      </c>
      <c r="AX10" s="139">
        <v>4586014</v>
      </c>
      <c r="AY10" s="139">
        <v>1305956</v>
      </c>
      <c r="AZ10" s="139">
        <v>2866413</v>
      </c>
      <c r="BA10" s="139">
        <v>144772</v>
      </c>
      <c r="BB10" s="139">
        <v>268873</v>
      </c>
      <c r="BC10" s="140" t="s">
        <v>389</v>
      </c>
      <c r="BD10" s="139">
        <v>0</v>
      </c>
      <c r="BE10" s="139">
        <v>438968</v>
      </c>
      <c r="BF10" s="139">
        <v>8797686</v>
      </c>
      <c r="BG10" s="139">
        <v>0</v>
      </c>
      <c r="BH10" s="139">
        <v>0</v>
      </c>
      <c r="BI10" s="139">
        <v>0</v>
      </c>
      <c r="BJ10" s="139">
        <v>0</v>
      </c>
      <c r="BK10" s="139">
        <v>0</v>
      </c>
      <c r="BL10" s="139">
        <v>0</v>
      </c>
      <c r="BM10" s="139">
        <v>0</v>
      </c>
      <c r="BN10" s="140" t="s">
        <v>389</v>
      </c>
      <c r="BO10" s="139">
        <v>2513764</v>
      </c>
      <c r="BP10" s="139">
        <v>367573</v>
      </c>
      <c r="BQ10" s="139">
        <v>257566</v>
      </c>
      <c r="BR10" s="139">
        <v>0</v>
      </c>
      <c r="BS10" s="139">
        <v>110007</v>
      </c>
      <c r="BT10" s="139">
        <v>0</v>
      </c>
      <c r="BU10" s="139">
        <v>1464921</v>
      </c>
      <c r="BV10" s="139">
        <v>0</v>
      </c>
      <c r="BW10" s="139">
        <v>1464921</v>
      </c>
      <c r="BX10" s="139">
        <v>0</v>
      </c>
      <c r="BY10" s="139">
        <v>0</v>
      </c>
      <c r="BZ10" s="139">
        <v>681270</v>
      </c>
      <c r="CA10" s="139">
        <v>83050</v>
      </c>
      <c r="CB10" s="139">
        <v>584269</v>
      </c>
      <c r="CC10" s="139">
        <v>0</v>
      </c>
      <c r="CD10" s="139">
        <v>13951</v>
      </c>
      <c r="CE10" s="140" t="s">
        <v>389</v>
      </c>
      <c r="CF10" s="139">
        <v>0</v>
      </c>
      <c r="CG10" s="139">
        <v>124884</v>
      </c>
      <c r="CH10" s="139">
        <v>2638648</v>
      </c>
      <c r="CI10" s="139">
        <v>330911</v>
      </c>
      <c r="CJ10" s="139">
        <v>330911</v>
      </c>
      <c r="CK10" s="139">
        <v>0</v>
      </c>
      <c r="CL10" s="139">
        <v>330911</v>
      </c>
      <c r="CM10" s="139">
        <v>0</v>
      </c>
      <c r="CN10" s="139">
        <v>0</v>
      </c>
      <c r="CO10" s="139">
        <v>0</v>
      </c>
      <c r="CP10" s="140" t="s">
        <v>389</v>
      </c>
      <c r="CQ10" s="139">
        <v>10541571</v>
      </c>
      <c r="CR10" s="139">
        <v>1118875</v>
      </c>
      <c r="CS10" s="139">
        <v>853781</v>
      </c>
      <c r="CT10" s="139">
        <v>0</v>
      </c>
      <c r="CU10" s="139">
        <v>252990</v>
      </c>
      <c r="CV10" s="139">
        <v>12104</v>
      </c>
      <c r="CW10" s="139">
        <v>4155412</v>
      </c>
      <c r="CX10" s="139">
        <v>0</v>
      </c>
      <c r="CY10" s="139">
        <v>3970571</v>
      </c>
      <c r="CZ10" s="139">
        <v>184841</v>
      </c>
      <c r="DA10" s="139">
        <v>0</v>
      </c>
      <c r="DB10" s="139">
        <v>5267284</v>
      </c>
      <c r="DC10" s="139">
        <v>1389006</v>
      </c>
      <c r="DD10" s="139">
        <v>3450682</v>
      </c>
      <c r="DE10" s="139">
        <v>144772</v>
      </c>
      <c r="DF10" s="139">
        <v>282824</v>
      </c>
      <c r="DG10" s="140" t="s">
        <v>389</v>
      </c>
      <c r="DH10" s="139">
        <v>0</v>
      </c>
      <c r="DI10" s="139">
        <v>563852</v>
      </c>
      <c r="DJ10" s="139">
        <v>11436334</v>
      </c>
    </row>
    <row r="11" spans="1:114" ht="13.5" customHeight="1" x14ac:dyDescent="0.15">
      <c r="A11" s="137" t="s">
        <v>7</v>
      </c>
      <c r="B11" s="138" t="s">
        <v>393</v>
      </c>
      <c r="C11" s="137" t="s">
        <v>1</v>
      </c>
      <c r="D11" s="139">
        <v>584128</v>
      </c>
      <c r="E11" s="139">
        <v>552463</v>
      </c>
      <c r="F11" s="139">
        <v>0</v>
      </c>
      <c r="G11" s="139">
        <v>0</v>
      </c>
      <c r="H11" s="139">
        <v>0</v>
      </c>
      <c r="I11" s="139">
        <v>462373</v>
      </c>
      <c r="J11" s="139">
        <v>3451497</v>
      </c>
      <c r="K11" s="139">
        <v>90090</v>
      </c>
      <c r="L11" s="139">
        <v>31665</v>
      </c>
      <c r="M11" s="139">
        <v>194316</v>
      </c>
      <c r="N11" s="139">
        <v>187793</v>
      </c>
      <c r="O11" s="139">
        <v>0</v>
      </c>
      <c r="P11" s="139">
        <v>0</v>
      </c>
      <c r="Q11" s="139">
        <v>0</v>
      </c>
      <c r="R11" s="139">
        <v>101282</v>
      </c>
      <c r="S11" s="139">
        <v>1919322</v>
      </c>
      <c r="T11" s="139">
        <v>86511</v>
      </c>
      <c r="U11" s="139">
        <v>6523</v>
      </c>
      <c r="V11" s="139">
        <v>778444</v>
      </c>
      <c r="W11" s="139">
        <v>740256</v>
      </c>
      <c r="X11" s="139">
        <v>0</v>
      </c>
      <c r="Y11" s="139">
        <v>0</v>
      </c>
      <c r="Z11" s="139">
        <v>0</v>
      </c>
      <c r="AA11" s="139">
        <v>563655</v>
      </c>
      <c r="AB11" s="139">
        <v>5370819</v>
      </c>
      <c r="AC11" s="139">
        <v>176601</v>
      </c>
      <c r="AD11" s="139">
        <v>38188</v>
      </c>
      <c r="AE11" s="139">
        <v>476664</v>
      </c>
      <c r="AF11" s="139">
        <v>476664</v>
      </c>
      <c r="AG11" s="139">
        <v>0</v>
      </c>
      <c r="AH11" s="139">
        <v>468323</v>
      </c>
      <c r="AI11" s="139">
        <v>8341</v>
      </c>
      <c r="AJ11" s="139">
        <v>0</v>
      </c>
      <c r="AK11" s="139">
        <v>0</v>
      </c>
      <c r="AL11" s="140" t="s">
        <v>389</v>
      </c>
      <c r="AM11" s="139">
        <v>3536426</v>
      </c>
      <c r="AN11" s="139">
        <v>180337</v>
      </c>
      <c r="AO11" s="139">
        <v>121637</v>
      </c>
      <c r="AP11" s="139">
        <v>25511</v>
      </c>
      <c r="AQ11" s="139">
        <v>30410</v>
      </c>
      <c r="AR11" s="139">
        <v>2779</v>
      </c>
      <c r="AS11" s="139">
        <v>1591554</v>
      </c>
      <c r="AT11" s="139">
        <v>6393</v>
      </c>
      <c r="AU11" s="139">
        <v>1514030</v>
      </c>
      <c r="AV11" s="139">
        <v>71131</v>
      </c>
      <c r="AW11" s="139">
        <v>0</v>
      </c>
      <c r="AX11" s="139">
        <v>1759444</v>
      </c>
      <c r="AY11" s="139">
        <v>116092</v>
      </c>
      <c r="AZ11" s="139">
        <v>1560623</v>
      </c>
      <c r="BA11" s="139">
        <v>82729</v>
      </c>
      <c r="BB11" s="139">
        <v>0</v>
      </c>
      <c r="BC11" s="140" t="s">
        <v>389</v>
      </c>
      <c r="BD11" s="139">
        <v>5091</v>
      </c>
      <c r="BE11" s="139">
        <v>22535</v>
      </c>
      <c r="BF11" s="139">
        <v>4035625</v>
      </c>
      <c r="BG11" s="139">
        <v>220579</v>
      </c>
      <c r="BH11" s="139">
        <v>220579</v>
      </c>
      <c r="BI11" s="139">
        <v>143700</v>
      </c>
      <c r="BJ11" s="139">
        <v>76879</v>
      </c>
      <c r="BK11" s="139">
        <v>0</v>
      </c>
      <c r="BL11" s="139">
        <v>0</v>
      </c>
      <c r="BM11" s="139">
        <v>0</v>
      </c>
      <c r="BN11" s="140" t="s">
        <v>389</v>
      </c>
      <c r="BO11" s="139">
        <v>1831409</v>
      </c>
      <c r="BP11" s="139">
        <v>156245</v>
      </c>
      <c r="BQ11" s="139">
        <v>150542</v>
      </c>
      <c r="BR11" s="139">
        <v>0</v>
      </c>
      <c r="BS11" s="139">
        <v>5703</v>
      </c>
      <c r="BT11" s="139">
        <v>0</v>
      </c>
      <c r="BU11" s="139">
        <v>1092742</v>
      </c>
      <c r="BV11" s="139">
        <v>0</v>
      </c>
      <c r="BW11" s="139">
        <v>1084779</v>
      </c>
      <c r="BX11" s="139">
        <v>7963</v>
      </c>
      <c r="BY11" s="139">
        <v>0</v>
      </c>
      <c r="BZ11" s="139">
        <v>582313</v>
      </c>
      <c r="CA11" s="139">
        <v>0</v>
      </c>
      <c r="CB11" s="139">
        <v>576811</v>
      </c>
      <c r="CC11" s="139">
        <v>5502</v>
      </c>
      <c r="CD11" s="139">
        <v>0</v>
      </c>
      <c r="CE11" s="140" t="s">
        <v>389</v>
      </c>
      <c r="CF11" s="139">
        <v>109</v>
      </c>
      <c r="CG11" s="139">
        <v>61650</v>
      </c>
      <c r="CH11" s="139">
        <v>2113638</v>
      </c>
      <c r="CI11" s="139">
        <v>697243</v>
      </c>
      <c r="CJ11" s="139">
        <v>697243</v>
      </c>
      <c r="CK11" s="139">
        <v>143700</v>
      </c>
      <c r="CL11" s="139">
        <v>545202</v>
      </c>
      <c r="CM11" s="139">
        <v>8341</v>
      </c>
      <c r="CN11" s="139">
        <v>0</v>
      </c>
      <c r="CO11" s="139">
        <v>0</v>
      </c>
      <c r="CP11" s="140" t="s">
        <v>389</v>
      </c>
      <c r="CQ11" s="139">
        <v>5367835</v>
      </c>
      <c r="CR11" s="139">
        <v>336582</v>
      </c>
      <c r="CS11" s="139">
        <v>272179</v>
      </c>
      <c r="CT11" s="139">
        <v>25511</v>
      </c>
      <c r="CU11" s="139">
        <v>36113</v>
      </c>
      <c r="CV11" s="139">
        <v>2779</v>
      </c>
      <c r="CW11" s="139">
        <v>2684296</v>
      </c>
      <c r="CX11" s="139">
        <v>6393</v>
      </c>
      <c r="CY11" s="139">
        <v>2598809</v>
      </c>
      <c r="CZ11" s="139">
        <v>79094</v>
      </c>
      <c r="DA11" s="139">
        <v>0</v>
      </c>
      <c r="DB11" s="139">
        <v>2341757</v>
      </c>
      <c r="DC11" s="139">
        <v>116092</v>
      </c>
      <c r="DD11" s="139">
        <v>2137434</v>
      </c>
      <c r="DE11" s="139">
        <v>88231</v>
      </c>
      <c r="DF11" s="139">
        <v>0</v>
      </c>
      <c r="DG11" s="140" t="s">
        <v>389</v>
      </c>
      <c r="DH11" s="139">
        <v>5200</v>
      </c>
      <c r="DI11" s="139">
        <v>84185</v>
      </c>
      <c r="DJ11" s="139">
        <v>6149263</v>
      </c>
    </row>
    <row r="12" spans="1:114" ht="13.5" customHeight="1" x14ac:dyDescent="0.15">
      <c r="A12" s="137" t="s">
        <v>8</v>
      </c>
      <c r="B12" s="138" t="s">
        <v>394</v>
      </c>
      <c r="C12" s="137" t="s">
        <v>1</v>
      </c>
      <c r="D12" s="139">
        <v>3585994</v>
      </c>
      <c r="E12" s="139">
        <v>3119465</v>
      </c>
      <c r="F12" s="139">
        <v>17959</v>
      </c>
      <c r="G12" s="139">
        <v>0</v>
      </c>
      <c r="H12" s="139">
        <v>230900</v>
      </c>
      <c r="I12" s="139">
        <v>2190520</v>
      </c>
      <c r="J12" s="139">
        <v>4731575</v>
      </c>
      <c r="K12" s="139">
        <v>680086</v>
      </c>
      <c r="L12" s="139">
        <v>466529</v>
      </c>
      <c r="M12" s="139">
        <v>696450</v>
      </c>
      <c r="N12" s="139">
        <v>678840</v>
      </c>
      <c r="O12" s="139">
        <v>131822</v>
      </c>
      <c r="P12" s="139">
        <v>0</v>
      </c>
      <c r="Q12" s="139">
        <v>278700</v>
      </c>
      <c r="R12" s="139">
        <v>267228</v>
      </c>
      <c r="S12" s="139">
        <v>1377679</v>
      </c>
      <c r="T12" s="139">
        <v>1090</v>
      </c>
      <c r="U12" s="139">
        <v>17610</v>
      </c>
      <c r="V12" s="139">
        <v>4282444</v>
      </c>
      <c r="W12" s="139">
        <v>3798305</v>
      </c>
      <c r="X12" s="139">
        <v>149781</v>
      </c>
      <c r="Y12" s="139">
        <v>0</v>
      </c>
      <c r="Z12" s="139">
        <v>509600</v>
      </c>
      <c r="AA12" s="139">
        <v>2457748</v>
      </c>
      <c r="AB12" s="139">
        <v>6109254</v>
      </c>
      <c r="AC12" s="139">
        <v>681176</v>
      </c>
      <c r="AD12" s="139">
        <v>484139</v>
      </c>
      <c r="AE12" s="139">
        <v>131280</v>
      </c>
      <c r="AF12" s="139">
        <v>71497</v>
      </c>
      <c r="AG12" s="139">
        <v>0</v>
      </c>
      <c r="AH12" s="139">
        <v>67089</v>
      </c>
      <c r="AI12" s="139">
        <v>4408</v>
      </c>
      <c r="AJ12" s="139">
        <v>0</v>
      </c>
      <c r="AK12" s="139">
        <v>59783</v>
      </c>
      <c r="AL12" s="140" t="s">
        <v>389</v>
      </c>
      <c r="AM12" s="139">
        <v>7821767</v>
      </c>
      <c r="AN12" s="139">
        <v>787136</v>
      </c>
      <c r="AO12" s="139">
        <v>553501</v>
      </c>
      <c r="AP12" s="139">
        <v>0</v>
      </c>
      <c r="AQ12" s="139">
        <v>219225</v>
      </c>
      <c r="AR12" s="139">
        <v>14410</v>
      </c>
      <c r="AS12" s="139">
        <v>2742413</v>
      </c>
      <c r="AT12" s="139">
        <v>11433</v>
      </c>
      <c r="AU12" s="139">
        <v>2644261</v>
      </c>
      <c r="AV12" s="139">
        <v>86719</v>
      </c>
      <c r="AW12" s="139">
        <v>0</v>
      </c>
      <c r="AX12" s="139">
        <v>4288090</v>
      </c>
      <c r="AY12" s="139">
        <v>285003</v>
      </c>
      <c r="AZ12" s="139">
        <v>3682535</v>
      </c>
      <c r="BA12" s="139">
        <v>94437</v>
      </c>
      <c r="BB12" s="139">
        <v>226115</v>
      </c>
      <c r="BC12" s="140" t="s">
        <v>389</v>
      </c>
      <c r="BD12" s="139">
        <v>4128</v>
      </c>
      <c r="BE12" s="139">
        <v>364522</v>
      </c>
      <c r="BF12" s="139">
        <v>8317569</v>
      </c>
      <c r="BG12" s="139">
        <v>419045</v>
      </c>
      <c r="BH12" s="139">
        <v>411675</v>
      </c>
      <c r="BI12" s="139">
        <v>0</v>
      </c>
      <c r="BJ12" s="139">
        <v>411675</v>
      </c>
      <c r="BK12" s="139">
        <v>0</v>
      </c>
      <c r="BL12" s="139">
        <v>0</v>
      </c>
      <c r="BM12" s="139">
        <v>7370</v>
      </c>
      <c r="BN12" s="140" t="s">
        <v>389</v>
      </c>
      <c r="BO12" s="139">
        <v>1606147</v>
      </c>
      <c r="BP12" s="139">
        <v>452492</v>
      </c>
      <c r="BQ12" s="139">
        <v>306155</v>
      </c>
      <c r="BR12" s="139">
        <v>95133</v>
      </c>
      <c r="BS12" s="139">
        <v>51204</v>
      </c>
      <c r="BT12" s="139">
        <v>0</v>
      </c>
      <c r="BU12" s="139">
        <v>558728</v>
      </c>
      <c r="BV12" s="139">
        <v>23713</v>
      </c>
      <c r="BW12" s="139">
        <v>535015</v>
      </c>
      <c r="BX12" s="139">
        <v>0</v>
      </c>
      <c r="BY12" s="139">
        <v>0</v>
      </c>
      <c r="BZ12" s="139">
        <v>594927</v>
      </c>
      <c r="CA12" s="139">
        <v>49500</v>
      </c>
      <c r="CB12" s="139">
        <v>512222</v>
      </c>
      <c r="CC12" s="139">
        <v>24312</v>
      </c>
      <c r="CD12" s="139">
        <v>8893</v>
      </c>
      <c r="CE12" s="140" t="s">
        <v>389</v>
      </c>
      <c r="CF12" s="139">
        <v>0</v>
      </c>
      <c r="CG12" s="139">
        <v>48937</v>
      </c>
      <c r="CH12" s="139">
        <v>2074129</v>
      </c>
      <c r="CI12" s="139">
        <v>550325</v>
      </c>
      <c r="CJ12" s="139">
        <v>483172</v>
      </c>
      <c r="CK12" s="139">
        <v>0</v>
      </c>
      <c r="CL12" s="139">
        <v>478764</v>
      </c>
      <c r="CM12" s="139">
        <v>4408</v>
      </c>
      <c r="CN12" s="139">
        <v>0</v>
      </c>
      <c r="CO12" s="139">
        <v>67153</v>
      </c>
      <c r="CP12" s="140" t="s">
        <v>389</v>
      </c>
      <c r="CQ12" s="139">
        <v>9427914</v>
      </c>
      <c r="CR12" s="139">
        <v>1239628</v>
      </c>
      <c r="CS12" s="139">
        <v>859656</v>
      </c>
      <c r="CT12" s="139">
        <v>95133</v>
      </c>
      <c r="CU12" s="139">
        <v>270429</v>
      </c>
      <c r="CV12" s="139">
        <v>14410</v>
      </c>
      <c r="CW12" s="139">
        <v>3301141</v>
      </c>
      <c r="CX12" s="139">
        <v>35146</v>
      </c>
      <c r="CY12" s="139">
        <v>3179276</v>
      </c>
      <c r="CZ12" s="139">
        <v>86719</v>
      </c>
      <c r="DA12" s="139">
        <v>0</v>
      </c>
      <c r="DB12" s="139">
        <v>4883017</v>
      </c>
      <c r="DC12" s="139">
        <v>334503</v>
      </c>
      <c r="DD12" s="139">
        <v>4194757</v>
      </c>
      <c r="DE12" s="139">
        <v>118749</v>
      </c>
      <c r="DF12" s="139">
        <v>235008</v>
      </c>
      <c r="DG12" s="140" t="s">
        <v>389</v>
      </c>
      <c r="DH12" s="139">
        <v>4128</v>
      </c>
      <c r="DI12" s="139">
        <v>413459</v>
      </c>
      <c r="DJ12" s="139">
        <v>10391698</v>
      </c>
    </row>
    <row r="13" spans="1:114" ht="13.5" customHeight="1" x14ac:dyDescent="0.15">
      <c r="A13" s="137" t="s">
        <v>9</v>
      </c>
      <c r="B13" s="138" t="s">
        <v>395</v>
      </c>
      <c r="C13" s="137" t="s">
        <v>1</v>
      </c>
      <c r="D13" s="139">
        <v>5890406</v>
      </c>
      <c r="E13" s="139">
        <v>5665629</v>
      </c>
      <c r="F13" s="139">
        <v>1118536</v>
      </c>
      <c r="G13" s="139">
        <v>0</v>
      </c>
      <c r="H13" s="139">
        <v>2187500</v>
      </c>
      <c r="I13" s="139">
        <v>953625</v>
      </c>
      <c r="J13" s="139">
        <v>6882786</v>
      </c>
      <c r="K13" s="139">
        <v>1405968</v>
      </c>
      <c r="L13" s="139">
        <v>224777</v>
      </c>
      <c r="M13" s="139">
        <v>663736</v>
      </c>
      <c r="N13" s="139">
        <v>519555</v>
      </c>
      <c r="O13" s="139">
        <v>21945</v>
      </c>
      <c r="P13" s="139">
        <v>0</v>
      </c>
      <c r="Q13" s="139">
        <v>51400</v>
      </c>
      <c r="R13" s="139">
        <v>414087</v>
      </c>
      <c r="S13" s="139">
        <v>2190279</v>
      </c>
      <c r="T13" s="139">
        <v>32123</v>
      </c>
      <c r="U13" s="139">
        <v>144181</v>
      </c>
      <c r="V13" s="139">
        <v>6554142</v>
      </c>
      <c r="W13" s="139">
        <v>6185184</v>
      </c>
      <c r="X13" s="139">
        <v>1140481</v>
      </c>
      <c r="Y13" s="139">
        <v>0</v>
      </c>
      <c r="Z13" s="139">
        <v>2238900</v>
      </c>
      <c r="AA13" s="139">
        <v>1367712</v>
      </c>
      <c r="AB13" s="139">
        <v>9073065</v>
      </c>
      <c r="AC13" s="139">
        <v>1438091</v>
      </c>
      <c r="AD13" s="139">
        <v>368958</v>
      </c>
      <c r="AE13" s="139">
        <v>4310471</v>
      </c>
      <c r="AF13" s="139">
        <v>4295048</v>
      </c>
      <c r="AG13" s="139">
        <v>0</v>
      </c>
      <c r="AH13" s="139">
        <v>1843939</v>
      </c>
      <c r="AI13" s="139">
        <v>2451109</v>
      </c>
      <c r="AJ13" s="139">
        <v>0</v>
      </c>
      <c r="AK13" s="139">
        <v>15423</v>
      </c>
      <c r="AL13" s="140" t="s">
        <v>389</v>
      </c>
      <c r="AM13" s="139">
        <v>7758584</v>
      </c>
      <c r="AN13" s="139">
        <v>744099</v>
      </c>
      <c r="AO13" s="139">
        <v>550126</v>
      </c>
      <c r="AP13" s="139">
        <v>0</v>
      </c>
      <c r="AQ13" s="139">
        <v>169646</v>
      </c>
      <c r="AR13" s="139">
        <v>24327</v>
      </c>
      <c r="AS13" s="139">
        <v>3227261</v>
      </c>
      <c r="AT13" s="139">
        <v>731</v>
      </c>
      <c r="AU13" s="139">
        <v>2938808</v>
      </c>
      <c r="AV13" s="139">
        <v>287722</v>
      </c>
      <c r="AW13" s="139">
        <v>4108</v>
      </c>
      <c r="AX13" s="139">
        <v>3752249</v>
      </c>
      <c r="AY13" s="139">
        <v>1249437</v>
      </c>
      <c r="AZ13" s="139">
        <v>2218870</v>
      </c>
      <c r="BA13" s="139">
        <v>245268</v>
      </c>
      <c r="BB13" s="139">
        <v>38674</v>
      </c>
      <c r="BC13" s="140" t="s">
        <v>389</v>
      </c>
      <c r="BD13" s="139">
        <v>30867</v>
      </c>
      <c r="BE13" s="139">
        <v>704137</v>
      </c>
      <c r="BF13" s="139">
        <v>12773192</v>
      </c>
      <c r="BG13" s="139">
        <v>406559</v>
      </c>
      <c r="BH13" s="139">
        <v>405173</v>
      </c>
      <c r="BI13" s="139">
        <v>0</v>
      </c>
      <c r="BJ13" s="139">
        <v>405173</v>
      </c>
      <c r="BK13" s="139">
        <v>0</v>
      </c>
      <c r="BL13" s="139">
        <v>0</v>
      </c>
      <c r="BM13" s="139">
        <v>1386</v>
      </c>
      <c r="BN13" s="140" t="s">
        <v>389</v>
      </c>
      <c r="BO13" s="139">
        <v>2249363</v>
      </c>
      <c r="BP13" s="139">
        <v>526806</v>
      </c>
      <c r="BQ13" s="139">
        <v>270114</v>
      </c>
      <c r="BR13" s="139">
        <v>171949</v>
      </c>
      <c r="BS13" s="139">
        <v>84743</v>
      </c>
      <c r="BT13" s="139">
        <v>0</v>
      </c>
      <c r="BU13" s="139">
        <v>1133322</v>
      </c>
      <c r="BV13" s="139">
        <v>61402</v>
      </c>
      <c r="BW13" s="139">
        <v>1071920</v>
      </c>
      <c r="BX13" s="139">
        <v>0</v>
      </c>
      <c r="BY13" s="139">
        <v>0</v>
      </c>
      <c r="BZ13" s="139">
        <v>586416</v>
      </c>
      <c r="CA13" s="139">
        <v>9858</v>
      </c>
      <c r="CB13" s="139">
        <v>570720</v>
      </c>
      <c r="CC13" s="139">
        <v>190</v>
      </c>
      <c r="CD13" s="139">
        <v>5648</v>
      </c>
      <c r="CE13" s="140" t="s">
        <v>389</v>
      </c>
      <c r="CF13" s="139">
        <v>2819</v>
      </c>
      <c r="CG13" s="139">
        <v>198093</v>
      </c>
      <c r="CH13" s="139">
        <v>2854015</v>
      </c>
      <c r="CI13" s="139">
        <v>4717030</v>
      </c>
      <c r="CJ13" s="139">
        <v>4700221</v>
      </c>
      <c r="CK13" s="139">
        <v>0</v>
      </c>
      <c r="CL13" s="139">
        <v>2249112</v>
      </c>
      <c r="CM13" s="139">
        <v>2451109</v>
      </c>
      <c r="CN13" s="139">
        <v>0</v>
      </c>
      <c r="CO13" s="139">
        <v>16809</v>
      </c>
      <c r="CP13" s="140" t="s">
        <v>389</v>
      </c>
      <c r="CQ13" s="139">
        <v>10007947</v>
      </c>
      <c r="CR13" s="139">
        <v>1270905</v>
      </c>
      <c r="CS13" s="139">
        <v>820240</v>
      </c>
      <c r="CT13" s="139">
        <v>171949</v>
      </c>
      <c r="CU13" s="139">
        <v>254389</v>
      </c>
      <c r="CV13" s="139">
        <v>24327</v>
      </c>
      <c r="CW13" s="139">
        <v>4360583</v>
      </c>
      <c r="CX13" s="139">
        <v>62133</v>
      </c>
      <c r="CY13" s="139">
        <v>4010728</v>
      </c>
      <c r="CZ13" s="139">
        <v>287722</v>
      </c>
      <c r="DA13" s="139">
        <v>4108</v>
      </c>
      <c r="DB13" s="139">
        <v>4338665</v>
      </c>
      <c r="DC13" s="139">
        <v>1259295</v>
      </c>
      <c r="DD13" s="139">
        <v>2789590</v>
      </c>
      <c r="DE13" s="139">
        <v>245458</v>
      </c>
      <c r="DF13" s="139">
        <v>44322</v>
      </c>
      <c r="DG13" s="140" t="s">
        <v>389</v>
      </c>
      <c r="DH13" s="139">
        <v>33686</v>
      </c>
      <c r="DI13" s="139">
        <v>902230</v>
      </c>
      <c r="DJ13" s="139">
        <v>15627207</v>
      </c>
    </row>
    <row r="14" spans="1:114" ht="13.5" customHeight="1" x14ac:dyDescent="0.15">
      <c r="A14" s="137" t="s">
        <v>10</v>
      </c>
      <c r="B14" s="138" t="s">
        <v>396</v>
      </c>
      <c r="C14" s="137" t="s">
        <v>1</v>
      </c>
      <c r="D14" s="139">
        <v>11193971</v>
      </c>
      <c r="E14" s="139">
        <v>9862634</v>
      </c>
      <c r="F14" s="139">
        <v>2858593</v>
      </c>
      <c r="G14" s="139">
        <v>0</v>
      </c>
      <c r="H14" s="139">
        <v>0</v>
      </c>
      <c r="I14" s="139">
        <v>2148773</v>
      </c>
      <c r="J14" s="139">
        <v>11796944</v>
      </c>
      <c r="K14" s="139">
        <v>4855268</v>
      </c>
      <c r="L14" s="139">
        <v>1331337</v>
      </c>
      <c r="M14" s="139">
        <v>610250</v>
      </c>
      <c r="N14" s="139">
        <v>287763</v>
      </c>
      <c r="O14" s="139">
        <v>0</v>
      </c>
      <c r="P14" s="139">
        <v>0</v>
      </c>
      <c r="Q14" s="139">
        <v>0</v>
      </c>
      <c r="R14" s="139">
        <v>140018</v>
      </c>
      <c r="S14" s="139">
        <v>2364508</v>
      </c>
      <c r="T14" s="139">
        <v>147745</v>
      </c>
      <c r="U14" s="139">
        <v>322487</v>
      </c>
      <c r="V14" s="139">
        <v>11804221</v>
      </c>
      <c r="W14" s="139">
        <v>10150397</v>
      </c>
      <c r="X14" s="139">
        <v>2858593</v>
      </c>
      <c r="Y14" s="139">
        <v>0</v>
      </c>
      <c r="Z14" s="139">
        <v>0</v>
      </c>
      <c r="AA14" s="139">
        <v>2288791</v>
      </c>
      <c r="AB14" s="139">
        <v>14161452</v>
      </c>
      <c r="AC14" s="139">
        <v>5003013</v>
      </c>
      <c r="AD14" s="139">
        <v>1653824</v>
      </c>
      <c r="AE14" s="139">
        <v>8279144</v>
      </c>
      <c r="AF14" s="139">
        <v>8279144</v>
      </c>
      <c r="AG14" s="139">
        <v>0</v>
      </c>
      <c r="AH14" s="139">
        <v>8279144</v>
      </c>
      <c r="AI14" s="139">
        <v>0</v>
      </c>
      <c r="AJ14" s="139">
        <v>0</v>
      </c>
      <c r="AK14" s="139">
        <v>0</v>
      </c>
      <c r="AL14" s="140" t="s">
        <v>389</v>
      </c>
      <c r="AM14" s="139">
        <v>11235170</v>
      </c>
      <c r="AN14" s="139">
        <v>1179617</v>
      </c>
      <c r="AO14" s="139">
        <v>974751</v>
      </c>
      <c r="AP14" s="139">
        <v>14343</v>
      </c>
      <c r="AQ14" s="139">
        <v>190523</v>
      </c>
      <c r="AR14" s="139">
        <v>0</v>
      </c>
      <c r="AS14" s="139">
        <v>1963600</v>
      </c>
      <c r="AT14" s="139">
        <v>1575</v>
      </c>
      <c r="AU14" s="139">
        <v>1875747</v>
      </c>
      <c r="AV14" s="139">
        <v>86278</v>
      </c>
      <c r="AW14" s="139">
        <v>0</v>
      </c>
      <c r="AX14" s="139">
        <v>8089687</v>
      </c>
      <c r="AY14" s="139">
        <v>443394</v>
      </c>
      <c r="AZ14" s="139">
        <v>6842840</v>
      </c>
      <c r="BA14" s="139">
        <v>495579</v>
      </c>
      <c r="BB14" s="139">
        <v>307874</v>
      </c>
      <c r="BC14" s="140" t="s">
        <v>389</v>
      </c>
      <c r="BD14" s="139">
        <v>2266</v>
      </c>
      <c r="BE14" s="139">
        <v>3476601</v>
      </c>
      <c r="BF14" s="139">
        <v>22990915</v>
      </c>
      <c r="BG14" s="139">
        <v>44373</v>
      </c>
      <c r="BH14" s="139">
        <v>44373</v>
      </c>
      <c r="BI14" s="139">
        <v>0</v>
      </c>
      <c r="BJ14" s="139">
        <v>44373</v>
      </c>
      <c r="BK14" s="139">
        <v>0</v>
      </c>
      <c r="BL14" s="139">
        <v>0</v>
      </c>
      <c r="BM14" s="139">
        <v>0</v>
      </c>
      <c r="BN14" s="140" t="s">
        <v>389</v>
      </c>
      <c r="BO14" s="139">
        <v>2497300</v>
      </c>
      <c r="BP14" s="139">
        <v>582109</v>
      </c>
      <c r="BQ14" s="139">
        <v>512082</v>
      </c>
      <c r="BR14" s="139">
        <v>0</v>
      </c>
      <c r="BS14" s="139">
        <v>70027</v>
      </c>
      <c r="BT14" s="139">
        <v>0</v>
      </c>
      <c r="BU14" s="139">
        <v>1202465</v>
      </c>
      <c r="BV14" s="139">
        <v>886</v>
      </c>
      <c r="BW14" s="139">
        <v>1201579</v>
      </c>
      <c r="BX14" s="139">
        <v>0</v>
      </c>
      <c r="BY14" s="139">
        <v>3349</v>
      </c>
      <c r="BZ14" s="139">
        <v>708478</v>
      </c>
      <c r="CA14" s="139">
        <v>0</v>
      </c>
      <c r="CB14" s="139">
        <v>669510</v>
      </c>
      <c r="CC14" s="139">
        <v>28160</v>
      </c>
      <c r="CD14" s="139">
        <v>10808</v>
      </c>
      <c r="CE14" s="140" t="s">
        <v>389</v>
      </c>
      <c r="CF14" s="139">
        <v>899</v>
      </c>
      <c r="CG14" s="139">
        <v>433085</v>
      </c>
      <c r="CH14" s="139">
        <v>2974758</v>
      </c>
      <c r="CI14" s="139">
        <v>8323517</v>
      </c>
      <c r="CJ14" s="139">
        <v>8323517</v>
      </c>
      <c r="CK14" s="139">
        <v>0</v>
      </c>
      <c r="CL14" s="139">
        <v>8323517</v>
      </c>
      <c r="CM14" s="139">
        <v>0</v>
      </c>
      <c r="CN14" s="139">
        <v>0</v>
      </c>
      <c r="CO14" s="139">
        <v>0</v>
      </c>
      <c r="CP14" s="140" t="s">
        <v>389</v>
      </c>
      <c r="CQ14" s="139">
        <v>13732470</v>
      </c>
      <c r="CR14" s="139">
        <v>1761726</v>
      </c>
      <c r="CS14" s="139">
        <v>1486833</v>
      </c>
      <c r="CT14" s="139">
        <v>14343</v>
      </c>
      <c r="CU14" s="139">
        <v>260550</v>
      </c>
      <c r="CV14" s="139">
        <v>0</v>
      </c>
      <c r="CW14" s="139">
        <v>3166065</v>
      </c>
      <c r="CX14" s="139">
        <v>2461</v>
      </c>
      <c r="CY14" s="139">
        <v>3077326</v>
      </c>
      <c r="CZ14" s="139">
        <v>86278</v>
      </c>
      <c r="DA14" s="139">
        <v>3349</v>
      </c>
      <c r="DB14" s="139">
        <v>8798165</v>
      </c>
      <c r="DC14" s="139">
        <v>443394</v>
      </c>
      <c r="DD14" s="139">
        <v>7512350</v>
      </c>
      <c r="DE14" s="139">
        <v>523739</v>
      </c>
      <c r="DF14" s="139">
        <v>318682</v>
      </c>
      <c r="DG14" s="140" t="s">
        <v>389</v>
      </c>
      <c r="DH14" s="139">
        <v>3165</v>
      </c>
      <c r="DI14" s="139">
        <v>3909686</v>
      </c>
      <c r="DJ14" s="139">
        <v>25965673</v>
      </c>
    </row>
    <row r="15" spans="1:114" ht="13.5" customHeight="1" x14ac:dyDescent="0.15">
      <c r="A15" s="137" t="s">
        <v>11</v>
      </c>
      <c r="B15" s="138" t="s">
        <v>397</v>
      </c>
      <c r="C15" s="137" t="s">
        <v>1</v>
      </c>
      <c r="D15" s="139">
        <v>1760559</v>
      </c>
      <c r="E15" s="139">
        <v>1596639</v>
      </c>
      <c r="F15" s="139">
        <v>14736</v>
      </c>
      <c r="G15" s="139">
        <v>0</v>
      </c>
      <c r="H15" s="139">
        <v>0</v>
      </c>
      <c r="I15" s="139">
        <v>867501</v>
      </c>
      <c r="J15" s="139">
        <v>4450528</v>
      </c>
      <c r="K15" s="139">
        <v>714402</v>
      </c>
      <c r="L15" s="139">
        <v>163920</v>
      </c>
      <c r="M15" s="139">
        <v>411941</v>
      </c>
      <c r="N15" s="139">
        <v>411941</v>
      </c>
      <c r="O15" s="139">
        <v>2431</v>
      </c>
      <c r="P15" s="139">
        <v>0</v>
      </c>
      <c r="Q15" s="139">
        <v>11100</v>
      </c>
      <c r="R15" s="139">
        <v>353802</v>
      </c>
      <c r="S15" s="139">
        <v>1755151</v>
      </c>
      <c r="T15" s="139">
        <v>44608</v>
      </c>
      <c r="U15" s="139">
        <v>0</v>
      </c>
      <c r="V15" s="139">
        <v>2172500</v>
      </c>
      <c r="W15" s="139">
        <v>2008580</v>
      </c>
      <c r="X15" s="139">
        <v>17167</v>
      </c>
      <c r="Y15" s="139">
        <v>0</v>
      </c>
      <c r="Z15" s="139">
        <v>11100</v>
      </c>
      <c r="AA15" s="139">
        <v>1221303</v>
      </c>
      <c r="AB15" s="139">
        <v>6205679</v>
      </c>
      <c r="AC15" s="139">
        <v>759010</v>
      </c>
      <c r="AD15" s="139">
        <v>163920</v>
      </c>
      <c r="AE15" s="139">
        <v>41506</v>
      </c>
      <c r="AF15" s="139">
        <v>16665</v>
      </c>
      <c r="AG15" s="139">
        <v>0</v>
      </c>
      <c r="AH15" s="139">
        <v>0</v>
      </c>
      <c r="AI15" s="139">
        <v>16665</v>
      </c>
      <c r="AJ15" s="139">
        <v>0</v>
      </c>
      <c r="AK15" s="139">
        <v>24841</v>
      </c>
      <c r="AL15" s="140" t="s">
        <v>389</v>
      </c>
      <c r="AM15" s="139">
        <v>5671888</v>
      </c>
      <c r="AN15" s="139">
        <v>331573</v>
      </c>
      <c r="AO15" s="139">
        <v>258909</v>
      </c>
      <c r="AP15" s="139">
        <v>21787</v>
      </c>
      <c r="AQ15" s="139">
        <v>50877</v>
      </c>
      <c r="AR15" s="139">
        <v>0</v>
      </c>
      <c r="AS15" s="139">
        <v>1567661</v>
      </c>
      <c r="AT15" s="139">
        <v>4425</v>
      </c>
      <c r="AU15" s="139">
        <v>1479807</v>
      </c>
      <c r="AV15" s="139">
        <v>83429</v>
      </c>
      <c r="AW15" s="139">
        <v>0</v>
      </c>
      <c r="AX15" s="139">
        <v>3772654</v>
      </c>
      <c r="AY15" s="139">
        <v>129096</v>
      </c>
      <c r="AZ15" s="139">
        <v>3319192</v>
      </c>
      <c r="BA15" s="139">
        <v>301027</v>
      </c>
      <c r="BB15" s="139">
        <v>23339</v>
      </c>
      <c r="BC15" s="140" t="s">
        <v>389</v>
      </c>
      <c r="BD15" s="139">
        <v>0</v>
      </c>
      <c r="BE15" s="139">
        <v>497693</v>
      </c>
      <c r="BF15" s="139">
        <v>6211087</v>
      </c>
      <c r="BG15" s="139">
        <v>324552</v>
      </c>
      <c r="BH15" s="139">
        <v>309840</v>
      </c>
      <c r="BI15" s="139">
        <v>0</v>
      </c>
      <c r="BJ15" s="139">
        <v>309840</v>
      </c>
      <c r="BK15" s="139">
        <v>0</v>
      </c>
      <c r="BL15" s="139">
        <v>0</v>
      </c>
      <c r="BM15" s="139">
        <v>14712</v>
      </c>
      <c r="BN15" s="140" t="s">
        <v>389</v>
      </c>
      <c r="BO15" s="139">
        <v>1804727</v>
      </c>
      <c r="BP15" s="139">
        <v>215994</v>
      </c>
      <c r="BQ15" s="139">
        <v>128260</v>
      </c>
      <c r="BR15" s="139">
        <v>82671</v>
      </c>
      <c r="BS15" s="139">
        <v>5063</v>
      </c>
      <c r="BT15" s="139">
        <v>0</v>
      </c>
      <c r="BU15" s="139">
        <v>645673</v>
      </c>
      <c r="BV15" s="139">
        <v>8997</v>
      </c>
      <c r="BW15" s="139">
        <v>636676</v>
      </c>
      <c r="BX15" s="139">
        <v>0</v>
      </c>
      <c r="BY15" s="139">
        <v>0</v>
      </c>
      <c r="BZ15" s="139">
        <v>943060</v>
      </c>
      <c r="CA15" s="139">
        <v>148813</v>
      </c>
      <c r="CB15" s="139">
        <v>737384</v>
      </c>
      <c r="CC15" s="139">
        <v>21702</v>
      </c>
      <c r="CD15" s="139">
        <v>35161</v>
      </c>
      <c r="CE15" s="140" t="s">
        <v>389</v>
      </c>
      <c r="CF15" s="139">
        <v>0</v>
      </c>
      <c r="CG15" s="139">
        <v>37813</v>
      </c>
      <c r="CH15" s="139">
        <v>2167092</v>
      </c>
      <c r="CI15" s="139">
        <v>366058</v>
      </c>
      <c r="CJ15" s="139">
        <v>326505</v>
      </c>
      <c r="CK15" s="139">
        <v>0</v>
      </c>
      <c r="CL15" s="139">
        <v>309840</v>
      </c>
      <c r="CM15" s="139">
        <v>16665</v>
      </c>
      <c r="CN15" s="139">
        <v>0</v>
      </c>
      <c r="CO15" s="139">
        <v>39553</v>
      </c>
      <c r="CP15" s="140" t="s">
        <v>389</v>
      </c>
      <c r="CQ15" s="139">
        <v>7476615</v>
      </c>
      <c r="CR15" s="139">
        <v>547567</v>
      </c>
      <c r="CS15" s="139">
        <v>387169</v>
      </c>
      <c r="CT15" s="139">
        <v>104458</v>
      </c>
      <c r="CU15" s="139">
        <v>55940</v>
      </c>
      <c r="CV15" s="139">
        <v>0</v>
      </c>
      <c r="CW15" s="139">
        <v>2213334</v>
      </c>
      <c r="CX15" s="139">
        <v>13422</v>
      </c>
      <c r="CY15" s="139">
        <v>2116483</v>
      </c>
      <c r="CZ15" s="139">
        <v>83429</v>
      </c>
      <c r="DA15" s="139">
        <v>0</v>
      </c>
      <c r="DB15" s="139">
        <v>4715714</v>
      </c>
      <c r="DC15" s="139">
        <v>277909</v>
      </c>
      <c r="DD15" s="139">
        <v>4056576</v>
      </c>
      <c r="DE15" s="139">
        <v>322729</v>
      </c>
      <c r="DF15" s="139">
        <v>58500</v>
      </c>
      <c r="DG15" s="140" t="s">
        <v>389</v>
      </c>
      <c r="DH15" s="139">
        <v>0</v>
      </c>
      <c r="DI15" s="139">
        <v>535506</v>
      </c>
      <c r="DJ15" s="139">
        <v>8378179</v>
      </c>
    </row>
    <row r="16" spans="1:114" ht="13.5" customHeight="1" x14ac:dyDescent="0.15">
      <c r="A16" s="137" t="s">
        <v>12</v>
      </c>
      <c r="B16" s="138" t="s">
        <v>398</v>
      </c>
      <c r="C16" s="137" t="s">
        <v>1</v>
      </c>
      <c r="D16" s="139">
        <v>2513291</v>
      </c>
      <c r="E16" s="139">
        <v>2412167</v>
      </c>
      <c r="F16" s="139">
        <v>1042</v>
      </c>
      <c r="G16" s="139">
        <v>436</v>
      </c>
      <c r="H16" s="139">
        <v>47800</v>
      </c>
      <c r="I16" s="139">
        <v>1126295</v>
      </c>
      <c r="J16" s="139">
        <v>3118461</v>
      </c>
      <c r="K16" s="139">
        <v>1236594</v>
      </c>
      <c r="L16" s="139">
        <v>101124</v>
      </c>
      <c r="M16" s="139">
        <v>1828772</v>
      </c>
      <c r="N16" s="139">
        <v>1481232</v>
      </c>
      <c r="O16" s="139">
        <v>353322</v>
      </c>
      <c r="P16" s="139">
        <v>0</v>
      </c>
      <c r="Q16" s="139">
        <v>916200</v>
      </c>
      <c r="R16" s="139">
        <v>38361</v>
      </c>
      <c r="S16" s="139">
        <v>1112050</v>
      </c>
      <c r="T16" s="139">
        <v>173349</v>
      </c>
      <c r="U16" s="139">
        <v>347540</v>
      </c>
      <c r="V16" s="139">
        <v>4342063</v>
      </c>
      <c r="W16" s="139">
        <v>3893399</v>
      </c>
      <c r="X16" s="139">
        <v>354364</v>
      </c>
      <c r="Y16" s="139">
        <v>436</v>
      </c>
      <c r="Z16" s="139">
        <v>964000</v>
      </c>
      <c r="AA16" s="139">
        <v>1164656</v>
      </c>
      <c r="AB16" s="139">
        <v>4230511</v>
      </c>
      <c r="AC16" s="139">
        <v>1409943</v>
      </c>
      <c r="AD16" s="139">
        <v>448664</v>
      </c>
      <c r="AE16" s="139">
        <v>63767</v>
      </c>
      <c r="AF16" s="139">
        <v>62700</v>
      </c>
      <c r="AG16" s="139">
        <v>0</v>
      </c>
      <c r="AH16" s="139">
        <v>0</v>
      </c>
      <c r="AI16" s="139">
        <v>62700</v>
      </c>
      <c r="AJ16" s="139">
        <v>0</v>
      </c>
      <c r="AK16" s="139">
        <v>1067</v>
      </c>
      <c r="AL16" s="140" t="s">
        <v>389</v>
      </c>
      <c r="AM16" s="139">
        <v>5473872</v>
      </c>
      <c r="AN16" s="139">
        <v>591445</v>
      </c>
      <c r="AO16" s="139">
        <v>308912</v>
      </c>
      <c r="AP16" s="139">
        <v>0</v>
      </c>
      <c r="AQ16" s="139">
        <v>261518</v>
      </c>
      <c r="AR16" s="139">
        <v>21015</v>
      </c>
      <c r="AS16" s="139">
        <v>1322603</v>
      </c>
      <c r="AT16" s="139">
        <v>5068</v>
      </c>
      <c r="AU16" s="139">
        <v>1121468</v>
      </c>
      <c r="AV16" s="139">
        <v>196067</v>
      </c>
      <c r="AW16" s="139">
        <v>0</v>
      </c>
      <c r="AX16" s="139">
        <v>3555783</v>
      </c>
      <c r="AY16" s="139">
        <v>343702</v>
      </c>
      <c r="AZ16" s="139">
        <v>2687050</v>
      </c>
      <c r="BA16" s="139">
        <v>444798</v>
      </c>
      <c r="BB16" s="139">
        <v>80233</v>
      </c>
      <c r="BC16" s="140" t="s">
        <v>389</v>
      </c>
      <c r="BD16" s="139">
        <v>4041</v>
      </c>
      <c r="BE16" s="139">
        <v>94113</v>
      </c>
      <c r="BF16" s="139">
        <v>5631752</v>
      </c>
      <c r="BG16" s="139">
        <v>1508846</v>
      </c>
      <c r="BH16" s="139">
        <v>1485856</v>
      </c>
      <c r="BI16" s="139">
        <v>0</v>
      </c>
      <c r="BJ16" s="139">
        <v>1485856</v>
      </c>
      <c r="BK16" s="139">
        <v>0</v>
      </c>
      <c r="BL16" s="139">
        <v>0</v>
      </c>
      <c r="BM16" s="139">
        <v>22990</v>
      </c>
      <c r="BN16" s="140" t="s">
        <v>389</v>
      </c>
      <c r="BO16" s="139">
        <v>1378958</v>
      </c>
      <c r="BP16" s="139">
        <v>254723</v>
      </c>
      <c r="BQ16" s="139">
        <v>198250</v>
      </c>
      <c r="BR16" s="139">
        <v>0</v>
      </c>
      <c r="BS16" s="139">
        <v>56473</v>
      </c>
      <c r="BT16" s="139">
        <v>0</v>
      </c>
      <c r="BU16" s="139">
        <v>834703</v>
      </c>
      <c r="BV16" s="139">
        <v>1541</v>
      </c>
      <c r="BW16" s="139">
        <v>832951</v>
      </c>
      <c r="BX16" s="139">
        <v>211</v>
      </c>
      <c r="BY16" s="139">
        <v>0</v>
      </c>
      <c r="BZ16" s="139">
        <v>288634</v>
      </c>
      <c r="CA16" s="139">
        <v>16647</v>
      </c>
      <c r="CB16" s="139">
        <v>188655</v>
      </c>
      <c r="CC16" s="139">
        <v>60140</v>
      </c>
      <c r="CD16" s="139">
        <v>23192</v>
      </c>
      <c r="CE16" s="140" t="s">
        <v>389</v>
      </c>
      <c r="CF16" s="139">
        <v>898</v>
      </c>
      <c r="CG16" s="139">
        <v>53018</v>
      </c>
      <c r="CH16" s="139">
        <v>2940822</v>
      </c>
      <c r="CI16" s="139">
        <v>1572613</v>
      </c>
      <c r="CJ16" s="139">
        <v>1548556</v>
      </c>
      <c r="CK16" s="139">
        <v>0</v>
      </c>
      <c r="CL16" s="139">
        <v>1485856</v>
      </c>
      <c r="CM16" s="139">
        <v>62700</v>
      </c>
      <c r="CN16" s="139">
        <v>0</v>
      </c>
      <c r="CO16" s="139">
        <v>24057</v>
      </c>
      <c r="CP16" s="140" t="s">
        <v>389</v>
      </c>
      <c r="CQ16" s="139">
        <v>6852830</v>
      </c>
      <c r="CR16" s="139">
        <v>846168</v>
      </c>
      <c r="CS16" s="139">
        <v>507162</v>
      </c>
      <c r="CT16" s="139">
        <v>0</v>
      </c>
      <c r="CU16" s="139">
        <v>317991</v>
      </c>
      <c r="CV16" s="139">
        <v>21015</v>
      </c>
      <c r="CW16" s="139">
        <v>2157306</v>
      </c>
      <c r="CX16" s="139">
        <v>6609</v>
      </c>
      <c r="CY16" s="139">
        <v>1954419</v>
      </c>
      <c r="CZ16" s="139">
        <v>196278</v>
      </c>
      <c r="DA16" s="139">
        <v>0</v>
      </c>
      <c r="DB16" s="139">
        <v>3844417</v>
      </c>
      <c r="DC16" s="139">
        <v>360349</v>
      </c>
      <c r="DD16" s="139">
        <v>2875705</v>
      </c>
      <c r="DE16" s="139">
        <v>504938</v>
      </c>
      <c r="DF16" s="139">
        <v>103425</v>
      </c>
      <c r="DG16" s="140" t="s">
        <v>389</v>
      </c>
      <c r="DH16" s="139">
        <v>4939</v>
      </c>
      <c r="DI16" s="139">
        <v>147131</v>
      </c>
      <c r="DJ16" s="139">
        <v>8572574</v>
      </c>
    </row>
    <row r="17" spans="1:114" ht="13.5" customHeight="1" x14ac:dyDescent="0.15">
      <c r="A17" s="137" t="s">
        <v>13</v>
      </c>
      <c r="B17" s="138" t="s">
        <v>399</v>
      </c>
      <c r="C17" s="137" t="s">
        <v>1</v>
      </c>
      <c r="D17" s="139">
        <v>17325687</v>
      </c>
      <c r="E17" s="139">
        <v>15865848</v>
      </c>
      <c r="F17" s="139">
        <v>2779019</v>
      </c>
      <c r="G17" s="139">
        <v>2538</v>
      </c>
      <c r="H17" s="139">
        <v>7221100</v>
      </c>
      <c r="I17" s="139">
        <v>4224787</v>
      </c>
      <c r="J17" s="139">
        <v>17140249</v>
      </c>
      <c r="K17" s="139">
        <v>1638404</v>
      </c>
      <c r="L17" s="139">
        <v>1459839</v>
      </c>
      <c r="M17" s="139">
        <v>503137</v>
      </c>
      <c r="N17" s="139">
        <v>207679</v>
      </c>
      <c r="O17" s="139">
        <v>26581</v>
      </c>
      <c r="P17" s="139">
        <v>0</v>
      </c>
      <c r="Q17" s="139">
        <v>14600</v>
      </c>
      <c r="R17" s="139">
        <v>94820</v>
      </c>
      <c r="S17" s="139">
        <v>2407886</v>
      </c>
      <c r="T17" s="139">
        <v>71678</v>
      </c>
      <c r="U17" s="139">
        <v>295458</v>
      </c>
      <c r="V17" s="139">
        <v>17828824</v>
      </c>
      <c r="W17" s="139">
        <v>16073527</v>
      </c>
      <c r="X17" s="139">
        <v>2805600</v>
      </c>
      <c r="Y17" s="139">
        <v>2538</v>
      </c>
      <c r="Z17" s="139">
        <v>7235700</v>
      </c>
      <c r="AA17" s="139">
        <v>4319607</v>
      </c>
      <c r="AB17" s="139">
        <v>19548135</v>
      </c>
      <c r="AC17" s="139">
        <v>1710082</v>
      </c>
      <c r="AD17" s="139">
        <v>1755297</v>
      </c>
      <c r="AE17" s="139">
        <v>11265105</v>
      </c>
      <c r="AF17" s="139">
        <v>11006704</v>
      </c>
      <c r="AG17" s="139">
        <v>0</v>
      </c>
      <c r="AH17" s="139">
        <v>10761484</v>
      </c>
      <c r="AI17" s="139">
        <v>115667</v>
      </c>
      <c r="AJ17" s="139">
        <v>129553</v>
      </c>
      <c r="AK17" s="139">
        <v>258401</v>
      </c>
      <c r="AL17" s="140" t="s">
        <v>389</v>
      </c>
      <c r="AM17" s="139">
        <v>19637499</v>
      </c>
      <c r="AN17" s="139">
        <v>1974135</v>
      </c>
      <c r="AO17" s="139">
        <v>1682674</v>
      </c>
      <c r="AP17" s="139">
        <v>33865</v>
      </c>
      <c r="AQ17" s="139">
        <v>257596</v>
      </c>
      <c r="AR17" s="139">
        <v>0</v>
      </c>
      <c r="AS17" s="139">
        <v>5071302</v>
      </c>
      <c r="AT17" s="139">
        <v>28540</v>
      </c>
      <c r="AU17" s="139">
        <v>5003441</v>
      </c>
      <c r="AV17" s="139">
        <v>39321</v>
      </c>
      <c r="AW17" s="139">
        <v>0</v>
      </c>
      <c r="AX17" s="139">
        <v>12585038</v>
      </c>
      <c r="AY17" s="139">
        <v>1916787</v>
      </c>
      <c r="AZ17" s="139">
        <v>8347567</v>
      </c>
      <c r="BA17" s="139">
        <v>1974009</v>
      </c>
      <c r="BB17" s="139">
        <v>346675</v>
      </c>
      <c r="BC17" s="140" t="s">
        <v>389</v>
      </c>
      <c r="BD17" s="139">
        <v>7024</v>
      </c>
      <c r="BE17" s="139">
        <v>3563332</v>
      </c>
      <c r="BF17" s="139">
        <v>34465936</v>
      </c>
      <c r="BG17" s="139">
        <v>124872</v>
      </c>
      <c r="BH17" s="139">
        <v>124872</v>
      </c>
      <c r="BI17" s="139">
        <v>0</v>
      </c>
      <c r="BJ17" s="139">
        <v>98329</v>
      </c>
      <c r="BK17" s="139">
        <v>0</v>
      </c>
      <c r="BL17" s="139">
        <v>26543</v>
      </c>
      <c r="BM17" s="139">
        <v>0</v>
      </c>
      <c r="BN17" s="140" t="s">
        <v>389</v>
      </c>
      <c r="BO17" s="139">
        <v>2281370</v>
      </c>
      <c r="BP17" s="139">
        <v>400182</v>
      </c>
      <c r="BQ17" s="139">
        <v>316046</v>
      </c>
      <c r="BR17" s="139">
        <v>0</v>
      </c>
      <c r="BS17" s="139">
        <v>84136</v>
      </c>
      <c r="BT17" s="139">
        <v>0</v>
      </c>
      <c r="BU17" s="139">
        <v>846986</v>
      </c>
      <c r="BV17" s="139">
        <v>403</v>
      </c>
      <c r="BW17" s="139">
        <v>846583</v>
      </c>
      <c r="BX17" s="139">
        <v>0</v>
      </c>
      <c r="BY17" s="139">
        <v>0</v>
      </c>
      <c r="BZ17" s="139">
        <v>1034202</v>
      </c>
      <c r="CA17" s="139">
        <v>87593</v>
      </c>
      <c r="CB17" s="139">
        <v>776833</v>
      </c>
      <c r="CC17" s="139">
        <v>103650</v>
      </c>
      <c r="CD17" s="139">
        <v>66126</v>
      </c>
      <c r="CE17" s="140" t="s">
        <v>389</v>
      </c>
      <c r="CF17" s="139">
        <v>0</v>
      </c>
      <c r="CG17" s="139">
        <v>504781</v>
      </c>
      <c r="CH17" s="139">
        <v>2911023</v>
      </c>
      <c r="CI17" s="139">
        <v>11389977</v>
      </c>
      <c r="CJ17" s="139">
        <v>11131576</v>
      </c>
      <c r="CK17" s="139">
        <v>0</v>
      </c>
      <c r="CL17" s="139">
        <v>10859813</v>
      </c>
      <c r="CM17" s="139">
        <v>115667</v>
      </c>
      <c r="CN17" s="139">
        <v>156096</v>
      </c>
      <c r="CO17" s="139">
        <v>258401</v>
      </c>
      <c r="CP17" s="140" t="s">
        <v>389</v>
      </c>
      <c r="CQ17" s="139">
        <v>21918869</v>
      </c>
      <c r="CR17" s="139">
        <v>2374317</v>
      </c>
      <c r="CS17" s="139">
        <v>1998720</v>
      </c>
      <c r="CT17" s="139">
        <v>33865</v>
      </c>
      <c r="CU17" s="139">
        <v>341732</v>
      </c>
      <c r="CV17" s="139">
        <v>0</v>
      </c>
      <c r="CW17" s="139">
        <v>5918288</v>
      </c>
      <c r="CX17" s="139">
        <v>28943</v>
      </c>
      <c r="CY17" s="139">
        <v>5850024</v>
      </c>
      <c r="CZ17" s="139">
        <v>39321</v>
      </c>
      <c r="DA17" s="139">
        <v>0</v>
      </c>
      <c r="DB17" s="139">
        <v>13619240</v>
      </c>
      <c r="DC17" s="139">
        <v>2004380</v>
      </c>
      <c r="DD17" s="139">
        <v>9124400</v>
      </c>
      <c r="DE17" s="139">
        <v>2077659</v>
      </c>
      <c r="DF17" s="139">
        <v>412801</v>
      </c>
      <c r="DG17" s="140" t="s">
        <v>389</v>
      </c>
      <c r="DH17" s="139">
        <v>7024</v>
      </c>
      <c r="DI17" s="139">
        <v>4068113</v>
      </c>
      <c r="DJ17" s="139">
        <v>37376959</v>
      </c>
    </row>
    <row r="18" spans="1:114" ht="13.5" customHeight="1" x14ac:dyDescent="0.15">
      <c r="A18" s="137" t="s">
        <v>14</v>
      </c>
      <c r="B18" s="138" t="s">
        <v>400</v>
      </c>
      <c r="C18" s="137" t="s">
        <v>1</v>
      </c>
      <c r="D18" s="139">
        <v>7347270</v>
      </c>
      <c r="E18" s="139">
        <v>6135334</v>
      </c>
      <c r="F18" s="139">
        <v>741514</v>
      </c>
      <c r="G18" s="139">
        <v>0</v>
      </c>
      <c r="H18" s="139">
        <v>2034500</v>
      </c>
      <c r="I18" s="139">
        <v>2966648</v>
      </c>
      <c r="J18" s="139">
        <v>9466462</v>
      </c>
      <c r="K18" s="139">
        <v>392672</v>
      </c>
      <c r="L18" s="139">
        <v>1211936</v>
      </c>
      <c r="M18" s="139">
        <v>1713643</v>
      </c>
      <c r="N18" s="139">
        <v>1456803</v>
      </c>
      <c r="O18" s="139">
        <v>0</v>
      </c>
      <c r="P18" s="139">
        <v>0</v>
      </c>
      <c r="Q18" s="139">
        <v>94600</v>
      </c>
      <c r="R18" s="139">
        <v>1329007</v>
      </c>
      <c r="S18" s="139">
        <v>1738633</v>
      </c>
      <c r="T18" s="139">
        <v>33196</v>
      </c>
      <c r="U18" s="139">
        <v>256840</v>
      </c>
      <c r="V18" s="139">
        <v>9060913</v>
      </c>
      <c r="W18" s="139">
        <v>7592137</v>
      </c>
      <c r="X18" s="139">
        <v>741514</v>
      </c>
      <c r="Y18" s="139">
        <v>0</v>
      </c>
      <c r="Z18" s="139">
        <v>2129100</v>
      </c>
      <c r="AA18" s="139">
        <v>4295655</v>
      </c>
      <c r="AB18" s="139">
        <v>11205095</v>
      </c>
      <c r="AC18" s="139">
        <v>425868</v>
      </c>
      <c r="AD18" s="139">
        <v>1468776</v>
      </c>
      <c r="AE18" s="139">
        <v>4172009</v>
      </c>
      <c r="AF18" s="139">
        <v>3856035</v>
      </c>
      <c r="AG18" s="139">
        <v>6191</v>
      </c>
      <c r="AH18" s="139">
        <v>3537957</v>
      </c>
      <c r="AI18" s="139">
        <v>244516</v>
      </c>
      <c r="AJ18" s="139">
        <v>67371</v>
      </c>
      <c r="AK18" s="139">
        <v>315974</v>
      </c>
      <c r="AL18" s="140" t="s">
        <v>389</v>
      </c>
      <c r="AM18" s="139">
        <v>11525848</v>
      </c>
      <c r="AN18" s="139">
        <v>1231521</v>
      </c>
      <c r="AO18" s="139">
        <v>979477</v>
      </c>
      <c r="AP18" s="139">
        <v>10714</v>
      </c>
      <c r="AQ18" s="139">
        <v>213519</v>
      </c>
      <c r="AR18" s="139">
        <v>27811</v>
      </c>
      <c r="AS18" s="139">
        <v>2520746</v>
      </c>
      <c r="AT18" s="139">
        <v>46344</v>
      </c>
      <c r="AU18" s="139">
        <v>2307753</v>
      </c>
      <c r="AV18" s="139">
        <v>166649</v>
      </c>
      <c r="AW18" s="139">
        <v>17413</v>
      </c>
      <c r="AX18" s="139">
        <v>7756168</v>
      </c>
      <c r="AY18" s="139">
        <v>2277088</v>
      </c>
      <c r="AZ18" s="139">
        <v>4903183</v>
      </c>
      <c r="BA18" s="139">
        <v>353374</v>
      </c>
      <c r="BB18" s="139">
        <v>222523</v>
      </c>
      <c r="BC18" s="140" t="s">
        <v>389</v>
      </c>
      <c r="BD18" s="139">
        <v>0</v>
      </c>
      <c r="BE18" s="139">
        <v>1115875</v>
      </c>
      <c r="BF18" s="139">
        <v>16813732</v>
      </c>
      <c r="BG18" s="139">
        <v>319761</v>
      </c>
      <c r="BH18" s="139">
        <v>314030</v>
      </c>
      <c r="BI18" s="139">
        <v>0</v>
      </c>
      <c r="BJ18" s="139">
        <v>106630</v>
      </c>
      <c r="BK18" s="139">
        <v>0</v>
      </c>
      <c r="BL18" s="139">
        <v>207400</v>
      </c>
      <c r="BM18" s="139">
        <v>5731</v>
      </c>
      <c r="BN18" s="140" t="s">
        <v>389</v>
      </c>
      <c r="BO18" s="139">
        <v>2850443</v>
      </c>
      <c r="BP18" s="139">
        <v>567016</v>
      </c>
      <c r="BQ18" s="139">
        <v>434701</v>
      </c>
      <c r="BR18" s="139">
        <v>83213</v>
      </c>
      <c r="BS18" s="139">
        <v>49102</v>
      </c>
      <c r="BT18" s="139">
        <v>0</v>
      </c>
      <c r="BU18" s="139">
        <v>1142944</v>
      </c>
      <c r="BV18" s="139">
        <v>25721</v>
      </c>
      <c r="BW18" s="139">
        <v>1102456</v>
      </c>
      <c r="BX18" s="139">
        <v>14767</v>
      </c>
      <c r="BY18" s="139">
        <v>33039</v>
      </c>
      <c r="BZ18" s="139">
        <v>1107444</v>
      </c>
      <c r="CA18" s="139">
        <v>200030</v>
      </c>
      <c r="CB18" s="139">
        <v>870626</v>
      </c>
      <c r="CC18" s="139">
        <v>19535</v>
      </c>
      <c r="CD18" s="139">
        <v>17253</v>
      </c>
      <c r="CE18" s="140" t="s">
        <v>389</v>
      </c>
      <c r="CF18" s="139">
        <v>0</v>
      </c>
      <c r="CG18" s="139">
        <v>282072</v>
      </c>
      <c r="CH18" s="139">
        <v>3452276</v>
      </c>
      <c r="CI18" s="139">
        <v>4491770</v>
      </c>
      <c r="CJ18" s="139">
        <v>4170065</v>
      </c>
      <c r="CK18" s="139">
        <v>6191</v>
      </c>
      <c r="CL18" s="139">
        <v>3644587</v>
      </c>
      <c r="CM18" s="139">
        <v>244516</v>
      </c>
      <c r="CN18" s="139">
        <v>274771</v>
      </c>
      <c r="CO18" s="139">
        <v>321705</v>
      </c>
      <c r="CP18" s="140" t="s">
        <v>389</v>
      </c>
      <c r="CQ18" s="139">
        <v>14376291</v>
      </c>
      <c r="CR18" s="139">
        <v>1798537</v>
      </c>
      <c r="CS18" s="139">
        <v>1414178</v>
      </c>
      <c r="CT18" s="139">
        <v>93927</v>
      </c>
      <c r="CU18" s="139">
        <v>262621</v>
      </c>
      <c r="CV18" s="139">
        <v>27811</v>
      </c>
      <c r="CW18" s="139">
        <v>3663690</v>
      </c>
      <c r="CX18" s="139">
        <v>72065</v>
      </c>
      <c r="CY18" s="139">
        <v>3410209</v>
      </c>
      <c r="CZ18" s="139">
        <v>181416</v>
      </c>
      <c r="DA18" s="139">
        <v>50452</v>
      </c>
      <c r="DB18" s="139">
        <v>8863612</v>
      </c>
      <c r="DC18" s="139">
        <v>2477118</v>
      </c>
      <c r="DD18" s="139">
        <v>5773809</v>
      </c>
      <c r="DE18" s="139">
        <v>372909</v>
      </c>
      <c r="DF18" s="139">
        <v>239776</v>
      </c>
      <c r="DG18" s="140" t="s">
        <v>389</v>
      </c>
      <c r="DH18" s="139">
        <v>0</v>
      </c>
      <c r="DI18" s="139">
        <v>1397947</v>
      </c>
      <c r="DJ18" s="139">
        <v>20266008</v>
      </c>
    </row>
    <row r="19" spans="1:114" ht="13.5" customHeight="1" x14ac:dyDescent="0.15">
      <c r="A19" s="137" t="s">
        <v>15</v>
      </c>
      <c r="B19" s="138" t="s">
        <v>401</v>
      </c>
      <c r="C19" s="137" t="s">
        <v>1</v>
      </c>
      <c r="D19" s="139">
        <v>76343233</v>
      </c>
      <c r="E19" s="139">
        <v>57032035</v>
      </c>
      <c r="F19" s="139">
        <v>9474933</v>
      </c>
      <c r="G19" s="139">
        <v>485</v>
      </c>
      <c r="H19" s="139">
        <v>17387000</v>
      </c>
      <c r="I19" s="139">
        <v>14010455</v>
      </c>
      <c r="J19" s="139">
        <v>54865532</v>
      </c>
      <c r="K19" s="139">
        <v>16159162</v>
      </c>
      <c r="L19" s="139">
        <v>19311198</v>
      </c>
      <c r="M19" s="139">
        <v>36597</v>
      </c>
      <c r="N19" s="139">
        <v>1760</v>
      </c>
      <c r="O19" s="139">
        <v>0</v>
      </c>
      <c r="P19" s="139">
        <v>0</v>
      </c>
      <c r="Q19" s="139">
        <v>0</v>
      </c>
      <c r="R19" s="139">
        <v>0</v>
      </c>
      <c r="S19" s="139">
        <v>491356</v>
      </c>
      <c r="T19" s="139">
        <v>1760</v>
      </c>
      <c r="U19" s="139">
        <v>34837</v>
      </c>
      <c r="V19" s="139">
        <v>76379830</v>
      </c>
      <c r="W19" s="139">
        <v>57033795</v>
      </c>
      <c r="X19" s="139">
        <v>9474933</v>
      </c>
      <c r="Y19" s="139">
        <v>485</v>
      </c>
      <c r="Z19" s="139">
        <v>17387000</v>
      </c>
      <c r="AA19" s="139">
        <v>14010455</v>
      </c>
      <c r="AB19" s="139">
        <v>55356888</v>
      </c>
      <c r="AC19" s="139">
        <v>16160922</v>
      </c>
      <c r="AD19" s="139">
        <v>19346035</v>
      </c>
      <c r="AE19" s="139">
        <v>44278458</v>
      </c>
      <c r="AF19" s="139">
        <v>44082679</v>
      </c>
      <c r="AG19" s="139">
        <v>0</v>
      </c>
      <c r="AH19" s="139">
        <v>44082679</v>
      </c>
      <c r="AI19" s="139">
        <v>0</v>
      </c>
      <c r="AJ19" s="139">
        <v>0</v>
      </c>
      <c r="AK19" s="139">
        <v>195779</v>
      </c>
      <c r="AL19" s="140" t="s">
        <v>389</v>
      </c>
      <c r="AM19" s="139">
        <v>72222405</v>
      </c>
      <c r="AN19" s="139">
        <v>12268058</v>
      </c>
      <c r="AO19" s="139">
        <v>9163966</v>
      </c>
      <c r="AP19" s="139">
        <v>0</v>
      </c>
      <c r="AQ19" s="139">
        <v>3082340</v>
      </c>
      <c r="AR19" s="139">
        <v>21752</v>
      </c>
      <c r="AS19" s="139">
        <v>37121177</v>
      </c>
      <c r="AT19" s="139">
        <v>0</v>
      </c>
      <c r="AU19" s="139">
        <v>28777801</v>
      </c>
      <c r="AV19" s="139">
        <v>8343376</v>
      </c>
      <c r="AW19" s="139">
        <v>0</v>
      </c>
      <c r="AX19" s="139">
        <v>22801436</v>
      </c>
      <c r="AY19" s="139">
        <v>0</v>
      </c>
      <c r="AZ19" s="139">
        <v>20951424</v>
      </c>
      <c r="BA19" s="139">
        <v>1135049</v>
      </c>
      <c r="BB19" s="139">
        <v>714963</v>
      </c>
      <c r="BC19" s="140" t="s">
        <v>389</v>
      </c>
      <c r="BD19" s="139">
        <v>31734</v>
      </c>
      <c r="BE19" s="139">
        <v>14707902</v>
      </c>
      <c r="BF19" s="139">
        <v>131208765</v>
      </c>
      <c r="BG19" s="139">
        <v>0</v>
      </c>
      <c r="BH19" s="139">
        <v>0</v>
      </c>
      <c r="BI19" s="139">
        <v>0</v>
      </c>
      <c r="BJ19" s="139">
        <v>0</v>
      </c>
      <c r="BK19" s="139">
        <v>0</v>
      </c>
      <c r="BL19" s="139">
        <v>0</v>
      </c>
      <c r="BM19" s="139">
        <v>0</v>
      </c>
      <c r="BN19" s="140" t="s">
        <v>389</v>
      </c>
      <c r="BO19" s="139">
        <v>456846</v>
      </c>
      <c r="BP19" s="139">
        <v>40997</v>
      </c>
      <c r="BQ19" s="139">
        <v>40997</v>
      </c>
      <c r="BR19" s="139">
        <v>0</v>
      </c>
      <c r="BS19" s="139">
        <v>0</v>
      </c>
      <c r="BT19" s="139">
        <v>0</v>
      </c>
      <c r="BU19" s="139">
        <v>87305</v>
      </c>
      <c r="BV19" s="139">
        <v>0</v>
      </c>
      <c r="BW19" s="139">
        <v>87305</v>
      </c>
      <c r="BX19" s="139">
        <v>0</v>
      </c>
      <c r="BY19" s="139">
        <v>0</v>
      </c>
      <c r="BZ19" s="139">
        <v>327364</v>
      </c>
      <c r="CA19" s="139">
        <v>0</v>
      </c>
      <c r="CB19" s="139">
        <v>323611</v>
      </c>
      <c r="CC19" s="139">
        <v>121</v>
      </c>
      <c r="CD19" s="139">
        <v>3632</v>
      </c>
      <c r="CE19" s="140" t="s">
        <v>389</v>
      </c>
      <c r="CF19" s="139">
        <v>1180</v>
      </c>
      <c r="CG19" s="139">
        <v>71107</v>
      </c>
      <c r="CH19" s="139">
        <v>527953</v>
      </c>
      <c r="CI19" s="139">
        <v>44278458</v>
      </c>
      <c r="CJ19" s="139">
        <v>44082679</v>
      </c>
      <c r="CK19" s="139">
        <v>0</v>
      </c>
      <c r="CL19" s="139">
        <v>44082679</v>
      </c>
      <c r="CM19" s="139">
        <v>0</v>
      </c>
      <c r="CN19" s="139">
        <v>0</v>
      </c>
      <c r="CO19" s="139">
        <v>195779</v>
      </c>
      <c r="CP19" s="140" t="s">
        <v>389</v>
      </c>
      <c r="CQ19" s="139">
        <v>72679251</v>
      </c>
      <c r="CR19" s="139">
        <v>12309055</v>
      </c>
      <c r="CS19" s="139">
        <v>9204963</v>
      </c>
      <c r="CT19" s="139">
        <v>0</v>
      </c>
      <c r="CU19" s="139">
        <v>3082340</v>
      </c>
      <c r="CV19" s="139">
        <v>21752</v>
      </c>
      <c r="CW19" s="139">
        <v>37208482</v>
      </c>
      <c r="CX19" s="139">
        <v>0</v>
      </c>
      <c r="CY19" s="139">
        <v>28865106</v>
      </c>
      <c r="CZ19" s="139">
        <v>8343376</v>
      </c>
      <c r="DA19" s="139">
        <v>0</v>
      </c>
      <c r="DB19" s="139">
        <v>23128800</v>
      </c>
      <c r="DC19" s="139">
        <v>0</v>
      </c>
      <c r="DD19" s="139">
        <v>21275035</v>
      </c>
      <c r="DE19" s="139">
        <v>1135170</v>
      </c>
      <c r="DF19" s="139">
        <v>718595</v>
      </c>
      <c r="DG19" s="140" t="s">
        <v>389</v>
      </c>
      <c r="DH19" s="139">
        <v>32914</v>
      </c>
      <c r="DI19" s="139">
        <v>14779009</v>
      </c>
      <c r="DJ19" s="139">
        <v>131736718</v>
      </c>
    </row>
    <row r="20" spans="1:114" ht="13.5" customHeight="1" x14ac:dyDescent="0.15">
      <c r="A20" s="137" t="s">
        <v>16</v>
      </c>
      <c r="B20" s="138" t="s">
        <v>402</v>
      </c>
      <c r="C20" s="137" t="s">
        <v>1</v>
      </c>
      <c r="D20" s="139">
        <v>2939189</v>
      </c>
      <c r="E20" s="139">
        <v>2874930</v>
      </c>
      <c r="F20" s="139">
        <v>345098</v>
      </c>
      <c r="G20" s="139">
        <v>258130</v>
      </c>
      <c r="H20" s="139">
        <v>1192676</v>
      </c>
      <c r="I20" s="139">
        <v>816621</v>
      </c>
      <c r="J20" s="139">
        <v>3378504</v>
      </c>
      <c r="K20" s="139">
        <v>262405</v>
      </c>
      <c r="L20" s="139">
        <v>64259</v>
      </c>
      <c r="M20" s="139">
        <v>54024</v>
      </c>
      <c r="N20" s="139">
        <v>54024</v>
      </c>
      <c r="O20" s="139">
        <v>0</v>
      </c>
      <c r="P20" s="139">
        <v>3575</v>
      </c>
      <c r="Q20" s="139">
        <v>0</v>
      </c>
      <c r="R20" s="139">
        <v>0</v>
      </c>
      <c r="S20" s="139">
        <v>196334</v>
      </c>
      <c r="T20" s="139">
        <v>50449</v>
      </c>
      <c r="U20" s="139">
        <v>0</v>
      </c>
      <c r="V20" s="139">
        <v>2993213</v>
      </c>
      <c r="W20" s="139">
        <v>2928954</v>
      </c>
      <c r="X20" s="139">
        <v>345098</v>
      </c>
      <c r="Y20" s="139">
        <v>261705</v>
      </c>
      <c r="Z20" s="139">
        <v>1192676</v>
      </c>
      <c r="AA20" s="139">
        <v>816621</v>
      </c>
      <c r="AB20" s="139">
        <v>3574838</v>
      </c>
      <c r="AC20" s="139">
        <v>312854</v>
      </c>
      <c r="AD20" s="139">
        <v>64259</v>
      </c>
      <c r="AE20" s="139">
        <v>1946572</v>
      </c>
      <c r="AF20" s="139">
        <v>1913247</v>
      </c>
      <c r="AG20" s="139">
        <v>0</v>
      </c>
      <c r="AH20" s="139">
        <v>1913247</v>
      </c>
      <c r="AI20" s="139">
        <v>0</v>
      </c>
      <c r="AJ20" s="139">
        <v>0</v>
      </c>
      <c r="AK20" s="139">
        <v>33325</v>
      </c>
      <c r="AL20" s="140" t="s">
        <v>389</v>
      </c>
      <c r="AM20" s="139">
        <v>4178636</v>
      </c>
      <c r="AN20" s="139">
        <v>741324</v>
      </c>
      <c r="AO20" s="139">
        <v>492235</v>
      </c>
      <c r="AP20" s="139">
        <v>0</v>
      </c>
      <c r="AQ20" s="139">
        <v>249089</v>
      </c>
      <c r="AR20" s="139">
        <v>0</v>
      </c>
      <c r="AS20" s="139">
        <v>829635</v>
      </c>
      <c r="AT20" s="139">
        <v>0</v>
      </c>
      <c r="AU20" s="139">
        <v>764784</v>
      </c>
      <c r="AV20" s="139">
        <v>64851</v>
      </c>
      <c r="AW20" s="139">
        <v>0</v>
      </c>
      <c r="AX20" s="139">
        <v>2607677</v>
      </c>
      <c r="AY20" s="139">
        <v>0</v>
      </c>
      <c r="AZ20" s="139">
        <v>2210369</v>
      </c>
      <c r="BA20" s="139">
        <v>397308</v>
      </c>
      <c r="BB20" s="139">
        <v>0</v>
      </c>
      <c r="BC20" s="140" t="s">
        <v>389</v>
      </c>
      <c r="BD20" s="139">
        <v>0</v>
      </c>
      <c r="BE20" s="139">
        <v>192485</v>
      </c>
      <c r="BF20" s="139">
        <v>6317693</v>
      </c>
      <c r="BG20" s="139">
        <v>0</v>
      </c>
      <c r="BH20" s="139">
        <v>0</v>
      </c>
      <c r="BI20" s="139">
        <v>0</v>
      </c>
      <c r="BJ20" s="139">
        <v>0</v>
      </c>
      <c r="BK20" s="139">
        <v>0</v>
      </c>
      <c r="BL20" s="139">
        <v>0</v>
      </c>
      <c r="BM20" s="139">
        <v>0</v>
      </c>
      <c r="BN20" s="140" t="s">
        <v>389</v>
      </c>
      <c r="BO20" s="139">
        <v>243215</v>
      </c>
      <c r="BP20" s="139">
        <v>110654</v>
      </c>
      <c r="BQ20" s="139">
        <v>52081</v>
      </c>
      <c r="BR20" s="139">
        <v>0</v>
      </c>
      <c r="BS20" s="139">
        <v>58573</v>
      </c>
      <c r="BT20" s="139">
        <v>0</v>
      </c>
      <c r="BU20" s="139">
        <v>108895</v>
      </c>
      <c r="BV20" s="139">
        <v>0</v>
      </c>
      <c r="BW20" s="139">
        <v>108895</v>
      </c>
      <c r="BX20" s="139">
        <v>0</v>
      </c>
      <c r="BY20" s="139">
        <v>0</v>
      </c>
      <c r="BZ20" s="139">
        <v>23666</v>
      </c>
      <c r="CA20" s="139">
        <v>0</v>
      </c>
      <c r="CB20" s="139">
        <v>22750</v>
      </c>
      <c r="CC20" s="139">
        <v>916</v>
      </c>
      <c r="CD20" s="139">
        <v>0</v>
      </c>
      <c r="CE20" s="140" t="s">
        <v>389</v>
      </c>
      <c r="CF20" s="139">
        <v>0</v>
      </c>
      <c r="CG20" s="139">
        <v>7143</v>
      </c>
      <c r="CH20" s="139">
        <v>250358</v>
      </c>
      <c r="CI20" s="139">
        <v>1946572</v>
      </c>
      <c r="CJ20" s="139">
        <v>1913247</v>
      </c>
      <c r="CK20" s="139">
        <v>0</v>
      </c>
      <c r="CL20" s="139">
        <v>1913247</v>
      </c>
      <c r="CM20" s="139">
        <v>0</v>
      </c>
      <c r="CN20" s="139">
        <v>0</v>
      </c>
      <c r="CO20" s="139">
        <v>33325</v>
      </c>
      <c r="CP20" s="140" t="s">
        <v>389</v>
      </c>
      <c r="CQ20" s="139">
        <v>4421851</v>
      </c>
      <c r="CR20" s="139">
        <v>851978</v>
      </c>
      <c r="CS20" s="139">
        <v>544316</v>
      </c>
      <c r="CT20" s="139">
        <v>0</v>
      </c>
      <c r="CU20" s="139">
        <v>307662</v>
      </c>
      <c r="CV20" s="139">
        <v>0</v>
      </c>
      <c r="CW20" s="139">
        <v>938530</v>
      </c>
      <c r="CX20" s="139">
        <v>0</v>
      </c>
      <c r="CY20" s="139">
        <v>873679</v>
      </c>
      <c r="CZ20" s="139">
        <v>64851</v>
      </c>
      <c r="DA20" s="139">
        <v>0</v>
      </c>
      <c r="DB20" s="139">
        <v>2631343</v>
      </c>
      <c r="DC20" s="139">
        <v>0</v>
      </c>
      <c r="DD20" s="139">
        <v>2233119</v>
      </c>
      <c r="DE20" s="139">
        <v>398224</v>
      </c>
      <c r="DF20" s="139">
        <v>0</v>
      </c>
      <c r="DG20" s="140" t="s">
        <v>389</v>
      </c>
      <c r="DH20" s="139">
        <v>0</v>
      </c>
      <c r="DI20" s="139">
        <v>199628</v>
      </c>
      <c r="DJ20" s="139">
        <v>6568051</v>
      </c>
    </row>
    <row r="21" spans="1:114" ht="13.5" customHeight="1" x14ac:dyDescent="0.15">
      <c r="A21" s="137" t="s">
        <v>17</v>
      </c>
      <c r="B21" s="138" t="s">
        <v>403</v>
      </c>
      <c r="C21" s="137" t="s">
        <v>1</v>
      </c>
      <c r="D21" s="139">
        <v>1220477</v>
      </c>
      <c r="E21" s="139">
        <v>1062092</v>
      </c>
      <c r="F21" s="139">
        <v>146401</v>
      </c>
      <c r="G21" s="139">
        <v>0</v>
      </c>
      <c r="H21" s="139">
        <v>254100</v>
      </c>
      <c r="I21" s="139">
        <v>583649</v>
      </c>
      <c r="J21" s="139">
        <v>3290840</v>
      </c>
      <c r="K21" s="139">
        <v>77942</v>
      </c>
      <c r="L21" s="139">
        <v>158385</v>
      </c>
      <c r="M21" s="139">
        <v>17155</v>
      </c>
      <c r="N21" s="139">
        <v>8652</v>
      </c>
      <c r="O21" s="139">
        <v>0</v>
      </c>
      <c r="P21" s="139">
        <v>0</v>
      </c>
      <c r="Q21" s="139">
        <v>0</v>
      </c>
      <c r="R21" s="139">
        <v>8647</v>
      </c>
      <c r="S21" s="139">
        <v>273349</v>
      </c>
      <c r="T21" s="139">
        <v>5</v>
      </c>
      <c r="U21" s="139">
        <v>8503</v>
      </c>
      <c r="V21" s="139">
        <v>1237632</v>
      </c>
      <c r="W21" s="139">
        <v>1070744</v>
      </c>
      <c r="X21" s="139">
        <v>146401</v>
      </c>
      <c r="Y21" s="139">
        <v>0</v>
      </c>
      <c r="Z21" s="139">
        <v>254100</v>
      </c>
      <c r="AA21" s="139">
        <v>592296</v>
      </c>
      <c r="AB21" s="139">
        <v>3564189</v>
      </c>
      <c r="AC21" s="139">
        <v>77947</v>
      </c>
      <c r="AD21" s="139">
        <v>166888</v>
      </c>
      <c r="AE21" s="139">
        <v>1285271</v>
      </c>
      <c r="AF21" s="139">
        <v>1214703</v>
      </c>
      <c r="AG21" s="139">
        <v>0</v>
      </c>
      <c r="AH21" s="139">
        <v>1213222</v>
      </c>
      <c r="AI21" s="139">
        <v>1481</v>
      </c>
      <c r="AJ21" s="139">
        <v>0</v>
      </c>
      <c r="AK21" s="139">
        <v>70568</v>
      </c>
      <c r="AL21" s="140" t="s">
        <v>389</v>
      </c>
      <c r="AM21" s="139">
        <v>3205851</v>
      </c>
      <c r="AN21" s="139">
        <v>329251</v>
      </c>
      <c r="AO21" s="139">
        <v>302423</v>
      </c>
      <c r="AP21" s="139">
        <v>0</v>
      </c>
      <c r="AQ21" s="139">
        <v>15334</v>
      </c>
      <c r="AR21" s="139">
        <v>11494</v>
      </c>
      <c r="AS21" s="139">
        <v>1486811</v>
      </c>
      <c r="AT21" s="139">
        <v>0</v>
      </c>
      <c r="AU21" s="139">
        <v>1202070</v>
      </c>
      <c r="AV21" s="139">
        <v>284741</v>
      </c>
      <c r="AW21" s="139">
        <v>0</v>
      </c>
      <c r="AX21" s="139">
        <v>1389789</v>
      </c>
      <c r="AY21" s="139">
        <v>35481</v>
      </c>
      <c r="AZ21" s="139">
        <v>1152501</v>
      </c>
      <c r="BA21" s="139">
        <v>136963</v>
      </c>
      <c r="BB21" s="139">
        <v>64844</v>
      </c>
      <c r="BC21" s="140" t="s">
        <v>389</v>
      </c>
      <c r="BD21" s="139">
        <v>0</v>
      </c>
      <c r="BE21" s="139">
        <v>20195</v>
      </c>
      <c r="BF21" s="139">
        <v>4511317</v>
      </c>
      <c r="BG21" s="139">
        <v>18920</v>
      </c>
      <c r="BH21" s="139">
        <v>18920</v>
      </c>
      <c r="BI21" s="139">
        <v>0</v>
      </c>
      <c r="BJ21" s="139">
        <v>18920</v>
      </c>
      <c r="BK21" s="139">
        <v>0</v>
      </c>
      <c r="BL21" s="139">
        <v>0</v>
      </c>
      <c r="BM21" s="139">
        <v>0</v>
      </c>
      <c r="BN21" s="140" t="s">
        <v>389</v>
      </c>
      <c r="BO21" s="139">
        <v>271584</v>
      </c>
      <c r="BP21" s="139">
        <v>31421</v>
      </c>
      <c r="BQ21" s="139">
        <v>26954</v>
      </c>
      <c r="BR21" s="139">
        <v>0</v>
      </c>
      <c r="BS21" s="139">
        <v>4467</v>
      </c>
      <c r="BT21" s="139">
        <v>0</v>
      </c>
      <c r="BU21" s="139">
        <v>172110</v>
      </c>
      <c r="BV21" s="139">
        <v>0</v>
      </c>
      <c r="BW21" s="139">
        <v>172110</v>
      </c>
      <c r="BX21" s="139">
        <v>0</v>
      </c>
      <c r="BY21" s="139">
        <v>0</v>
      </c>
      <c r="BZ21" s="139">
        <v>68053</v>
      </c>
      <c r="CA21" s="139">
        <v>12260</v>
      </c>
      <c r="CB21" s="139">
        <v>53233</v>
      </c>
      <c r="CC21" s="139">
        <v>0</v>
      </c>
      <c r="CD21" s="139">
        <v>2560</v>
      </c>
      <c r="CE21" s="140" t="s">
        <v>389</v>
      </c>
      <c r="CF21" s="139">
        <v>0</v>
      </c>
      <c r="CG21" s="139">
        <v>0</v>
      </c>
      <c r="CH21" s="139">
        <v>290504</v>
      </c>
      <c r="CI21" s="139">
        <v>1304191</v>
      </c>
      <c r="CJ21" s="139">
        <v>1233623</v>
      </c>
      <c r="CK21" s="139">
        <v>0</v>
      </c>
      <c r="CL21" s="139">
        <v>1232142</v>
      </c>
      <c r="CM21" s="139">
        <v>1481</v>
      </c>
      <c r="CN21" s="139">
        <v>0</v>
      </c>
      <c r="CO21" s="139">
        <v>70568</v>
      </c>
      <c r="CP21" s="140" t="s">
        <v>389</v>
      </c>
      <c r="CQ21" s="139">
        <v>3477435</v>
      </c>
      <c r="CR21" s="139">
        <v>360672</v>
      </c>
      <c r="CS21" s="139">
        <v>329377</v>
      </c>
      <c r="CT21" s="139">
        <v>0</v>
      </c>
      <c r="CU21" s="139">
        <v>19801</v>
      </c>
      <c r="CV21" s="139">
        <v>11494</v>
      </c>
      <c r="CW21" s="139">
        <v>1658921</v>
      </c>
      <c r="CX21" s="139">
        <v>0</v>
      </c>
      <c r="CY21" s="139">
        <v>1374180</v>
      </c>
      <c r="CZ21" s="139">
        <v>284741</v>
      </c>
      <c r="DA21" s="139">
        <v>0</v>
      </c>
      <c r="DB21" s="139">
        <v>1457842</v>
      </c>
      <c r="DC21" s="139">
        <v>47741</v>
      </c>
      <c r="DD21" s="139">
        <v>1205734</v>
      </c>
      <c r="DE21" s="139">
        <v>136963</v>
      </c>
      <c r="DF21" s="139">
        <v>67404</v>
      </c>
      <c r="DG21" s="140" t="s">
        <v>389</v>
      </c>
      <c r="DH21" s="139">
        <v>0</v>
      </c>
      <c r="DI21" s="139">
        <v>20195</v>
      </c>
      <c r="DJ21" s="139">
        <v>4801821</v>
      </c>
    </row>
    <row r="22" spans="1:114" ht="13.5" customHeight="1" x14ac:dyDescent="0.15">
      <c r="A22" s="137" t="s">
        <v>18</v>
      </c>
      <c r="B22" s="138" t="s">
        <v>404</v>
      </c>
      <c r="C22" s="137" t="s">
        <v>1</v>
      </c>
      <c r="D22" s="139">
        <v>3120888</v>
      </c>
      <c r="E22" s="139">
        <v>2609754</v>
      </c>
      <c r="F22" s="139">
        <v>0</v>
      </c>
      <c r="G22" s="139">
        <v>0</v>
      </c>
      <c r="H22" s="139">
        <v>0</v>
      </c>
      <c r="I22" s="139">
        <v>1298330</v>
      </c>
      <c r="J22" s="139">
        <v>2876389</v>
      </c>
      <c r="K22" s="139">
        <v>1311424</v>
      </c>
      <c r="L22" s="139">
        <v>511134</v>
      </c>
      <c r="M22" s="139">
        <v>8966</v>
      </c>
      <c r="N22" s="139">
        <v>11921</v>
      </c>
      <c r="O22" s="139">
        <v>0</v>
      </c>
      <c r="P22" s="139">
        <v>0</v>
      </c>
      <c r="Q22" s="139">
        <v>0</v>
      </c>
      <c r="R22" s="139">
        <v>2661</v>
      </c>
      <c r="S22" s="139">
        <v>453640</v>
      </c>
      <c r="T22" s="139">
        <v>9260</v>
      </c>
      <c r="U22" s="139">
        <v>-2955</v>
      </c>
      <c r="V22" s="139">
        <v>3129854</v>
      </c>
      <c r="W22" s="139">
        <v>2621675</v>
      </c>
      <c r="X22" s="139">
        <v>0</v>
      </c>
      <c r="Y22" s="139">
        <v>0</v>
      </c>
      <c r="Z22" s="139">
        <v>0</v>
      </c>
      <c r="AA22" s="139">
        <v>1300991</v>
      </c>
      <c r="AB22" s="139">
        <v>3330029</v>
      </c>
      <c r="AC22" s="139">
        <v>1320684</v>
      </c>
      <c r="AD22" s="139">
        <v>508179</v>
      </c>
      <c r="AE22" s="139">
        <v>126511</v>
      </c>
      <c r="AF22" s="139">
        <v>126511</v>
      </c>
      <c r="AG22" s="139">
        <v>0</v>
      </c>
      <c r="AH22" s="139">
        <v>124702</v>
      </c>
      <c r="AI22" s="139">
        <v>0</v>
      </c>
      <c r="AJ22" s="139">
        <v>1809</v>
      </c>
      <c r="AK22" s="139">
        <v>0</v>
      </c>
      <c r="AL22" s="140" t="s">
        <v>389</v>
      </c>
      <c r="AM22" s="139">
        <v>5370862</v>
      </c>
      <c r="AN22" s="139">
        <v>590772</v>
      </c>
      <c r="AO22" s="139">
        <v>486086</v>
      </c>
      <c r="AP22" s="139">
        <v>0</v>
      </c>
      <c r="AQ22" s="139">
        <v>104686</v>
      </c>
      <c r="AR22" s="139">
        <v>0</v>
      </c>
      <c r="AS22" s="139">
        <v>1485333</v>
      </c>
      <c r="AT22" s="139">
        <v>1550</v>
      </c>
      <c r="AU22" s="139">
        <v>1430838</v>
      </c>
      <c r="AV22" s="139">
        <v>52945</v>
      </c>
      <c r="AW22" s="139">
        <v>0</v>
      </c>
      <c r="AX22" s="139">
        <v>3282202</v>
      </c>
      <c r="AY22" s="139">
        <v>7840</v>
      </c>
      <c r="AZ22" s="139">
        <v>2722373</v>
      </c>
      <c r="BA22" s="139">
        <v>426603</v>
      </c>
      <c r="BB22" s="139">
        <v>125386</v>
      </c>
      <c r="BC22" s="140" t="s">
        <v>389</v>
      </c>
      <c r="BD22" s="139">
        <v>12555</v>
      </c>
      <c r="BE22" s="139">
        <v>499904</v>
      </c>
      <c r="BF22" s="139">
        <v>5997277</v>
      </c>
      <c r="BG22" s="139">
        <v>0</v>
      </c>
      <c r="BH22" s="139">
        <v>0</v>
      </c>
      <c r="BI22" s="139">
        <v>0</v>
      </c>
      <c r="BJ22" s="139">
        <v>0</v>
      </c>
      <c r="BK22" s="139">
        <v>0</v>
      </c>
      <c r="BL22" s="139">
        <v>0</v>
      </c>
      <c r="BM22" s="139">
        <v>0</v>
      </c>
      <c r="BN22" s="140" t="s">
        <v>389</v>
      </c>
      <c r="BO22" s="139">
        <v>460650</v>
      </c>
      <c r="BP22" s="139">
        <v>98826</v>
      </c>
      <c r="BQ22" s="139">
        <v>98826</v>
      </c>
      <c r="BR22" s="139">
        <v>0</v>
      </c>
      <c r="BS22" s="139">
        <v>0</v>
      </c>
      <c r="BT22" s="139">
        <v>0</v>
      </c>
      <c r="BU22" s="139">
        <v>215564</v>
      </c>
      <c r="BV22" s="139">
        <v>0</v>
      </c>
      <c r="BW22" s="139">
        <v>215564</v>
      </c>
      <c r="BX22" s="139">
        <v>0</v>
      </c>
      <c r="BY22" s="139">
        <v>0</v>
      </c>
      <c r="BZ22" s="139">
        <v>145109</v>
      </c>
      <c r="CA22" s="139">
        <v>24833</v>
      </c>
      <c r="CB22" s="139">
        <v>117300</v>
      </c>
      <c r="CC22" s="139">
        <v>2347</v>
      </c>
      <c r="CD22" s="139">
        <v>629</v>
      </c>
      <c r="CE22" s="140" t="s">
        <v>389</v>
      </c>
      <c r="CF22" s="139">
        <v>1151</v>
      </c>
      <c r="CG22" s="139">
        <v>1956</v>
      </c>
      <c r="CH22" s="139">
        <v>462606</v>
      </c>
      <c r="CI22" s="139">
        <v>126511</v>
      </c>
      <c r="CJ22" s="139">
        <v>126511</v>
      </c>
      <c r="CK22" s="139">
        <v>0</v>
      </c>
      <c r="CL22" s="139">
        <v>124702</v>
      </c>
      <c r="CM22" s="139">
        <v>0</v>
      </c>
      <c r="CN22" s="139">
        <v>1809</v>
      </c>
      <c r="CO22" s="139">
        <v>0</v>
      </c>
      <c r="CP22" s="140" t="s">
        <v>389</v>
      </c>
      <c r="CQ22" s="139">
        <v>5831512</v>
      </c>
      <c r="CR22" s="139">
        <v>689598</v>
      </c>
      <c r="CS22" s="139">
        <v>584912</v>
      </c>
      <c r="CT22" s="139">
        <v>0</v>
      </c>
      <c r="CU22" s="139">
        <v>104686</v>
      </c>
      <c r="CV22" s="139">
        <v>0</v>
      </c>
      <c r="CW22" s="139">
        <v>1700897</v>
      </c>
      <c r="CX22" s="139">
        <v>1550</v>
      </c>
      <c r="CY22" s="139">
        <v>1646402</v>
      </c>
      <c r="CZ22" s="139">
        <v>52945</v>
      </c>
      <c r="DA22" s="139">
        <v>0</v>
      </c>
      <c r="DB22" s="139">
        <v>3427311</v>
      </c>
      <c r="DC22" s="139">
        <v>32673</v>
      </c>
      <c r="DD22" s="139">
        <v>2839673</v>
      </c>
      <c r="DE22" s="139">
        <v>428950</v>
      </c>
      <c r="DF22" s="139">
        <v>126015</v>
      </c>
      <c r="DG22" s="140" t="s">
        <v>389</v>
      </c>
      <c r="DH22" s="139">
        <v>13706</v>
      </c>
      <c r="DI22" s="139">
        <v>501860</v>
      </c>
      <c r="DJ22" s="139">
        <v>6459883</v>
      </c>
    </row>
    <row r="23" spans="1:114" ht="13.5" customHeight="1" x14ac:dyDescent="0.15">
      <c r="A23" s="137" t="s">
        <v>19</v>
      </c>
      <c r="B23" s="138" t="s">
        <v>405</v>
      </c>
      <c r="C23" s="137" t="s">
        <v>1</v>
      </c>
      <c r="D23" s="139">
        <v>9334974</v>
      </c>
      <c r="E23" s="139">
        <v>2667605</v>
      </c>
      <c r="F23" s="139">
        <v>1220638</v>
      </c>
      <c r="G23" s="139">
        <v>0</v>
      </c>
      <c r="H23" s="139">
        <v>0</v>
      </c>
      <c r="I23" s="139">
        <v>582636</v>
      </c>
      <c r="J23" s="139">
        <v>6365682</v>
      </c>
      <c r="K23" s="139">
        <v>864331</v>
      </c>
      <c r="L23" s="139">
        <v>6667369</v>
      </c>
      <c r="M23" s="139">
        <v>62741</v>
      </c>
      <c r="N23" s="139">
        <v>52617</v>
      </c>
      <c r="O23" s="139">
        <v>0</v>
      </c>
      <c r="P23" s="139">
        <v>0</v>
      </c>
      <c r="Q23" s="139">
        <v>31800</v>
      </c>
      <c r="R23" s="139">
        <v>19986</v>
      </c>
      <c r="S23" s="139">
        <v>415194</v>
      </c>
      <c r="T23" s="139">
        <v>831</v>
      </c>
      <c r="U23" s="139">
        <v>10124</v>
      </c>
      <c r="V23" s="139">
        <v>9397715</v>
      </c>
      <c r="W23" s="139">
        <v>2720222</v>
      </c>
      <c r="X23" s="139">
        <v>1220638</v>
      </c>
      <c r="Y23" s="139">
        <v>0</v>
      </c>
      <c r="Z23" s="139">
        <v>31800</v>
      </c>
      <c r="AA23" s="139">
        <v>602622</v>
      </c>
      <c r="AB23" s="139">
        <v>6780876</v>
      </c>
      <c r="AC23" s="139">
        <v>865162</v>
      </c>
      <c r="AD23" s="139">
        <v>6677493</v>
      </c>
      <c r="AE23" s="139">
        <v>11743145</v>
      </c>
      <c r="AF23" s="139">
        <v>11693514</v>
      </c>
      <c r="AG23" s="139">
        <v>0</v>
      </c>
      <c r="AH23" s="139">
        <v>11693107</v>
      </c>
      <c r="AI23" s="139">
        <v>407</v>
      </c>
      <c r="AJ23" s="139">
        <v>0</v>
      </c>
      <c r="AK23" s="139">
        <v>49631</v>
      </c>
      <c r="AL23" s="140" t="s">
        <v>389</v>
      </c>
      <c r="AM23" s="139">
        <v>3917841</v>
      </c>
      <c r="AN23" s="139">
        <v>746969</v>
      </c>
      <c r="AO23" s="139">
        <v>404965</v>
      </c>
      <c r="AP23" s="139">
        <v>0</v>
      </c>
      <c r="AQ23" s="139">
        <v>313732</v>
      </c>
      <c r="AR23" s="139">
        <v>28272</v>
      </c>
      <c r="AS23" s="139">
        <v>1285711</v>
      </c>
      <c r="AT23" s="139">
        <v>0</v>
      </c>
      <c r="AU23" s="139">
        <v>1207217</v>
      </c>
      <c r="AV23" s="139">
        <v>78494</v>
      </c>
      <c r="AW23" s="139">
        <v>6895</v>
      </c>
      <c r="AX23" s="139">
        <v>1878266</v>
      </c>
      <c r="AY23" s="139">
        <v>0</v>
      </c>
      <c r="AZ23" s="139">
        <v>1708844</v>
      </c>
      <c r="BA23" s="139">
        <v>129734</v>
      </c>
      <c r="BB23" s="139">
        <v>39688</v>
      </c>
      <c r="BC23" s="140" t="s">
        <v>389</v>
      </c>
      <c r="BD23" s="139">
        <v>0</v>
      </c>
      <c r="BE23" s="139">
        <v>39670</v>
      </c>
      <c r="BF23" s="139">
        <v>15700656</v>
      </c>
      <c r="BG23" s="139">
        <v>119750</v>
      </c>
      <c r="BH23" s="139">
        <v>119750</v>
      </c>
      <c r="BI23" s="139">
        <v>0</v>
      </c>
      <c r="BJ23" s="139">
        <v>119750</v>
      </c>
      <c r="BK23" s="139">
        <v>0</v>
      </c>
      <c r="BL23" s="139">
        <v>0</v>
      </c>
      <c r="BM23" s="139">
        <v>0</v>
      </c>
      <c r="BN23" s="140" t="s">
        <v>389</v>
      </c>
      <c r="BO23" s="139">
        <v>355118</v>
      </c>
      <c r="BP23" s="139">
        <v>96585</v>
      </c>
      <c r="BQ23" s="139">
        <v>70043</v>
      </c>
      <c r="BR23" s="139">
        <v>0</v>
      </c>
      <c r="BS23" s="139">
        <v>26542</v>
      </c>
      <c r="BT23" s="139">
        <v>0</v>
      </c>
      <c r="BU23" s="139">
        <v>147987</v>
      </c>
      <c r="BV23" s="139">
        <v>0</v>
      </c>
      <c r="BW23" s="139">
        <v>147987</v>
      </c>
      <c r="BX23" s="139">
        <v>0</v>
      </c>
      <c r="BY23" s="139">
        <v>0</v>
      </c>
      <c r="BZ23" s="139">
        <v>110546</v>
      </c>
      <c r="CA23" s="139">
        <v>0</v>
      </c>
      <c r="CB23" s="139">
        <v>109142</v>
      </c>
      <c r="CC23" s="139">
        <v>1373</v>
      </c>
      <c r="CD23" s="139">
        <v>31</v>
      </c>
      <c r="CE23" s="140" t="s">
        <v>389</v>
      </c>
      <c r="CF23" s="139">
        <v>0</v>
      </c>
      <c r="CG23" s="139">
        <v>3067</v>
      </c>
      <c r="CH23" s="139">
        <v>477935</v>
      </c>
      <c r="CI23" s="139">
        <v>11862895</v>
      </c>
      <c r="CJ23" s="139">
        <v>11813264</v>
      </c>
      <c r="CK23" s="139">
        <v>0</v>
      </c>
      <c r="CL23" s="139">
        <v>11812857</v>
      </c>
      <c r="CM23" s="139">
        <v>407</v>
      </c>
      <c r="CN23" s="139">
        <v>0</v>
      </c>
      <c r="CO23" s="139">
        <v>49631</v>
      </c>
      <c r="CP23" s="140" t="s">
        <v>389</v>
      </c>
      <c r="CQ23" s="139">
        <v>4272959</v>
      </c>
      <c r="CR23" s="139">
        <v>843554</v>
      </c>
      <c r="CS23" s="139">
        <v>475008</v>
      </c>
      <c r="CT23" s="139">
        <v>0</v>
      </c>
      <c r="CU23" s="139">
        <v>340274</v>
      </c>
      <c r="CV23" s="139">
        <v>28272</v>
      </c>
      <c r="CW23" s="139">
        <v>1433698</v>
      </c>
      <c r="CX23" s="139">
        <v>0</v>
      </c>
      <c r="CY23" s="139">
        <v>1355204</v>
      </c>
      <c r="CZ23" s="139">
        <v>78494</v>
      </c>
      <c r="DA23" s="139">
        <v>6895</v>
      </c>
      <c r="DB23" s="139">
        <v>1988812</v>
      </c>
      <c r="DC23" s="139">
        <v>0</v>
      </c>
      <c r="DD23" s="139">
        <v>1817986</v>
      </c>
      <c r="DE23" s="139">
        <v>131107</v>
      </c>
      <c r="DF23" s="139">
        <v>39719</v>
      </c>
      <c r="DG23" s="140" t="s">
        <v>389</v>
      </c>
      <c r="DH23" s="139">
        <v>0</v>
      </c>
      <c r="DI23" s="139">
        <v>42737</v>
      </c>
      <c r="DJ23" s="139">
        <v>16178591</v>
      </c>
    </row>
    <row r="24" spans="1:114" ht="13.5" customHeight="1" x14ac:dyDescent="0.15">
      <c r="A24" s="137" t="s">
        <v>20</v>
      </c>
      <c r="B24" s="138" t="s">
        <v>406</v>
      </c>
      <c r="C24" s="137" t="s">
        <v>1</v>
      </c>
      <c r="D24" s="139">
        <v>669978</v>
      </c>
      <c r="E24" s="139">
        <v>536579</v>
      </c>
      <c r="F24" s="139">
        <v>3196</v>
      </c>
      <c r="G24" s="139">
        <v>0</v>
      </c>
      <c r="H24" s="139">
        <v>81600</v>
      </c>
      <c r="I24" s="139">
        <v>326695</v>
      </c>
      <c r="J24" s="139">
        <v>4321602</v>
      </c>
      <c r="K24" s="139">
        <v>125088</v>
      </c>
      <c r="L24" s="139">
        <v>133399</v>
      </c>
      <c r="M24" s="139">
        <v>41862</v>
      </c>
      <c r="N24" s="139">
        <v>37759</v>
      </c>
      <c r="O24" s="139">
        <v>0</v>
      </c>
      <c r="P24" s="139">
        <v>0</v>
      </c>
      <c r="Q24" s="139">
        <v>20800</v>
      </c>
      <c r="R24" s="139">
        <v>11263</v>
      </c>
      <c r="S24" s="139">
        <v>514561</v>
      </c>
      <c r="T24" s="139">
        <v>5696</v>
      </c>
      <c r="U24" s="139">
        <v>4103</v>
      </c>
      <c r="V24" s="139">
        <v>711840</v>
      </c>
      <c r="W24" s="139">
        <v>574338</v>
      </c>
      <c r="X24" s="139">
        <v>3196</v>
      </c>
      <c r="Y24" s="139">
        <v>0</v>
      </c>
      <c r="Z24" s="139">
        <v>102400</v>
      </c>
      <c r="AA24" s="139">
        <v>337958</v>
      </c>
      <c r="AB24" s="139">
        <v>4836163</v>
      </c>
      <c r="AC24" s="139">
        <v>130784</v>
      </c>
      <c r="AD24" s="139">
        <v>137502</v>
      </c>
      <c r="AE24" s="139">
        <v>78234</v>
      </c>
      <c r="AF24" s="139">
        <v>64911</v>
      </c>
      <c r="AG24" s="139">
        <v>0</v>
      </c>
      <c r="AH24" s="139">
        <v>63547</v>
      </c>
      <c r="AI24" s="139">
        <v>1364</v>
      </c>
      <c r="AJ24" s="139">
        <v>0</v>
      </c>
      <c r="AK24" s="139">
        <v>13323</v>
      </c>
      <c r="AL24" s="140" t="s">
        <v>389</v>
      </c>
      <c r="AM24" s="139">
        <v>4585762</v>
      </c>
      <c r="AN24" s="139">
        <v>204991</v>
      </c>
      <c r="AO24" s="139">
        <v>204991</v>
      </c>
      <c r="AP24" s="139">
        <v>0</v>
      </c>
      <c r="AQ24" s="139">
        <v>0</v>
      </c>
      <c r="AR24" s="139">
        <v>0</v>
      </c>
      <c r="AS24" s="139">
        <v>1314585</v>
      </c>
      <c r="AT24" s="139">
        <v>1956</v>
      </c>
      <c r="AU24" s="139">
        <v>1180913</v>
      </c>
      <c r="AV24" s="139">
        <v>131716</v>
      </c>
      <c r="AW24" s="139">
        <v>0</v>
      </c>
      <c r="AX24" s="139">
        <v>3060321</v>
      </c>
      <c r="AY24" s="139">
        <v>473293</v>
      </c>
      <c r="AZ24" s="139">
        <v>2274598</v>
      </c>
      <c r="BA24" s="139">
        <v>311243</v>
      </c>
      <c r="BB24" s="139">
        <v>1187</v>
      </c>
      <c r="BC24" s="140" t="s">
        <v>389</v>
      </c>
      <c r="BD24" s="139">
        <v>5865</v>
      </c>
      <c r="BE24" s="139">
        <v>327584</v>
      </c>
      <c r="BF24" s="139">
        <v>4991580</v>
      </c>
      <c r="BG24" s="139">
        <v>0</v>
      </c>
      <c r="BH24" s="139">
        <v>0</v>
      </c>
      <c r="BI24" s="139">
        <v>0</v>
      </c>
      <c r="BJ24" s="139">
        <v>0</v>
      </c>
      <c r="BK24" s="139">
        <v>0</v>
      </c>
      <c r="BL24" s="139">
        <v>0</v>
      </c>
      <c r="BM24" s="139">
        <v>0</v>
      </c>
      <c r="BN24" s="140" t="s">
        <v>389</v>
      </c>
      <c r="BO24" s="139">
        <v>487523</v>
      </c>
      <c r="BP24" s="139">
        <v>24674</v>
      </c>
      <c r="BQ24" s="139">
        <v>24674</v>
      </c>
      <c r="BR24" s="139">
        <v>0</v>
      </c>
      <c r="BS24" s="139">
        <v>0</v>
      </c>
      <c r="BT24" s="139">
        <v>0</v>
      </c>
      <c r="BU24" s="139">
        <v>221891</v>
      </c>
      <c r="BV24" s="139">
        <v>0</v>
      </c>
      <c r="BW24" s="139">
        <v>221862</v>
      </c>
      <c r="BX24" s="139">
        <v>29</v>
      </c>
      <c r="BY24" s="139">
        <v>0</v>
      </c>
      <c r="BZ24" s="139">
        <v>240888</v>
      </c>
      <c r="CA24" s="139">
        <v>0</v>
      </c>
      <c r="CB24" s="139">
        <v>231178</v>
      </c>
      <c r="CC24" s="139">
        <v>1814</v>
      </c>
      <c r="CD24" s="139">
        <v>7896</v>
      </c>
      <c r="CE24" s="140" t="s">
        <v>389</v>
      </c>
      <c r="CF24" s="139">
        <v>70</v>
      </c>
      <c r="CG24" s="139">
        <v>68900</v>
      </c>
      <c r="CH24" s="139">
        <v>556423</v>
      </c>
      <c r="CI24" s="139">
        <v>78234</v>
      </c>
      <c r="CJ24" s="139">
        <v>64911</v>
      </c>
      <c r="CK24" s="139">
        <v>0</v>
      </c>
      <c r="CL24" s="139">
        <v>63547</v>
      </c>
      <c r="CM24" s="139">
        <v>1364</v>
      </c>
      <c r="CN24" s="139">
        <v>0</v>
      </c>
      <c r="CO24" s="139">
        <v>13323</v>
      </c>
      <c r="CP24" s="140" t="s">
        <v>389</v>
      </c>
      <c r="CQ24" s="139">
        <v>5073285</v>
      </c>
      <c r="CR24" s="139">
        <v>229665</v>
      </c>
      <c r="CS24" s="139">
        <v>229665</v>
      </c>
      <c r="CT24" s="139">
        <v>0</v>
      </c>
      <c r="CU24" s="139">
        <v>0</v>
      </c>
      <c r="CV24" s="139">
        <v>0</v>
      </c>
      <c r="CW24" s="139">
        <v>1536476</v>
      </c>
      <c r="CX24" s="139">
        <v>1956</v>
      </c>
      <c r="CY24" s="139">
        <v>1402775</v>
      </c>
      <c r="CZ24" s="139">
        <v>131745</v>
      </c>
      <c r="DA24" s="139">
        <v>0</v>
      </c>
      <c r="DB24" s="139">
        <v>3301209</v>
      </c>
      <c r="DC24" s="139">
        <v>473293</v>
      </c>
      <c r="DD24" s="139">
        <v>2505776</v>
      </c>
      <c r="DE24" s="139">
        <v>313057</v>
      </c>
      <c r="DF24" s="139">
        <v>9083</v>
      </c>
      <c r="DG24" s="140" t="s">
        <v>389</v>
      </c>
      <c r="DH24" s="139">
        <v>5935</v>
      </c>
      <c r="DI24" s="139">
        <v>396484</v>
      </c>
      <c r="DJ24" s="139">
        <v>5548003</v>
      </c>
    </row>
    <row r="25" spans="1:114" ht="13.5" customHeight="1" x14ac:dyDescent="0.15">
      <c r="A25" s="137" t="s">
        <v>21</v>
      </c>
      <c r="B25" s="138" t="s">
        <v>407</v>
      </c>
      <c r="C25" s="137" t="s">
        <v>1</v>
      </c>
      <c r="D25" s="139">
        <v>1273521</v>
      </c>
      <c r="E25" s="139">
        <v>1217640</v>
      </c>
      <c r="F25" s="139">
        <v>15769</v>
      </c>
      <c r="G25" s="139">
        <v>1605</v>
      </c>
      <c r="H25" s="139">
        <v>0</v>
      </c>
      <c r="I25" s="139">
        <v>1076228</v>
      </c>
      <c r="J25" s="139">
        <v>4237326</v>
      </c>
      <c r="K25" s="139">
        <v>124038</v>
      </c>
      <c r="L25" s="139">
        <v>55881</v>
      </c>
      <c r="M25" s="139">
        <v>413079</v>
      </c>
      <c r="N25" s="139">
        <v>305490</v>
      </c>
      <c r="O25" s="139">
        <v>0</v>
      </c>
      <c r="P25" s="139">
        <v>0</v>
      </c>
      <c r="Q25" s="139">
        <v>0</v>
      </c>
      <c r="R25" s="139">
        <v>93400</v>
      </c>
      <c r="S25" s="139">
        <v>714850</v>
      </c>
      <c r="T25" s="139">
        <v>212090</v>
      </c>
      <c r="U25" s="139">
        <v>107589</v>
      </c>
      <c r="V25" s="139">
        <v>1686600</v>
      </c>
      <c r="W25" s="139">
        <v>1523130</v>
      </c>
      <c r="X25" s="139">
        <v>15769</v>
      </c>
      <c r="Y25" s="139">
        <v>1605</v>
      </c>
      <c r="Z25" s="139">
        <v>0</v>
      </c>
      <c r="AA25" s="139">
        <v>1169628</v>
      </c>
      <c r="AB25" s="139">
        <v>4952176</v>
      </c>
      <c r="AC25" s="139">
        <v>336128</v>
      </c>
      <c r="AD25" s="139">
        <v>163470</v>
      </c>
      <c r="AE25" s="139">
        <v>146058</v>
      </c>
      <c r="AF25" s="139">
        <v>56351</v>
      </c>
      <c r="AG25" s="139">
        <v>0</v>
      </c>
      <c r="AH25" s="139">
        <v>10451</v>
      </c>
      <c r="AI25" s="139">
        <v>0</v>
      </c>
      <c r="AJ25" s="139">
        <v>45900</v>
      </c>
      <c r="AK25" s="139">
        <v>89707</v>
      </c>
      <c r="AL25" s="140" t="s">
        <v>389</v>
      </c>
      <c r="AM25" s="139">
        <v>4543260</v>
      </c>
      <c r="AN25" s="139">
        <v>504435</v>
      </c>
      <c r="AO25" s="139">
        <v>417254</v>
      </c>
      <c r="AP25" s="139">
        <v>0</v>
      </c>
      <c r="AQ25" s="139">
        <v>87181</v>
      </c>
      <c r="AR25" s="139">
        <v>0</v>
      </c>
      <c r="AS25" s="139">
        <v>1540558</v>
      </c>
      <c r="AT25" s="139">
        <v>0</v>
      </c>
      <c r="AU25" s="139">
        <v>1540220</v>
      </c>
      <c r="AV25" s="139">
        <v>338</v>
      </c>
      <c r="AW25" s="139">
        <v>0</v>
      </c>
      <c r="AX25" s="139">
        <v>2498267</v>
      </c>
      <c r="AY25" s="139">
        <v>189094</v>
      </c>
      <c r="AZ25" s="139">
        <v>1675034</v>
      </c>
      <c r="BA25" s="139">
        <v>274155</v>
      </c>
      <c r="BB25" s="139">
        <v>359984</v>
      </c>
      <c r="BC25" s="140" t="s">
        <v>389</v>
      </c>
      <c r="BD25" s="139">
        <v>0</v>
      </c>
      <c r="BE25" s="139">
        <v>821529</v>
      </c>
      <c r="BF25" s="139">
        <v>5510847</v>
      </c>
      <c r="BG25" s="139">
        <v>638</v>
      </c>
      <c r="BH25" s="139">
        <v>0</v>
      </c>
      <c r="BI25" s="139">
        <v>0</v>
      </c>
      <c r="BJ25" s="139">
        <v>0</v>
      </c>
      <c r="BK25" s="139">
        <v>0</v>
      </c>
      <c r="BL25" s="139">
        <v>0</v>
      </c>
      <c r="BM25" s="139">
        <v>638</v>
      </c>
      <c r="BN25" s="140" t="s">
        <v>389</v>
      </c>
      <c r="BO25" s="139">
        <v>922407</v>
      </c>
      <c r="BP25" s="139">
        <v>179209</v>
      </c>
      <c r="BQ25" s="139">
        <v>71469</v>
      </c>
      <c r="BR25" s="139">
        <v>0</v>
      </c>
      <c r="BS25" s="139">
        <v>107740</v>
      </c>
      <c r="BT25" s="139">
        <v>0</v>
      </c>
      <c r="BU25" s="139">
        <v>310971</v>
      </c>
      <c r="BV25" s="139">
        <v>0</v>
      </c>
      <c r="BW25" s="139">
        <v>310967</v>
      </c>
      <c r="BX25" s="139">
        <v>4</v>
      </c>
      <c r="BY25" s="139">
        <v>0</v>
      </c>
      <c r="BZ25" s="139">
        <v>432227</v>
      </c>
      <c r="CA25" s="139">
        <v>0</v>
      </c>
      <c r="CB25" s="139">
        <v>38497</v>
      </c>
      <c r="CC25" s="139">
        <v>101126</v>
      </c>
      <c r="CD25" s="139">
        <v>292604</v>
      </c>
      <c r="CE25" s="140" t="s">
        <v>389</v>
      </c>
      <c r="CF25" s="139">
        <v>0</v>
      </c>
      <c r="CG25" s="139">
        <v>204884</v>
      </c>
      <c r="CH25" s="139">
        <v>1127929</v>
      </c>
      <c r="CI25" s="139">
        <v>146696</v>
      </c>
      <c r="CJ25" s="139">
        <v>56351</v>
      </c>
      <c r="CK25" s="139">
        <v>0</v>
      </c>
      <c r="CL25" s="139">
        <v>10451</v>
      </c>
      <c r="CM25" s="139">
        <v>0</v>
      </c>
      <c r="CN25" s="139">
        <v>45900</v>
      </c>
      <c r="CO25" s="139">
        <v>90345</v>
      </c>
      <c r="CP25" s="140" t="s">
        <v>389</v>
      </c>
      <c r="CQ25" s="139">
        <v>5465667</v>
      </c>
      <c r="CR25" s="139">
        <v>683644</v>
      </c>
      <c r="CS25" s="139">
        <v>488723</v>
      </c>
      <c r="CT25" s="139">
        <v>0</v>
      </c>
      <c r="CU25" s="139">
        <v>194921</v>
      </c>
      <c r="CV25" s="139">
        <v>0</v>
      </c>
      <c r="CW25" s="139">
        <v>1851529</v>
      </c>
      <c r="CX25" s="139">
        <v>0</v>
      </c>
      <c r="CY25" s="139">
        <v>1851187</v>
      </c>
      <c r="CZ25" s="139">
        <v>342</v>
      </c>
      <c r="DA25" s="139">
        <v>0</v>
      </c>
      <c r="DB25" s="139">
        <v>2930494</v>
      </c>
      <c r="DC25" s="139">
        <v>189094</v>
      </c>
      <c r="DD25" s="139">
        <v>1713531</v>
      </c>
      <c r="DE25" s="139">
        <v>375281</v>
      </c>
      <c r="DF25" s="139">
        <v>652588</v>
      </c>
      <c r="DG25" s="140" t="s">
        <v>389</v>
      </c>
      <c r="DH25" s="139">
        <v>0</v>
      </c>
      <c r="DI25" s="139">
        <v>1026413</v>
      </c>
      <c r="DJ25" s="139">
        <v>6638776</v>
      </c>
    </row>
    <row r="26" spans="1:114" ht="13.5" customHeight="1" x14ac:dyDescent="0.15">
      <c r="A26" s="137" t="s">
        <v>22</v>
      </c>
      <c r="B26" s="138" t="s">
        <v>408</v>
      </c>
      <c r="C26" s="137" t="s">
        <v>1</v>
      </c>
      <c r="D26" s="139">
        <v>5350879</v>
      </c>
      <c r="E26" s="139">
        <v>5069355</v>
      </c>
      <c r="F26" s="139">
        <v>127328</v>
      </c>
      <c r="G26" s="139">
        <v>12100</v>
      </c>
      <c r="H26" s="139">
        <v>0</v>
      </c>
      <c r="I26" s="139">
        <v>3169224</v>
      </c>
      <c r="J26" s="139">
        <v>7541549</v>
      </c>
      <c r="K26" s="139">
        <v>1760703</v>
      </c>
      <c r="L26" s="139">
        <v>281524</v>
      </c>
      <c r="M26" s="139">
        <v>670284</v>
      </c>
      <c r="N26" s="139">
        <v>550195</v>
      </c>
      <c r="O26" s="139">
        <v>0</v>
      </c>
      <c r="P26" s="139">
        <v>0</v>
      </c>
      <c r="Q26" s="139">
        <v>64400</v>
      </c>
      <c r="R26" s="139">
        <v>427960</v>
      </c>
      <c r="S26" s="139">
        <v>2821621</v>
      </c>
      <c r="T26" s="139">
        <v>57835</v>
      </c>
      <c r="U26" s="139">
        <v>120089</v>
      </c>
      <c r="V26" s="139">
        <v>6021163</v>
      </c>
      <c r="W26" s="139">
        <v>5619550</v>
      </c>
      <c r="X26" s="139">
        <v>127328</v>
      </c>
      <c r="Y26" s="139">
        <v>12100</v>
      </c>
      <c r="Z26" s="139">
        <v>64400</v>
      </c>
      <c r="AA26" s="139">
        <v>3597184</v>
      </c>
      <c r="AB26" s="139">
        <v>10363170</v>
      </c>
      <c r="AC26" s="139">
        <v>1818538</v>
      </c>
      <c r="AD26" s="139">
        <v>401613</v>
      </c>
      <c r="AE26" s="139">
        <v>1326337</v>
      </c>
      <c r="AF26" s="139">
        <v>1294854</v>
      </c>
      <c r="AG26" s="139">
        <v>0</v>
      </c>
      <c r="AH26" s="139">
        <v>1294854</v>
      </c>
      <c r="AI26" s="139">
        <v>0</v>
      </c>
      <c r="AJ26" s="139">
        <v>0</v>
      </c>
      <c r="AK26" s="139">
        <v>31483</v>
      </c>
      <c r="AL26" s="140" t="s">
        <v>389</v>
      </c>
      <c r="AM26" s="139">
        <v>9322417</v>
      </c>
      <c r="AN26" s="139">
        <v>968995</v>
      </c>
      <c r="AO26" s="139">
        <v>767677</v>
      </c>
      <c r="AP26" s="139">
        <v>1827</v>
      </c>
      <c r="AQ26" s="139">
        <v>182969</v>
      </c>
      <c r="AR26" s="139">
        <v>16522</v>
      </c>
      <c r="AS26" s="139">
        <v>3436842</v>
      </c>
      <c r="AT26" s="139">
        <v>3480</v>
      </c>
      <c r="AU26" s="139">
        <v>3316158</v>
      </c>
      <c r="AV26" s="139">
        <v>117204</v>
      </c>
      <c r="AW26" s="139">
        <v>9250</v>
      </c>
      <c r="AX26" s="139">
        <v>4901512</v>
      </c>
      <c r="AY26" s="139">
        <v>247857</v>
      </c>
      <c r="AZ26" s="139">
        <v>4166976</v>
      </c>
      <c r="BA26" s="139">
        <v>408928</v>
      </c>
      <c r="BB26" s="139">
        <v>77751</v>
      </c>
      <c r="BC26" s="140" t="s">
        <v>389</v>
      </c>
      <c r="BD26" s="139">
        <v>5818</v>
      </c>
      <c r="BE26" s="139">
        <v>2243674</v>
      </c>
      <c r="BF26" s="139">
        <v>12892428</v>
      </c>
      <c r="BG26" s="139">
        <v>141746</v>
      </c>
      <c r="BH26" s="139">
        <v>141746</v>
      </c>
      <c r="BI26" s="139">
        <v>0</v>
      </c>
      <c r="BJ26" s="139">
        <v>136411</v>
      </c>
      <c r="BK26" s="139">
        <v>0</v>
      </c>
      <c r="BL26" s="139">
        <v>5335</v>
      </c>
      <c r="BM26" s="139">
        <v>0</v>
      </c>
      <c r="BN26" s="140" t="s">
        <v>389</v>
      </c>
      <c r="BO26" s="139">
        <v>3231340</v>
      </c>
      <c r="BP26" s="139">
        <v>521540</v>
      </c>
      <c r="BQ26" s="139">
        <v>369007</v>
      </c>
      <c r="BR26" s="139">
        <v>0</v>
      </c>
      <c r="BS26" s="139">
        <v>152533</v>
      </c>
      <c r="BT26" s="139">
        <v>0</v>
      </c>
      <c r="BU26" s="139">
        <v>1879208</v>
      </c>
      <c r="BV26" s="139">
        <v>1142</v>
      </c>
      <c r="BW26" s="139">
        <v>1877030</v>
      </c>
      <c r="BX26" s="139">
        <v>1036</v>
      </c>
      <c r="BY26" s="139">
        <v>0</v>
      </c>
      <c r="BZ26" s="139">
        <v>816656</v>
      </c>
      <c r="CA26" s="139">
        <v>193919</v>
      </c>
      <c r="CB26" s="139">
        <v>546910</v>
      </c>
      <c r="CC26" s="139">
        <v>73139</v>
      </c>
      <c r="CD26" s="139">
        <v>2688</v>
      </c>
      <c r="CE26" s="140" t="s">
        <v>389</v>
      </c>
      <c r="CF26" s="139">
        <v>13936</v>
      </c>
      <c r="CG26" s="139">
        <v>118819</v>
      </c>
      <c r="CH26" s="139">
        <v>3491905</v>
      </c>
      <c r="CI26" s="139">
        <v>1468083</v>
      </c>
      <c r="CJ26" s="139">
        <v>1436600</v>
      </c>
      <c r="CK26" s="139">
        <v>0</v>
      </c>
      <c r="CL26" s="139">
        <v>1431265</v>
      </c>
      <c r="CM26" s="139">
        <v>0</v>
      </c>
      <c r="CN26" s="139">
        <v>5335</v>
      </c>
      <c r="CO26" s="139">
        <v>31483</v>
      </c>
      <c r="CP26" s="140" t="s">
        <v>389</v>
      </c>
      <c r="CQ26" s="139">
        <v>12553757</v>
      </c>
      <c r="CR26" s="139">
        <v>1490535</v>
      </c>
      <c r="CS26" s="139">
        <v>1136684</v>
      </c>
      <c r="CT26" s="139">
        <v>1827</v>
      </c>
      <c r="CU26" s="139">
        <v>335502</v>
      </c>
      <c r="CV26" s="139">
        <v>16522</v>
      </c>
      <c r="CW26" s="139">
        <v>5316050</v>
      </c>
      <c r="CX26" s="139">
        <v>4622</v>
      </c>
      <c r="CY26" s="139">
        <v>5193188</v>
      </c>
      <c r="CZ26" s="139">
        <v>118240</v>
      </c>
      <c r="DA26" s="139">
        <v>9250</v>
      </c>
      <c r="DB26" s="139">
        <v>5718168</v>
      </c>
      <c r="DC26" s="139">
        <v>441776</v>
      </c>
      <c r="DD26" s="139">
        <v>4713886</v>
      </c>
      <c r="DE26" s="139">
        <v>482067</v>
      </c>
      <c r="DF26" s="139">
        <v>80439</v>
      </c>
      <c r="DG26" s="140" t="s">
        <v>389</v>
      </c>
      <c r="DH26" s="139">
        <v>19754</v>
      </c>
      <c r="DI26" s="139">
        <v>2362493</v>
      </c>
      <c r="DJ26" s="139">
        <v>16384333</v>
      </c>
    </row>
    <row r="27" spans="1:114" ht="13.5" customHeight="1" x14ac:dyDescent="0.15">
      <c r="A27" s="137" t="s">
        <v>23</v>
      </c>
      <c r="B27" s="138" t="s">
        <v>409</v>
      </c>
      <c r="C27" s="137" t="s">
        <v>1</v>
      </c>
      <c r="D27" s="139">
        <v>2162566</v>
      </c>
      <c r="E27" s="139">
        <v>1888475</v>
      </c>
      <c r="F27" s="139">
        <v>0</v>
      </c>
      <c r="G27" s="139">
        <v>0</v>
      </c>
      <c r="H27" s="139">
        <v>363400</v>
      </c>
      <c r="I27" s="139">
        <v>1055755</v>
      </c>
      <c r="J27" s="139">
        <v>3715931</v>
      </c>
      <c r="K27" s="139">
        <v>469320</v>
      </c>
      <c r="L27" s="139">
        <v>274091</v>
      </c>
      <c r="M27" s="139">
        <v>2097636</v>
      </c>
      <c r="N27" s="139">
        <v>1857687</v>
      </c>
      <c r="O27" s="139">
        <v>508983</v>
      </c>
      <c r="P27" s="139">
        <v>0</v>
      </c>
      <c r="Q27" s="139">
        <v>1274500</v>
      </c>
      <c r="R27" s="139">
        <v>73923</v>
      </c>
      <c r="S27" s="139">
        <v>1318562</v>
      </c>
      <c r="T27" s="139">
        <v>281</v>
      </c>
      <c r="U27" s="139">
        <v>239949</v>
      </c>
      <c r="V27" s="139">
        <v>4260202</v>
      </c>
      <c r="W27" s="139">
        <v>3746162</v>
      </c>
      <c r="X27" s="139">
        <v>508983</v>
      </c>
      <c r="Y27" s="139">
        <v>0</v>
      </c>
      <c r="Z27" s="139">
        <v>1637900</v>
      </c>
      <c r="AA27" s="139">
        <v>1129678</v>
      </c>
      <c r="AB27" s="139">
        <v>5034493</v>
      </c>
      <c r="AC27" s="139">
        <v>469601</v>
      </c>
      <c r="AD27" s="139">
        <v>514040</v>
      </c>
      <c r="AE27" s="139">
        <v>564297</v>
      </c>
      <c r="AF27" s="139">
        <v>523711</v>
      </c>
      <c r="AG27" s="139">
        <v>0</v>
      </c>
      <c r="AH27" s="139">
        <v>521220</v>
      </c>
      <c r="AI27" s="139">
        <v>0</v>
      </c>
      <c r="AJ27" s="139">
        <v>2491</v>
      </c>
      <c r="AK27" s="139">
        <v>40586</v>
      </c>
      <c r="AL27" s="140" t="s">
        <v>389</v>
      </c>
      <c r="AM27" s="139">
        <v>5000657</v>
      </c>
      <c r="AN27" s="139">
        <v>635804</v>
      </c>
      <c r="AO27" s="139">
        <v>491691</v>
      </c>
      <c r="AP27" s="139">
        <v>0</v>
      </c>
      <c r="AQ27" s="139">
        <v>144113</v>
      </c>
      <c r="AR27" s="139">
        <v>0</v>
      </c>
      <c r="AS27" s="139">
        <v>2212155</v>
      </c>
      <c r="AT27" s="139">
        <v>0</v>
      </c>
      <c r="AU27" s="139">
        <v>2192455</v>
      </c>
      <c r="AV27" s="139">
        <v>19700</v>
      </c>
      <c r="AW27" s="139">
        <v>294</v>
      </c>
      <c r="AX27" s="139">
        <v>2149844</v>
      </c>
      <c r="AY27" s="139">
        <v>17817</v>
      </c>
      <c r="AZ27" s="139">
        <v>2013205</v>
      </c>
      <c r="BA27" s="139">
        <v>108530</v>
      </c>
      <c r="BB27" s="139">
        <v>10292</v>
      </c>
      <c r="BC27" s="140" t="s">
        <v>389</v>
      </c>
      <c r="BD27" s="139">
        <v>2560</v>
      </c>
      <c r="BE27" s="139">
        <v>313543</v>
      </c>
      <c r="BF27" s="139">
        <v>5878497</v>
      </c>
      <c r="BG27" s="139">
        <v>1888694</v>
      </c>
      <c r="BH27" s="139">
        <v>1888694</v>
      </c>
      <c r="BI27" s="139">
        <v>0</v>
      </c>
      <c r="BJ27" s="139">
        <v>1887516</v>
      </c>
      <c r="BK27" s="139">
        <v>587</v>
      </c>
      <c r="BL27" s="139">
        <v>591</v>
      </c>
      <c r="BM27" s="139">
        <v>0</v>
      </c>
      <c r="BN27" s="140" t="s">
        <v>389</v>
      </c>
      <c r="BO27" s="139">
        <v>1215228</v>
      </c>
      <c r="BP27" s="139">
        <v>310821</v>
      </c>
      <c r="BQ27" s="139">
        <v>187136</v>
      </c>
      <c r="BR27" s="139">
        <v>0</v>
      </c>
      <c r="BS27" s="139">
        <v>123685</v>
      </c>
      <c r="BT27" s="139">
        <v>0</v>
      </c>
      <c r="BU27" s="139">
        <v>527728</v>
      </c>
      <c r="BV27" s="139">
        <v>0</v>
      </c>
      <c r="BW27" s="139">
        <v>504636</v>
      </c>
      <c r="BX27" s="139">
        <v>23092</v>
      </c>
      <c r="BY27" s="139">
        <v>0</v>
      </c>
      <c r="BZ27" s="139">
        <v>371657</v>
      </c>
      <c r="CA27" s="139">
        <v>3673</v>
      </c>
      <c r="CB27" s="139">
        <v>319617</v>
      </c>
      <c r="CC27" s="139">
        <v>48307</v>
      </c>
      <c r="CD27" s="139">
        <v>60</v>
      </c>
      <c r="CE27" s="140" t="s">
        <v>389</v>
      </c>
      <c r="CF27" s="139">
        <v>5022</v>
      </c>
      <c r="CG27" s="139">
        <v>312276</v>
      </c>
      <c r="CH27" s="139">
        <v>3416198</v>
      </c>
      <c r="CI27" s="139">
        <v>2452991</v>
      </c>
      <c r="CJ27" s="139">
        <v>2412405</v>
      </c>
      <c r="CK27" s="139">
        <v>0</v>
      </c>
      <c r="CL27" s="139">
        <v>2408736</v>
      </c>
      <c r="CM27" s="139">
        <v>587</v>
      </c>
      <c r="CN27" s="139">
        <v>3082</v>
      </c>
      <c r="CO27" s="139">
        <v>40586</v>
      </c>
      <c r="CP27" s="140" t="s">
        <v>389</v>
      </c>
      <c r="CQ27" s="139">
        <v>6215885</v>
      </c>
      <c r="CR27" s="139">
        <v>946625</v>
      </c>
      <c r="CS27" s="139">
        <v>678827</v>
      </c>
      <c r="CT27" s="139">
        <v>0</v>
      </c>
      <c r="CU27" s="139">
        <v>267798</v>
      </c>
      <c r="CV27" s="139">
        <v>0</v>
      </c>
      <c r="CW27" s="139">
        <v>2739883</v>
      </c>
      <c r="CX27" s="139">
        <v>0</v>
      </c>
      <c r="CY27" s="139">
        <v>2697091</v>
      </c>
      <c r="CZ27" s="139">
        <v>42792</v>
      </c>
      <c r="DA27" s="139">
        <v>294</v>
      </c>
      <c r="DB27" s="139">
        <v>2521501</v>
      </c>
      <c r="DC27" s="139">
        <v>21490</v>
      </c>
      <c r="DD27" s="139">
        <v>2332822</v>
      </c>
      <c r="DE27" s="139">
        <v>156837</v>
      </c>
      <c r="DF27" s="139">
        <v>10352</v>
      </c>
      <c r="DG27" s="140" t="s">
        <v>389</v>
      </c>
      <c r="DH27" s="139">
        <v>7582</v>
      </c>
      <c r="DI27" s="139">
        <v>625819</v>
      </c>
      <c r="DJ27" s="139">
        <v>9294695</v>
      </c>
    </row>
    <row r="28" spans="1:114" ht="13.5" customHeight="1" x14ac:dyDescent="0.15">
      <c r="A28" s="137" t="s">
        <v>24</v>
      </c>
      <c r="B28" s="138" t="s">
        <v>410</v>
      </c>
      <c r="C28" s="137" t="s">
        <v>1</v>
      </c>
      <c r="D28" s="139">
        <v>4284650</v>
      </c>
      <c r="E28" s="139">
        <v>3647317</v>
      </c>
      <c r="F28" s="139">
        <v>630233</v>
      </c>
      <c r="G28" s="139">
        <v>0</v>
      </c>
      <c r="H28" s="139">
        <v>211200</v>
      </c>
      <c r="I28" s="139">
        <v>1075972</v>
      </c>
      <c r="J28" s="139">
        <v>9190685</v>
      </c>
      <c r="K28" s="139">
        <v>1729912</v>
      </c>
      <c r="L28" s="139">
        <v>637333</v>
      </c>
      <c r="M28" s="139">
        <v>212846</v>
      </c>
      <c r="N28" s="139">
        <v>135364</v>
      </c>
      <c r="O28" s="139">
        <v>93083</v>
      </c>
      <c r="P28" s="139">
        <v>0</v>
      </c>
      <c r="Q28" s="139">
        <v>6200</v>
      </c>
      <c r="R28" s="139">
        <v>873</v>
      </c>
      <c r="S28" s="139">
        <v>2492466</v>
      </c>
      <c r="T28" s="139">
        <v>35208</v>
      </c>
      <c r="U28" s="139">
        <v>77482</v>
      </c>
      <c r="V28" s="139">
        <v>4497496</v>
      </c>
      <c r="W28" s="139">
        <v>3782681</v>
      </c>
      <c r="X28" s="139">
        <v>723316</v>
      </c>
      <c r="Y28" s="139">
        <v>0</v>
      </c>
      <c r="Z28" s="139">
        <v>217400</v>
      </c>
      <c r="AA28" s="139">
        <v>1076845</v>
      </c>
      <c r="AB28" s="139">
        <v>11683151</v>
      </c>
      <c r="AC28" s="139">
        <v>1765120</v>
      </c>
      <c r="AD28" s="139">
        <v>714815</v>
      </c>
      <c r="AE28" s="139">
        <v>4326263</v>
      </c>
      <c r="AF28" s="139">
        <v>4280125</v>
      </c>
      <c r="AG28" s="139">
        <v>0</v>
      </c>
      <c r="AH28" s="139">
        <v>4251569</v>
      </c>
      <c r="AI28" s="139">
        <v>25003</v>
      </c>
      <c r="AJ28" s="139">
        <v>3553</v>
      </c>
      <c r="AK28" s="139">
        <v>46138</v>
      </c>
      <c r="AL28" s="140" t="s">
        <v>389</v>
      </c>
      <c r="AM28" s="139">
        <v>8382370</v>
      </c>
      <c r="AN28" s="139">
        <v>600964</v>
      </c>
      <c r="AO28" s="139">
        <v>376025</v>
      </c>
      <c r="AP28" s="139">
        <v>0</v>
      </c>
      <c r="AQ28" s="139">
        <v>224939</v>
      </c>
      <c r="AR28" s="139">
        <v>0</v>
      </c>
      <c r="AS28" s="139">
        <v>2006829</v>
      </c>
      <c r="AT28" s="139">
        <v>38615</v>
      </c>
      <c r="AU28" s="139">
        <v>1793144</v>
      </c>
      <c r="AV28" s="139">
        <v>175070</v>
      </c>
      <c r="AW28" s="139">
        <v>0</v>
      </c>
      <c r="AX28" s="139">
        <v>5772110</v>
      </c>
      <c r="AY28" s="139">
        <v>132085</v>
      </c>
      <c r="AZ28" s="139">
        <v>5284848</v>
      </c>
      <c r="BA28" s="139">
        <v>264773</v>
      </c>
      <c r="BB28" s="139">
        <v>90404</v>
      </c>
      <c r="BC28" s="140" t="s">
        <v>389</v>
      </c>
      <c r="BD28" s="139">
        <v>2467</v>
      </c>
      <c r="BE28" s="139">
        <v>766702</v>
      </c>
      <c r="BF28" s="139">
        <v>13475335</v>
      </c>
      <c r="BG28" s="139">
        <v>330</v>
      </c>
      <c r="BH28" s="139">
        <v>330</v>
      </c>
      <c r="BI28" s="139">
        <v>0</v>
      </c>
      <c r="BJ28" s="139">
        <v>330</v>
      </c>
      <c r="BK28" s="139">
        <v>0</v>
      </c>
      <c r="BL28" s="139">
        <v>0</v>
      </c>
      <c r="BM28" s="139">
        <v>0</v>
      </c>
      <c r="BN28" s="140" t="s">
        <v>389</v>
      </c>
      <c r="BO28" s="139">
        <v>2496590</v>
      </c>
      <c r="BP28" s="139">
        <v>222251</v>
      </c>
      <c r="BQ28" s="139">
        <v>134326</v>
      </c>
      <c r="BR28" s="139">
        <v>0</v>
      </c>
      <c r="BS28" s="139">
        <v>87925</v>
      </c>
      <c r="BT28" s="139">
        <v>0</v>
      </c>
      <c r="BU28" s="139">
        <v>757652</v>
      </c>
      <c r="BV28" s="139">
        <v>0</v>
      </c>
      <c r="BW28" s="139">
        <v>751635</v>
      </c>
      <c r="BX28" s="139">
        <v>6017</v>
      </c>
      <c r="BY28" s="139">
        <v>0</v>
      </c>
      <c r="BZ28" s="139">
        <v>1516687</v>
      </c>
      <c r="CA28" s="139">
        <v>0</v>
      </c>
      <c r="CB28" s="139">
        <v>1496673</v>
      </c>
      <c r="CC28" s="139">
        <v>6384</v>
      </c>
      <c r="CD28" s="139">
        <v>13630</v>
      </c>
      <c r="CE28" s="140" t="s">
        <v>389</v>
      </c>
      <c r="CF28" s="139">
        <v>0</v>
      </c>
      <c r="CG28" s="139">
        <v>208392</v>
      </c>
      <c r="CH28" s="139">
        <v>2705312</v>
      </c>
      <c r="CI28" s="139">
        <v>4326593</v>
      </c>
      <c r="CJ28" s="139">
        <v>4280455</v>
      </c>
      <c r="CK28" s="139">
        <v>0</v>
      </c>
      <c r="CL28" s="139">
        <v>4251899</v>
      </c>
      <c r="CM28" s="139">
        <v>25003</v>
      </c>
      <c r="CN28" s="139">
        <v>3553</v>
      </c>
      <c r="CO28" s="139">
        <v>46138</v>
      </c>
      <c r="CP28" s="140" t="s">
        <v>389</v>
      </c>
      <c r="CQ28" s="139">
        <v>10878960</v>
      </c>
      <c r="CR28" s="139">
        <v>823215</v>
      </c>
      <c r="CS28" s="139">
        <v>510351</v>
      </c>
      <c r="CT28" s="139">
        <v>0</v>
      </c>
      <c r="CU28" s="139">
        <v>312864</v>
      </c>
      <c r="CV28" s="139">
        <v>0</v>
      </c>
      <c r="CW28" s="139">
        <v>2764481</v>
      </c>
      <c r="CX28" s="139">
        <v>38615</v>
      </c>
      <c r="CY28" s="139">
        <v>2544779</v>
      </c>
      <c r="CZ28" s="139">
        <v>181087</v>
      </c>
      <c r="DA28" s="139">
        <v>0</v>
      </c>
      <c r="DB28" s="139">
        <v>7288797</v>
      </c>
      <c r="DC28" s="139">
        <v>132085</v>
      </c>
      <c r="DD28" s="139">
        <v>6781521</v>
      </c>
      <c r="DE28" s="139">
        <v>271157</v>
      </c>
      <c r="DF28" s="139">
        <v>104034</v>
      </c>
      <c r="DG28" s="140" t="s">
        <v>389</v>
      </c>
      <c r="DH28" s="139">
        <v>2467</v>
      </c>
      <c r="DI28" s="139">
        <v>975094</v>
      </c>
      <c r="DJ28" s="139">
        <v>16180647</v>
      </c>
    </row>
    <row r="29" spans="1:114" ht="13.5" customHeight="1" x14ac:dyDescent="0.15">
      <c r="A29" s="137" t="s">
        <v>25</v>
      </c>
      <c r="B29" s="138" t="s">
        <v>411</v>
      </c>
      <c r="C29" s="137" t="s">
        <v>1</v>
      </c>
      <c r="D29" s="139">
        <v>9595958</v>
      </c>
      <c r="E29" s="139">
        <v>7253737</v>
      </c>
      <c r="F29" s="139">
        <v>1290047</v>
      </c>
      <c r="G29" s="139">
        <v>0</v>
      </c>
      <c r="H29" s="139">
        <v>2536500</v>
      </c>
      <c r="I29" s="139">
        <v>2353166</v>
      </c>
      <c r="J29" s="139">
        <v>10188820</v>
      </c>
      <c r="K29" s="139">
        <v>1074024</v>
      </c>
      <c r="L29" s="139">
        <v>2342221</v>
      </c>
      <c r="M29" s="139">
        <v>1087295</v>
      </c>
      <c r="N29" s="139">
        <v>971092</v>
      </c>
      <c r="O29" s="139">
        <v>139251</v>
      </c>
      <c r="P29" s="139">
        <v>0</v>
      </c>
      <c r="Q29" s="139">
        <v>620000</v>
      </c>
      <c r="R29" s="139">
        <v>127458</v>
      </c>
      <c r="S29" s="139">
        <v>2028271</v>
      </c>
      <c r="T29" s="139">
        <v>84383</v>
      </c>
      <c r="U29" s="139">
        <v>116203</v>
      </c>
      <c r="V29" s="139">
        <v>10683253</v>
      </c>
      <c r="W29" s="139">
        <v>8224829</v>
      </c>
      <c r="X29" s="139">
        <v>1429298</v>
      </c>
      <c r="Y29" s="139">
        <v>0</v>
      </c>
      <c r="Z29" s="139">
        <v>3156500</v>
      </c>
      <c r="AA29" s="139">
        <v>2480624</v>
      </c>
      <c r="AB29" s="139">
        <v>12217091</v>
      </c>
      <c r="AC29" s="139">
        <v>1158407</v>
      </c>
      <c r="AD29" s="139">
        <v>2458424</v>
      </c>
      <c r="AE29" s="139">
        <v>5225339</v>
      </c>
      <c r="AF29" s="139">
        <v>5183258</v>
      </c>
      <c r="AG29" s="139">
        <v>0</v>
      </c>
      <c r="AH29" s="139">
        <v>5165149</v>
      </c>
      <c r="AI29" s="139">
        <v>18109</v>
      </c>
      <c r="AJ29" s="139">
        <v>0</v>
      </c>
      <c r="AK29" s="139">
        <v>42081</v>
      </c>
      <c r="AL29" s="140" t="s">
        <v>389</v>
      </c>
      <c r="AM29" s="139">
        <v>11883437</v>
      </c>
      <c r="AN29" s="139">
        <v>1555170</v>
      </c>
      <c r="AO29" s="139">
        <v>1130160</v>
      </c>
      <c r="AP29" s="139">
        <v>0</v>
      </c>
      <c r="AQ29" s="139">
        <v>407394</v>
      </c>
      <c r="AR29" s="139">
        <v>17616</v>
      </c>
      <c r="AS29" s="139">
        <v>3593348</v>
      </c>
      <c r="AT29" s="139">
        <v>0</v>
      </c>
      <c r="AU29" s="139">
        <v>3365164</v>
      </c>
      <c r="AV29" s="139">
        <v>228184</v>
      </c>
      <c r="AW29" s="139">
        <v>10238</v>
      </c>
      <c r="AX29" s="139">
        <v>6724681</v>
      </c>
      <c r="AY29" s="139">
        <v>403668</v>
      </c>
      <c r="AZ29" s="139">
        <v>5081949</v>
      </c>
      <c r="BA29" s="139">
        <v>1136596</v>
      </c>
      <c r="BB29" s="139">
        <v>102468</v>
      </c>
      <c r="BC29" s="140" t="s">
        <v>389</v>
      </c>
      <c r="BD29" s="139">
        <v>0</v>
      </c>
      <c r="BE29" s="139">
        <v>2676002</v>
      </c>
      <c r="BF29" s="139">
        <v>19784778</v>
      </c>
      <c r="BG29" s="139">
        <v>598539</v>
      </c>
      <c r="BH29" s="139">
        <v>598539</v>
      </c>
      <c r="BI29" s="139">
        <v>0</v>
      </c>
      <c r="BJ29" s="139">
        <v>598539</v>
      </c>
      <c r="BK29" s="139">
        <v>0</v>
      </c>
      <c r="BL29" s="139">
        <v>0</v>
      </c>
      <c r="BM29" s="139">
        <v>0</v>
      </c>
      <c r="BN29" s="140" t="s">
        <v>389</v>
      </c>
      <c r="BO29" s="139">
        <v>2392701</v>
      </c>
      <c r="BP29" s="139">
        <v>325487</v>
      </c>
      <c r="BQ29" s="139">
        <v>228406</v>
      </c>
      <c r="BR29" s="139">
        <v>0</v>
      </c>
      <c r="BS29" s="139">
        <v>97081</v>
      </c>
      <c r="BT29" s="139">
        <v>0</v>
      </c>
      <c r="BU29" s="139">
        <v>1350953</v>
      </c>
      <c r="BV29" s="139">
        <v>0</v>
      </c>
      <c r="BW29" s="139">
        <v>1327890</v>
      </c>
      <c r="BX29" s="139">
        <v>23063</v>
      </c>
      <c r="BY29" s="139">
        <v>0</v>
      </c>
      <c r="BZ29" s="139">
        <v>716261</v>
      </c>
      <c r="CA29" s="139">
        <v>3207</v>
      </c>
      <c r="CB29" s="139">
        <v>443176</v>
      </c>
      <c r="CC29" s="139">
        <v>75628</v>
      </c>
      <c r="CD29" s="139">
        <v>194250</v>
      </c>
      <c r="CE29" s="140" t="s">
        <v>389</v>
      </c>
      <c r="CF29" s="139">
        <v>0</v>
      </c>
      <c r="CG29" s="139">
        <v>124326</v>
      </c>
      <c r="CH29" s="139">
        <v>3115566</v>
      </c>
      <c r="CI29" s="139">
        <v>5823878</v>
      </c>
      <c r="CJ29" s="139">
        <v>5781797</v>
      </c>
      <c r="CK29" s="139">
        <v>0</v>
      </c>
      <c r="CL29" s="139">
        <v>5763688</v>
      </c>
      <c r="CM29" s="139">
        <v>18109</v>
      </c>
      <c r="CN29" s="139">
        <v>0</v>
      </c>
      <c r="CO29" s="139">
        <v>42081</v>
      </c>
      <c r="CP29" s="140" t="s">
        <v>389</v>
      </c>
      <c r="CQ29" s="139">
        <v>14276138</v>
      </c>
      <c r="CR29" s="139">
        <v>1880657</v>
      </c>
      <c r="CS29" s="139">
        <v>1358566</v>
      </c>
      <c r="CT29" s="139">
        <v>0</v>
      </c>
      <c r="CU29" s="139">
        <v>504475</v>
      </c>
      <c r="CV29" s="139">
        <v>17616</v>
      </c>
      <c r="CW29" s="139">
        <v>4944301</v>
      </c>
      <c r="CX29" s="139">
        <v>0</v>
      </c>
      <c r="CY29" s="139">
        <v>4693054</v>
      </c>
      <c r="CZ29" s="139">
        <v>251247</v>
      </c>
      <c r="DA29" s="139">
        <v>10238</v>
      </c>
      <c r="DB29" s="139">
        <v>7440942</v>
      </c>
      <c r="DC29" s="139">
        <v>406875</v>
      </c>
      <c r="DD29" s="139">
        <v>5525125</v>
      </c>
      <c r="DE29" s="139">
        <v>1212224</v>
      </c>
      <c r="DF29" s="139">
        <v>296718</v>
      </c>
      <c r="DG29" s="140" t="s">
        <v>389</v>
      </c>
      <c r="DH29" s="139">
        <v>0</v>
      </c>
      <c r="DI29" s="139">
        <v>2800328</v>
      </c>
      <c r="DJ29" s="139">
        <v>22900344</v>
      </c>
    </row>
    <row r="30" spans="1:114" ht="13.5" customHeight="1" x14ac:dyDescent="0.15">
      <c r="A30" s="137" t="s">
        <v>26</v>
      </c>
      <c r="B30" s="138" t="s">
        <v>412</v>
      </c>
      <c r="C30" s="137" t="s">
        <v>1</v>
      </c>
      <c r="D30" s="139">
        <v>1795925</v>
      </c>
      <c r="E30" s="139">
        <v>1352376</v>
      </c>
      <c r="F30" s="139">
        <v>47719</v>
      </c>
      <c r="G30" s="139">
        <v>0</v>
      </c>
      <c r="H30" s="139">
        <v>22800</v>
      </c>
      <c r="I30" s="139">
        <v>870043</v>
      </c>
      <c r="J30" s="139">
        <v>4184035</v>
      </c>
      <c r="K30" s="139">
        <v>411814</v>
      </c>
      <c r="L30" s="139">
        <v>443549</v>
      </c>
      <c r="M30" s="139">
        <v>160740</v>
      </c>
      <c r="N30" s="139">
        <v>15777</v>
      </c>
      <c r="O30" s="139">
        <v>0</v>
      </c>
      <c r="P30" s="139">
        <v>0</v>
      </c>
      <c r="Q30" s="139">
        <v>0</v>
      </c>
      <c r="R30" s="139">
        <v>15537</v>
      </c>
      <c r="S30" s="139">
        <v>2646073</v>
      </c>
      <c r="T30" s="139">
        <v>240</v>
      </c>
      <c r="U30" s="139">
        <v>144963</v>
      </c>
      <c r="V30" s="139">
        <v>1956665</v>
      </c>
      <c r="W30" s="139">
        <v>1368153</v>
      </c>
      <c r="X30" s="139">
        <v>47719</v>
      </c>
      <c r="Y30" s="139">
        <v>0</v>
      </c>
      <c r="Z30" s="139">
        <v>22800</v>
      </c>
      <c r="AA30" s="139">
        <v>885580</v>
      </c>
      <c r="AB30" s="139">
        <v>6830108</v>
      </c>
      <c r="AC30" s="139">
        <v>412054</v>
      </c>
      <c r="AD30" s="139">
        <v>588512</v>
      </c>
      <c r="AE30" s="139">
        <v>463169</v>
      </c>
      <c r="AF30" s="139">
        <v>410377</v>
      </c>
      <c r="AG30" s="139">
        <v>0</v>
      </c>
      <c r="AH30" s="139">
        <v>410377</v>
      </c>
      <c r="AI30" s="139">
        <v>0</v>
      </c>
      <c r="AJ30" s="139">
        <v>0</v>
      </c>
      <c r="AK30" s="139">
        <v>52792</v>
      </c>
      <c r="AL30" s="140" t="s">
        <v>389</v>
      </c>
      <c r="AM30" s="139">
        <v>4933032</v>
      </c>
      <c r="AN30" s="139">
        <v>536090</v>
      </c>
      <c r="AO30" s="139">
        <v>278221</v>
      </c>
      <c r="AP30" s="139">
        <v>73212</v>
      </c>
      <c r="AQ30" s="139">
        <v>160776</v>
      </c>
      <c r="AR30" s="139">
        <v>23881</v>
      </c>
      <c r="AS30" s="139">
        <v>816927</v>
      </c>
      <c r="AT30" s="139">
        <v>104017</v>
      </c>
      <c r="AU30" s="139">
        <v>656168</v>
      </c>
      <c r="AV30" s="139">
        <v>56742</v>
      </c>
      <c r="AW30" s="139">
        <v>37158</v>
      </c>
      <c r="AX30" s="139">
        <v>3541949</v>
      </c>
      <c r="AY30" s="139">
        <v>596404</v>
      </c>
      <c r="AZ30" s="139">
        <v>2924902</v>
      </c>
      <c r="BA30" s="139">
        <v>4481</v>
      </c>
      <c r="BB30" s="139">
        <v>16162</v>
      </c>
      <c r="BC30" s="140" t="s">
        <v>389</v>
      </c>
      <c r="BD30" s="139">
        <v>908</v>
      </c>
      <c r="BE30" s="139">
        <v>583759</v>
      </c>
      <c r="BF30" s="139">
        <v>5979960</v>
      </c>
      <c r="BG30" s="139">
        <v>0</v>
      </c>
      <c r="BH30" s="139">
        <v>0</v>
      </c>
      <c r="BI30" s="139">
        <v>0</v>
      </c>
      <c r="BJ30" s="139">
        <v>0</v>
      </c>
      <c r="BK30" s="139">
        <v>0</v>
      </c>
      <c r="BL30" s="139">
        <v>0</v>
      </c>
      <c r="BM30" s="139">
        <v>0</v>
      </c>
      <c r="BN30" s="140" t="s">
        <v>389</v>
      </c>
      <c r="BO30" s="139">
        <v>2512065</v>
      </c>
      <c r="BP30" s="139">
        <v>215474</v>
      </c>
      <c r="BQ30" s="139">
        <v>175759</v>
      </c>
      <c r="BR30" s="139">
        <v>39715</v>
      </c>
      <c r="BS30" s="139">
        <v>0</v>
      </c>
      <c r="BT30" s="139">
        <v>0</v>
      </c>
      <c r="BU30" s="139">
        <v>995786</v>
      </c>
      <c r="BV30" s="139">
        <v>10025</v>
      </c>
      <c r="BW30" s="139">
        <v>941331</v>
      </c>
      <c r="BX30" s="139">
        <v>44430</v>
      </c>
      <c r="BY30" s="139">
        <v>0</v>
      </c>
      <c r="BZ30" s="139">
        <v>1294632</v>
      </c>
      <c r="CA30" s="139">
        <v>694</v>
      </c>
      <c r="CB30" s="139">
        <v>1197866</v>
      </c>
      <c r="CC30" s="139">
        <v>7265</v>
      </c>
      <c r="CD30" s="139">
        <v>88807</v>
      </c>
      <c r="CE30" s="140" t="s">
        <v>389</v>
      </c>
      <c r="CF30" s="139">
        <v>6173</v>
      </c>
      <c r="CG30" s="139">
        <v>294748</v>
      </c>
      <c r="CH30" s="139">
        <v>2806813</v>
      </c>
      <c r="CI30" s="139">
        <v>463169</v>
      </c>
      <c r="CJ30" s="139">
        <v>410377</v>
      </c>
      <c r="CK30" s="139">
        <v>0</v>
      </c>
      <c r="CL30" s="139">
        <v>410377</v>
      </c>
      <c r="CM30" s="139">
        <v>0</v>
      </c>
      <c r="CN30" s="139">
        <v>0</v>
      </c>
      <c r="CO30" s="139">
        <v>52792</v>
      </c>
      <c r="CP30" s="140" t="s">
        <v>389</v>
      </c>
      <c r="CQ30" s="139">
        <v>7445097</v>
      </c>
      <c r="CR30" s="139">
        <v>751564</v>
      </c>
      <c r="CS30" s="139">
        <v>453980</v>
      </c>
      <c r="CT30" s="139">
        <v>112927</v>
      </c>
      <c r="CU30" s="139">
        <v>160776</v>
      </c>
      <c r="CV30" s="139">
        <v>23881</v>
      </c>
      <c r="CW30" s="139">
        <v>1812713</v>
      </c>
      <c r="CX30" s="139">
        <v>114042</v>
      </c>
      <c r="CY30" s="139">
        <v>1597499</v>
      </c>
      <c r="CZ30" s="139">
        <v>101172</v>
      </c>
      <c r="DA30" s="139">
        <v>37158</v>
      </c>
      <c r="DB30" s="139">
        <v>4836581</v>
      </c>
      <c r="DC30" s="139">
        <v>597098</v>
      </c>
      <c r="DD30" s="139">
        <v>4122768</v>
      </c>
      <c r="DE30" s="139">
        <v>11746</v>
      </c>
      <c r="DF30" s="139">
        <v>104969</v>
      </c>
      <c r="DG30" s="140" t="s">
        <v>389</v>
      </c>
      <c r="DH30" s="139">
        <v>7081</v>
      </c>
      <c r="DI30" s="139">
        <v>878507</v>
      </c>
      <c r="DJ30" s="139">
        <v>8786773</v>
      </c>
    </row>
    <row r="31" spans="1:114" ht="13.5" customHeight="1" x14ac:dyDescent="0.15">
      <c r="A31" s="137" t="s">
        <v>27</v>
      </c>
      <c r="B31" s="138" t="s">
        <v>413</v>
      </c>
      <c r="C31" s="137" t="s">
        <v>1</v>
      </c>
      <c r="D31" s="139">
        <v>3238829</v>
      </c>
      <c r="E31" s="139">
        <v>2931261</v>
      </c>
      <c r="F31" s="139">
        <v>497121</v>
      </c>
      <c r="G31" s="139">
        <v>0</v>
      </c>
      <c r="H31" s="139">
        <v>979400</v>
      </c>
      <c r="I31" s="139">
        <v>978664</v>
      </c>
      <c r="J31" s="139">
        <v>3934580</v>
      </c>
      <c r="K31" s="139">
        <v>476076</v>
      </c>
      <c r="L31" s="139">
        <v>307568</v>
      </c>
      <c r="M31" s="139">
        <v>368551</v>
      </c>
      <c r="N31" s="139">
        <v>263138</v>
      </c>
      <c r="O31" s="139">
        <v>2344</v>
      </c>
      <c r="P31" s="139">
        <v>0</v>
      </c>
      <c r="Q31" s="139">
        <v>0</v>
      </c>
      <c r="R31" s="139">
        <v>237130</v>
      </c>
      <c r="S31" s="139">
        <v>1191678</v>
      </c>
      <c r="T31" s="139">
        <v>23664</v>
      </c>
      <c r="U31" s="139">
        <v>105413</v>
      </c>
      <c r="V31" s="139">
        <v>3607380</v>
      </c>
      <c r="W31" s="139">
        <v>3194399</v>
      </c>
      <c r="X31" s="139">
        <v>499465</v>
      </c>
      <c r="Y31" s="139">
        <v>0</v>
      </c>
      <c r="Z31" s="139">
        <v>979400</v>
      </c>
      <c r="AA31" s="139">
        <v>1215794</v>
      </c>
      <c r="AB31" s="139">
        <v>5126258</v>
      </c>
      <c r="AC31" s="139">
        <v>499740</v>
      </c>
      <c r="AD31" s="139">
        <v>412981</v>
      </c>
      <c r="AE31" s="139">
        <v>1967509</v>
      </c>
      <c r="AF31" s="139">
        <v>1877274</v>
      </c>
      <c r="AG31" s="139">
        <v>0</v>
      </c>
      <c r="AH31" s="139">
        <v>1828239</v>
      </c>
      <c r="AI31" s="139">
        <v>49035</v>
      </c>
      <c r="AJ31" s="139">
        <v>0</v>
      </c>
      <c r="AK31" s="139">
        <v>90235</v>
      </c>
      <c r="AL31" s="140" t="s">
        <v>389</v>
      </c>
      <c r="AM31" s="139">
        <v>4400830</v>
      </c>
      <c r="AN31" s="139">
        <v>611528</v>
      </c>
      <c r="AO31" s="139">
        <v>558280</v>
      </c>
      <c r="AP31" s="139">
        <v>0</v>
      </c>
      <c r="AQ31" s="139">
        <v>48177</v>
      </c>
      <c r="AR31" s="139">
        <v>5071</v>
      </c>
      <c r="AS31" s="139">
        <v>1766334</v>
      </c>
      <c r="AT31" s="139">
        <v>65182</v>
      </c>
      <c r="AU31" s="139">
        <v>1555761</v>
      </c>
      <c r="AV31" s="139">
        <v>145391</v>
      </c>
      <c r="AW31" s="139">
        <v>0</v>
      </c>
      <c r="AX31" s="139">
        <v>1994706</v>
      </c>
      <c r="AY31" s="139">
        <v>586839</v>
      </c>
      <c r="AZ31" s="139">
        <v>1160122</v>
      </c>
      <c r="BA31" s="139">
        <v>199105</v>
      </c>
      <c r="BB31" s="139">
        <v>48640</v>
      </c>
      <c r="BC31" s="140" t="s">
        <v>389</v>
      </c>
      <c r="BD31" s="139">
        <v>28262</v>
      </c>
      <c r="BE31" s="139">
        <v>805070</v>
      </c>
      <c r="BF31" s="139">
        <v>7173409</v>
      </c>
      <c r="BG31" s="139">
        <v>69362</v>
      </c>
      <c r="BH31" s="139">
        <v>66812</v>
      </c>
      <c r="BI31" s="139">
        <v>0</v>
      </c>
      <c r="BJ31" s="139">
        <v>66812</v>
      </c>
      <c r="BK31" s="139">
        <v>0</v>
      </c>
      <c r="BL31" s="139">
        <v>0</v>
      </c>
      <c r="BM31" s="139">
        <v>2550</v>
      </c>
      <c r="BN31" s="140" t="s">
        <v>389</v>
      </c>
      <c r="BO31" s="139">
        <v>1303336</v>
      </c>
      <c r="BP31" s="139">
        <v>220821</v>
      </c>
      <c r="BQ31" s="139">
        <v>205607</v>
      </c>
      <c r="BR31" s="139">
        <v>0</v>
      </c>
      <c r="BS31" s="139">
        <v>15214</v>
      </c>
      <c r="BT31" s="139">
        <v>0</v>
      </c>
      <c r="BU31" s="139">
        <v>298570</v>
      </c>
      <c r="BV31" s="139">
        <v>0</v>
      </c>
      <c r="BW31" s="139">
        <v>298570</v>
      </c>
      <c r="BX31" s="139">
        <v>0</v>
      </c>
      <c r="BY31" s="139">
        <v>0</v>
      </c>
      <c r="BZ31" s="139">
        <v>781753</v>
      </c>
      <c r="CA31" s="139">
        <v>358302</v>
      </c>
      <c r="CB31" s="139">
        <v>354630</v>
      </c>
      <c r="CC31" s="139">
        <v>3642</v>
      </c>
      <c r="CD31" s="139">
        <v>65179</v>
      </c>
      <c r="CE31" s="140" t="s">
        <v>389</v>
      </c>
      <c r="CF31" s="139">
        <v>2192</v>
      </c>
      <c r="CG31" s="139">
        <v>187531</v>
      </c>
      <c r="CH31" s="139">
        <v>1560229</v>
      </c>
      <c r="CI31" s="139">
        <v>2036871</v>
      </c>
      <c r="CJ31" s="139">
        <v>1944086</v>
      </c>
      <c r="CK31" s="139">
        <v>0</v>
      </c>
      <c r="CL31" s="139">
        <v>1895051</v>
      </c>
      <c r="CM31" s="139">
        <v>49035</v>
      </c>
      <c r="CN31" s="139">
        <v>0</v>
      </c>
      <c r="CO31" s="139">
        <v>92785</v>
      </c>
      <c r="CP31" s="140" t="s">
        <v>389</v>
      </c>
      <c r="CQ31" s="139">
        <v>5704166</v>
      </c>
      <c r="CR31" s="139">
        <v>832349</v>
      </c>
      <c r="CS31" s="139">
        <v>763887</v>
      </c>
      <c r="CT31" s="139">
        <v>0</v>
      </c>
      <c r="CU31" s="139">
        <v>63391</v>
      </c>
      <c r="CV31" s="139">
        <v>5071</v>
      </c>
      <c r="CW31" s="139">
        <v>2064904</v>
      </c>
      <c r="CX31" s="139">
        <v>65182</v>
      </c>
      <c r="CY31" s="139">
        <v>1854331</v>
      </c>
      <c r="CZ31" s="139">
        <v>145391</v>
      </c>
      <c r="DA31" s="139">
        <v>0</v>
      </c>
      <c r="DB31" s="139">
        <v>2776459</v>
      </c>
      <c r="DC31" s="139">
        <v>945141</v>
      </c>
      <c r="DD31" s="139">
        <v>1514752</v>
      </c>
      <c r="DE31" s="139">
        <v>202747</v>
      </c>
      <c r="DF31" s="139">
        <v>113819</v>
      </c>
      <c r="DG31" s="140" t="s">
        <v>389</v>
      </c>
      <c r="DH31" s="139">
        <v>30454</v>
      </c>
      <c r="DI31" s="139">
        <v>992601</v>
      </c>
      <c r="DJ31" s="139">
        <v>8733638</v>
      </c>
    </row>
    <row r="32" spans="1:114" ht="13.5" customHeight="1" x14ac:dyDescent="0.15">
      <c r="A32" s="137" t="s">
        <v>28</v>
      </c>
      <c r="B32" s="138" t="s">
        <v>414</v>
      </c>
      <c r="C32" s="137" t="s">
        <v>1</v>
      </c>
      <c r="D32" s="139">
        <v>3356425</v>
      </c>
      <c r="E32" s="139">
        <v>2809093</v>
      </c>
      <c r="F32" s="139">
        <v>537353</v>
      </c>
      <c r="G32" s="139">
        <v>10737</v>
      </c>
      <c r="H32" s="139">
        <v>1154800</v>
      </c>
      <c r="I32" s="139">
        <v>991613</v>
      </c>
      <c r="J32" s="139">
        <v>4930406</v>
      </c>
      <c r="K32" s="139">
        <v>114590</v>
      </c>
      <c r="L32" s="139">
        <v>547332</v>
      </c>
      <c r="M32" s="139">
        <v>532800</v>
      </c>
      <c r="N32" s="139">
        <v>476402</v>
      </c>
      <c r="O32" s="139">
        <v>0</v>
      </c>
      <c r="P32" s="139">
        <v>0</v>
      </c>
      <c r="Q32" s="139">
        <v>0</v>
      </c>
      <c r="R32" s="139">
        <v>307993</v>
      </c>
      <c r="S32" s="139">
        <v>1246245</v>
      </c>
      <c r="T32" s="139">
        <v>168409</v>
      </c>
      <c r="U32" s="139">
        <v>56398</v>
      </c>
      <c r="V32" s="139">
        <v>3889225</v>
      </c>
      <c r="W32" s="139">
        <v>3285495</v>
      </c>
      <c r="X32" s="139">
        <v>537353</v>
      </c>
      <c r="Y32" s="139">
        <v>10737</v>
      </c>
      <c r="Z32" s="139">
        <v>1154800</v>
      </c>
      <c r="AA32" s="139">
        <v>1299606</v>
      </c>
      <c r="AB32" s="139">
        <v>6176651</v>
      </c>
      <c r="AC32" s="139">
        <v>282999</v>
      </c>
      <c r="AD32" s="139">
        <v>603730</v>
      </c>
      <c r="AE32" s="139">
        <v>3055335</v>
      </c>
      <c r="AF32" s="139">
        <v>3055335</v>
      </c>
      <c r="AG32" s="139">
        <v>1873595</v>
      </c>
      <c r="AH32" s="139">
        <v>1056480</v>
      </c>
      <c r="AI32" s="139">
        <v>118912</v>
      </c>
      <c r="AJ32" s="139">
        <v>6348</v>
      </c>
      <c r="AK32" s="139">
        <v>0</v>
      </c>
      <c r="AL32" s="140" t="s">
        <v>389</v>
      </c>
      <c r="AM32" s="139">
        <v>4894328</v>
      </c>
      <c r="AN32" s="139">
        <v>1043443</v>
      </c>
      <c r="AO32" s="139">
        <v>463904</v>
      </c>
      <c r="AP32" s="139">
        <v>23861</v>
      </c>
      <c r="AQ32" s="139">
        <v>517817</v>
      </c>
      <c r="AR32" s="139">
        <v>37861</v>
      </c>
      <c r="AS32" s="139">
        <v>909840</v>
      </c>
      <c r="AT32" s="139">
        <v>38535</v>
      </c>
      <c r="AU32" s="139">
        <v>782300</v>
      </c>
      <c r="AV32" s="139">
        <v>89005</v>
      </c>
      <c r="AW32" s="139">
        <v>8660</v>
      </c>
      <c r="AX32" s="139">
        <v>2923861</v>
      </c>
      <c r="AY32" s="139">
        <v>234752</v>
      </c>
      <c r="AZ32" s="139">
        <v>2468041</v>
      </c>
      <c r="BA32" s="139">
        <v>202906</v>
      </c>
      <c r="BB32" s="139">
        <v>18162</v>
      </c>
      <c r="BC32" s="140" t="s">
        <v>389</v>
      </c>
      <c r="BD32" s="139">
        <v>8524</v>
      </c>
      <c r="BE32" s="139">
        <v>337168</v>
      </c>
      <c r="BF32" s="139">
        <v>8286831</v>
      </c>
      <c r="BG32" s="139">
        <v>65758</v>
      </c>
      <c r="BH32" s="139">
        <v>65758</v>
      </c>
      <c r="BI32" s="139">
        <v>0</v>
      </c>
      <c r="BJ32" s="139">
        <v>59411</v>
      </c>
      <c r="BK32" s="139">
        <v>0</v>
      </c>
      <c r="BL32" s="139">
        <v>6347</v>
      </c>
      <c r="BM32" s="139">
        <v>0</v>
      </c>
      <c r="BN32" s="140" t="s">
        <v>389</v>
      </c>
      <c r="BO32" s="139">
        <v>1478131</v>
      </c>
      <c r="BP32" s="139">
        <v>262923</v>
      </c>
      <c r="BQ32" s="139">
        <v>211267</v>
      </c>
      <c r="BR32" s="139">
        <v>26766</v>
      </c>
      <c r="BS32" s="139">
        <v>24890</v>
      </c>
      <c r="BT32" s="139">
        <v>0</v>
      </c>
      <c r="BU32" s="139">
        <v>193196</v>
      </c>
      <c r="BV32" s="139">
        <v>2547</v>
      </c>
      <c r="BW32" s="139">
        <v>190649</v>
      </c>
      <c r="BX32" s="139">
        <v>0</v>
      </c>
      <c r="BY32" s="139">
        <v>0</v>
      </c>
      <c r="BZ32" s="139">
        <v>1022012</v>
      </c>
      <c r="CA32" s="139">
        <v>392125</v>
      </c>
      <c r="CB32" s="139">
        <v>238547</v>
      </c>
      <c r="CC32" s="139">
        <v>1691</v>
      </c>
      <c r="CD32" s="139">
        <v>389649</v>
      </c>
      <c r="CE32" s="140" t="s">
        <v>389</v>
      </c>
      <c r="CF32" s="139">
        <v>0</v>
      </c>
      <c r="CG32" s="139">
        <v>235156</v>
      </c>
      <c r="CH32" s="139">
        <v>1779045</v>
      </c>
      <c r="CI32" s="139">
        <v>3121093</v>
      </c>
      <c r="CJ32" s="139">
        <v>3121093</v>
      </c>
      <c r="CK32" s="139">
        <v>1873595</v>
      </c>
      <c r="CL32" s="139">
        <v>1115891</v>
      </c>
      <c r="CM32" s="139">
        <v>118912</v>
      </c>
      <c r="CN32" s="139">
        <v>12695</v>
      </c>
      <c r="CO32" s="139">
        <v>0</v>
      </c>
      <c r="CP32" s="140" t="s">
        <v>389</v>
      </c>
      <c r="CQ32" s="139">
        <v>6372459</v>
      </c>
      <c r="CR32" s="139">
        <v>1306366</v>
      </c>
      <c r="CS32" s="139">
        <v>675171</v>
      </c>
      <c r="CT32" s="139">
        <v>50627</v>
      </c>
      <c r="CU32" s="139">
        <v>542707</v>
      </c>
      <c r="CV32" s="139">
        <v>37861</v>
      </c>
      <c r="CW32" s="139">
        <v>1103036</v>
      </c>
      <c r="CX32" s="139">
        <v>41082</v>
      </c>
      <c r="CY32" s="139">
        <v>972949</v>
      </c>
      <c r="CZ32" s="139">
        <v>89005</v>
      </c>
      <c r="DA32" s="139">
        <v>8660</v>
      </c>
      <c r="DB32" s="139">
        <v>3945873</v>
      </c>
      <c r="DC32" s="139">
        <v>626877</v>
      </c>
      <c r="DD32" s="139">
        <v>2706588</v>
      </c>
      <c r="DE32" s="139">
        <v>204597</v>
      </c>
      <c r="DF32" s="139">
        <v>407811</v>
      </c>
      <c r="DG32" s="140" t="s">
        <v>389</v>
      </c>
      <c r="DH32" s="139">
        <v>8524</v>
      </c>
      <c r="DI32" s="139">
        <v>572324</v>
      </c>
      <c r="DJ32" s="139">
        <v>10065876</v>
      </c>
    </row>
    <row r="33" spans="1:114" ht="13.5" customHeight="1" x14ac:dyDescent="0.15">
      <c r="A33" s="137" t="s">
        <v>29</v>
      </c>
      <c r="B33" s="138" t="s">
        <v>415</v>
      </c>
      <c r="C33" s="137" t="s">
        <v>1</v>
      </c>
      <c r="D33" s="139">
        <v>23278605</v>
      </c>
      <c r="E33" s="139">
        <v>20270869</v>
      </c>
      <c r="F33" s="139">
        <v>3608842</v>
      </c>
      <c r="G33" s="139">
        <v>0</v>
      </c>
      <c r="H33" s="139">
        <v>8039100</v>
      </c>
      <c r="I33" s="139">
        <v>2363908</v>
      </c>
      <c r="J33" s="139">
        <v>20506709</v>
      </c>
      <c r="K33" s="139">
        <v>6259019</v>
      </c>
      <c r="L33" s="139">
        <v>3007736</v>
      </c>
      <c r="M33" s="139">
        <v>86112</v>
      </c>
      <c r="N33" s="139">
        <v>61126</v>
      </c>
      <c r="O33" s="139">
        <v>2815</v>
      </c>
      <c r="P33" s="139">
        <v>0</v>
      </c>
      <c r="Q33" s="139">
        <v>0</v>
      </c>
      <c r="R33" s="139">
        <v>427</v>
      </c>
      <c r="S33" s="139">
        <v>887208</v>
      </c>
      <c r="T33" s="139">
        <v>57884</v>
      </c>
      <c r="U33" s="139">
        <v>24986</v>
      </c>
      <c r="V33" s="139">
        <v>23364717</v>
      </c>
      <c r="W33" s="139">
        <v>20331995</v>
      </c>
      <c r="X33" s="139">
        <v>3611657</v>
      </c>
      <c r="Y33" s="139">
        <v>0</v>
      </c>
      <c r="Z33" s="139">
        <v>8039100</v>
      </c>
      <c r="AA33" s="139">
        <v>2364335</v>
      </c>
      <c r="AB33" s="139">
        <v>21393917</v>
      </c>
      <c r="AC33" s="139">
        <v>6316903</v>
      </c>
      <c r="AD33" s="139">
        <v>3032722</v>
      </c>
      <c r="AE33" s="139">
        <v>14323534</v>
      </c>
      <c r="AF33" s="139">
        <v>14132582</v>
      </c>
      <c r="AG33" s="139">
        <v>0</v>
      </c>
      <c r="AH33" s="139">
        <v>12454402</v>
      </c>
      <c r="AI33" s="139">
        <v>493406</v>
      </c>
      <c r="AJ33" s="139">
        <v>1184774</v>
      </c>
      <c r="AK33" s="139">
        <v>190952</v>
      </c>
      <c r="AL33" s="140" t="s">
        <v>389</v>
      </c>
      <c r="AM33" s="139">
        <v>27353352</v>
      </c>
      <c r="AN33" s="139">
        <v>7189951</v>
      </c>
      <c r="AO33" s="139">
        <v>3947408</v>
      </c>
      <c r="AP33" s="139">
        <v>0</v>
      </c>
      <c r="AQ33" s="139">
        <v>3204621</v>
      </c>
      <c r="AR33" s="139">
        <v>37922</v>
      </c>
      <c r="AS33" s="139">
        <v>13495640</v>
      </c>
      <c r="AT33" s="139">
        <v>23373</v>
      </c>
      <c r="AU33" s="139">
        <v>13368721</v>
      </c>
      <c r="AV33" s="139">
        <v>103546</v>
      </c>
      <c r="AW33" s="139">
        <v>0</v>
      </c>
      <c r="AX33" s="139">
        <v>6562734</v>
      </c>
      <c r="AY33" s="139">
        <v>210903</v>
      </c>
      <c r="AZ33" s="139">
        <v>4166217</v>
      </c>
      <c r="BA33" s="139">
        <v>2012327</v>
      </c>
      <c r="BB33" s="139">
        <v>173287</v>
      </c>
      <c r="BC33" s="140" t="s">
        <v>389</v>
      </c>
      <c r="BD33" s="139">
        <v>105027</v>
      </c>
      <c r="BE33" s="139">
        <v>2108428</v>
      </c>
      <c r="BF33" s="139">
        <v>43785314</v>
      </c>
      <c r="BG33" s="139">
        <v>8448</v>
      </c>
      <c r="BH33" s="139">
        <v>8448</v>
      </c>
      <c r="BI33" s="139">
        <v>0</v>
      </c>
      <c r="BJ33" s="139">
        <v>0</v>
      </c>
      <c r="BK33" s="139">
        <v>0</v>
      </c>
      <c r="BL33" s="139">
        <v>8448</v>
      </c>
      <c r="BM33" s="139">
        <v>0</v>
      </c>
      <c r="BN33" s="140" t="s">
        <v>389</v>
      </c>
      <c r="BO33" s="139">
        <v>954603</v>
      </c>
      <c r="BP33" s="139">
        <v>198295</v>
      </c>
      <c r="BQ33" s="139">
        <v>140039</v>
      </c>
      <c r="BR33" s="139">
        <v>0</v>
      </c>
      <c r="BS33" s="139">
        <v>58256</v>
      </c>
      <c r="BT33" s="139">
        <v>0</v>
      </c>
      <c r="BU33" s="139">
        <v>503215</v>
      </c>
      <c r="BV33" s="139">
        <v>0</v>
      </c>
      <c r="BW33" s="139">
        <v>503215</v>
      </c>
      <c r="BX33" s="139">
        <v>0</v>
      </c>
      <c r="BY33" s="139">
        <v>0</v>
      </c>
      <c r="BZ33" s="139">
        <v>252126</v>
      </c>
      <c r="CA33" s="139">
        <v>0</v>
      </c>
      <c r="CB33" s="139">
        <v>226079</v>
      </c>
      <c r="CC33" s="139">
        <v>26047</v>
      </c>
      <c r="CD33" s="139">
        <v>0</v>
      </c>
      <c r="CE33" s="140" t="s">
        <v>389</v>
      </c>
      <c r="CF33" s="139">
        <v>967</v>
      </c>
      <c r="CG33" s="139">
        <v>10269</v>
      </c>
      <c r="CH33" s="139">
        <v>973320</v>
      </c>
      <c r="CI33" s="139">
        <v>14331982</v>
      </c>
      <c r="CJ33" s="139">
        <v>14141030</v>
      </c>
      <c r="CK33" s="139">
        <v>0</v>
      </c>
      <c r="CL33" s="139">
        <v>12454402</v>
      </c>
      <c r="CM33" s="139">
        <v>493406</v>
      </c>
      <c r="CN33" s="139">
        <v>1193222</v>
      </c>
      <c r="CO33" s="139">
        <v>190952</v>
      </c>
      <c r="CP33" s="140" t="s">
        <v>389</v>
      </c>
      <c r="CQ33" s="139">
        <v>28307955</v>
      </c>
      <c r="CR33" s="139">
        <v>7388246</v>
      </c>
      <c r="CS33" s="139">
        <v>4087447</v>
      </c>
      <c r="CT33" s="139">
        <v>0</v>
      </c>
      <c r="CU33" s="139">
        <v>3262877</v>
      </c>
      <c r="CV33" s="139">
        <v>37922</v>
      </c>
      <c r="CW33" s="139">
        <v>13998855</v>
      </c>
      <c r="CX33" s="139">
        <v>23373</v>
      </c>
      <c r="CY33" s="139">
        <v>13871936</v>
      </c>
      <c r="CZ33" s="139">
        <v>103546</v>
      </c>
      <c r="DA33" s="139">
        <v>0</v>
      </c>
      <c r="DB33" s="139">
        <v>6814860</v>
      </c>
      <c r="DC33" s="139">
        <v>210903</v>
      </c>
      <c r="DD33" s="139">
        <v>4392296</v>
      </c>
      <c r="DE33" s="139">
        <v>2038374</v>
      </c>
      <c r="DF33" s="139">
        <v>173287</v>
      </c>
      <c r="DG33" s="140" t="s">
        <v>389</v>
      </c>
      <c r="DH33" s="139">
        <v>105994</v>
      </c>
      <c r="DI33" s="139">
        <v>2118697</v>
      </c>
      <c r="DJ33" s="139">
        <v>44758634</v>
      </c>
    </row>
    <row r="34" spans="1:114" ht="13.5" customHeight="1" x14ac:dyDescent="0.15">
      <c r="A34" s="137" t="s">
        <v>30</v>
      </c>
      <c r="B34" s="138" t="s">
        <v>416</v>
      </c>
      <c r="C34" s="137" t="s">
        <v>1</v>
      </c>
      <c r="D34" s="139">
        <v>2530329</v>
      </c>
      <c r="E34" s="139">
        <v>2311593</v>
      </c>
      <c r="F34" s="139">
        <v>41579</v>
      </c>
      <c r="G34" s="139">
        <v>0</v>
      </c>
      <c r="H34" s="139">
        <v>41700</v>
      </c>
      <c r="I34" s="139">
        <v>1261496</v>
      </c>
      <c r="J34" s="139">
        <v>7737250</v>
      </c>
      <c r="K34" s="139">
        <v>966818</v>
      </c>
      <c r="L34" s="139">
        <v>218736</v>
      </c>
      <c r="M34" s="139">
        <v>108886</v>
      </c>
      <c r="N34" s="139">
        <v>114942</v>
      </c>
      <c r="O34" s="139">
        <v>0</v>
      </c>
      <c r="P34" s="139">
        <v>0</v>
      </c>
      <c r="Q34" s="139">
        <v>0</v>
      </c>
      <c r="R34" s="139">
        <v>81118</v>
      </c>
      <c r="S34" s="139">
        <v>682726</v>
      </c>
      <c r="T34" s="139">
        <v>33824</v>
      </c>
      <c r="U34" s="139">
        <v>-6056</v>
      </c>
      <c r="V34" s="139">
        <v>2639215</v>
      </c>
      <c r="W34" s="139">
        <v>2426535</v>
      </c>
      <c r="X34" s="139">
        <v>41579</v>
      </c>
      <c r="Y34" s="139">
        <v>0</v>
      </c>
      <c r="Z34" s="139">
        <v>41700</v>
      </c>
      <c r="AA34" s="139">
        <v>1342614</v>
      </c>
      <c r="AB34" s="139">
        <v>8419976</v>
      </c>
      <c r="AC34" s="139">
        <v>1000642</v>
      </c>
      <c r="AD34" s="139">
        <v>212680</v>
      </c>
      <c r="AE34" s="139">
        <v>310194</v>
      </c>
      <c r="AF34" s="139">
        <v>192984</v>
      </c>
      <c r="AG34" s="139">
        <v>6771</v>
      </c>
      <c r="AH34" s="139">
        <v>179704</v>
      </c>
      <c r="AI34" s="139">
        <v>6509</v>
      </c>
      <c r="AJ34" s="139">
        <v>0</v>
      </c>
      <c r="AK34" s="139">
        <v>117210</v>
      </c>
      <c r="AL34" s="140" t="s">
        <v>389</v>
      </c>
      <c r="AM34" s="139">
        <v>9740271</v>
      </c>
      <c r="AN34" s="139">
        <v>1031011</v>
      </c>
      <c r="AO34" s="139">
        <v>537262</v>
      </c>
      <c r="AP34" s="139">
        <v>214503</v>
      </c>
      <c r="AQ34" s="139">
        <v>265534</v>
      </c>
      <c r="AR34" s="139">
        <v>13712</v>
      </c>
      <c r="AS34" s="139">
        <v>2115313</v>
      </c>
      <c r="AT34" s="139">
        <v>126133</v>
      </c>
      <c r="AU34" s="139">
        <v>1971916</v>
      </c>
      <c r="AV34" s="139">
        <v>17264</v>
      </c>
      <c r="AW34" s="139">
        <v>24189</v>
      </c>
      <c r="AX34" s="139">
        <v>6562875</v>
      </c>
      <c r="AY34" s="139">
        <v>660698</v>
      </c>
      <c r="AZ34" s="139">
        <v>5334944</v>
      </c>
      <c r="BA34" s="139">
        <v>292498</v>
      </c>
      <c r="BB34" s="139">
        <v>274735</v>
      </c>
      <c r="BC34" s="140" t="s">
        <v>389</v>
      </c>
      <c r="BD34" s="139">
        <v>6883</v>
      </c>
      <c r="BE34" s="139">
        <v>217114</v>
      </c>
      <c r="BF34" s="139">
        <v>10267579</v>
      </c>
      <c r="BG34" s="139">
        <v>0</v>
      </c>
      <c r="BH34" s="139">
        <v>0</v>
      </c>
      <c r="BI34" s="139">
        <v>0</v>
      </c>
      <c r="BJ34" s="139">
        <v>0</v>
      </c>
      <c r="BK34" s="139">
        <v>0</v>
      </c>
      <c r="BL34" s="139">
        <v>0</v>
      </c>
      <c r="BM34" s="139">
        <v>0</v>
      </c>
      <c r="BN34" s="140" t="s">
        <v>389</v>
      </c>
      <c r="BO34" s="139">
        <v>768075</v>
      </c>
      <c r="BP34" s="139">
        <v>186052</v>
      </c>
      <c r="BQ34" s="139">
        <v>121381</v>
      </c>
      <c r="BR34" s="139">
        <v>0</v>
      </c>
      <c r="BS34" s="139">
        <v>64671</v>
      </c>
      <c r="BT34" s="139">
        <v>0</v>
      </c>
      <c r="BU34" s="139">
        <v>389273</v>
      </c>
      <c r="BV34" s="139">
        <v>127</v>
      </c>
      <c r="BW34" s="139">
        <v>389146</v>
      </c>
      <c r="BX34" s="139">
        <v>0</v>
      </c>
      <c r="BY34" s="139">
        <v>0</v>
      </c>
      <c r="BZ34" s="139">
        <v>192750</v>
      </c>
      <c r="CA34" s="139">
        <v>16072</v>
      </c>
      <c r="CB34" s="139">
        <v>140125</v>
      </c>
      <c r="CC34" s="139">
        <v>1364</v>
      </c>
      <c r="CD34" s="139">
        <v>35189</v>
      </c>
      <c r="CE34" s="140" t="s">
        <v>389</v>
      </c>
      <c r="CF34" s="139">
        <v>0</v>
      </c>
      <c r="CG34" s="139">
        <v>23537</v>
      </c>
      <c r="CH34" s="139">
        <v>791612</v>
      </c>
      <c r="CI34" s="139">
        <v>310194</v>
      </c>
      <c r="CJ34" s="139">
        <v>192984</v>
      </c>
      <c r="CK34" s="139">
        <v>6771</v>
      </c>
      <c r="CL34" s="139">
        <v>179704</v>
      </c>
      <c r="CM34" s="139">
        <v>6509</v>
      </c>
      <c r="CN34" s="139">
        <v>0</v>
      </c>
      <c r="CO34" s="139">
        <v>117210</v>
      </c>
      <c r="CP34" s="140" t="s">
        <v>389</v>
      </c>
      <c r="CQ34" s="139">
        <v>10508346</v>
      </c>
      <c r="CR34" s="139">
        <v>1217063</v>
      </c>
      <c r="CS34" s="139">
        <v>658643</v>
      </c>
      <c r="CT34" s="139">
        <v>214503</v>
      </c>
      <c r="CU34" s="139">
        <v>330205</v>
      </c>
      <c r="CV34" s="139">
        <v>13712</v>
      </c>
      <c r="CW34" s="139">
        <v>2504586</v>
      </c>
      <c r="CX34" s="139">
        <v>126260</v>
      </c>
      <c r="CY34" s="139">
        <v>2361062</v>
      </c>
      <c r="CZ34" s="139">
        <v>17264</v>
      </c>
      <c r="DA34" s="139">
        <v>24189</v>
      </c>
      <c r="DB34" s="139">
        <v>6755625</v>
      </c>
      <c r="DC34" s="139">
        <v>676770</v>
      </c>
      <c r="DD34" s="139">
        <v>5475069</v>
      </c>
      <c r="DE34" s="139">
        <v>293862</v>
      </c>
      <c r="DF34" s="139">
        <v>309924</v>
      </c>
      <c r="DG34" s="140" t="s">
        <v>389</v>
      </c>
      <c r="DH34" s="139">
        <v>6883</v>
      </c>
      <c r="DI34" s="139">
        <v>240651</v>
      </c>
      <c r="DJ34" s="139">
        <v>11059191</v>
      </c>
    </row>
    <row r="35" spans="1:114" ht="13.5" customHeight="1" x14ac:dyDescent="0.15">
      <c r="A35" s="137" t="s">
        <v>31</v>
      </c>
      <c r="B35" s="138" t="s">
        <v>417</v>
      </c>
      <c r="C35" s="137" t="s">
        <v>1</v>
      </c>
      <c r="D35" s="139">
        <v>5617215</v>
      </c>
      <c r="E35" s="139">
        <v>5256104</v>
      </c>
      <c r="F35" s="139">
        <v>1993598</v>
      </c>
      <c r="G35" s="139">
        <v>0</v>
      </c>
      <c r="H35" s="139">
        <v>2892200</v>
      </c>
      <c r="I35" s="139">
        <v>205110</v>
      </c>
      <c r="J35" s="139">
        <v>4648473</v>
      </c>
      <c r="K35" s="139">
        <v>165196</v>
      </c>
      <c r="L35" s="139">
        <v>361111</v>
      </c>
      <c r="M35" s="139">
        <v>152311</v>
      </c>
      <c r="N35" s="139">
        <v>146129</v>
      </c>
      <c r="O35" s="139">
        <v>71996</v>
      </c>
      <c r="P35" s="139">
        <v>0</v>
      </c>
      <c r="Q35" s="139">
        <v>0</v>
      </c>
      <c r="R35" s="139">
        <v>70398</v>
      </c>
      <c r="S35" s="139">
        <v>1480537</v>
      </c>
      <c r="T35" s="139">
        <v>3735</v>
      </c>
      <c r="U35" s="139">
        <v>6182</v>
      </c>
      <c r="V35" s="139">
        <v>5769526</v>
      </c>
      <c r="W35" s="139">
        <v>5402233</v>
      </c>
      <c r="X35" s="139">
        <v>2065594</v>
      </c>
      <c r="Y35" s="139">
        <v>0</v>
      </c>
      <c r="Z35" s="139">
        <v>2892200</v>
      </c>
      <c r="AA35" s="139">
        <v>275508</v>
      </c>
      <c r="AB35" s="139">
        <v>6129010</v>
      </c>
      <c r="AC35" s="139">
        <v>168931</v>
      </c>
      <c r="AD35" s="139">
        <v>367293</v>
      </c>
      <c r="AE35" s="139">
        <v>6935693</v>
      </c>
      <c r="AF35" s="139">
        <v>6802245</v>
      </c>
      <c r="AG35" s="139">
        <v>0</v>
      </c>
      <c r="AH35" s="139">
        <v>6802245</v>
      </c>
      <c r="AI35" s="139">
        <v>0</v>
      </c>
      <c r="AJ35" s="139">
        <v>0</v>
      </c>
      <c r="AK35" s="139">
        <v>133448</v>
      </c>
      <c r="AL35" s="140" t="s">
        <v>389</v>
      </c>
      <c r="AM35" s="139">
        <v>2600267</v>
      </c>
      <c r="AN35" s="139">
        <v>621202</v>
      </c>
      <c r="AO35" s="139">
        <v>263356</v>
      </c>
      <c r="AP35" s="139">
        <v>148690</v>
      </c>
      <c r="AQ35" s="139">
        <v>197104</v>
      </c>
      <c r="AR35" s="139">
        <v>12052</v>
      </c>
      <c r="AS35" s="139">
        <v>391228</v>
      </c>
      <c r="AT35" s="139">
        <v>27624</v>
      </c>
      <c r="AU35" s="139">
        <v>362197</v>
      </c>
      <c r="AV35" s="139">
        <v>1407</v>
      </c>
      <c r="AW35" s="139">
        <v>0</v>
      </c>
      <c r="AX35" s="139">
        <v>1587837</v>
      </c>
      <c r="AY35" s="139">
        <v>7265</v>
      </c>
      <c r="AZ35" s="139">
        <v>1020376</v>
      </c>
      <c r="BA35" s="139">
        <v>51764</v>
      </c>
      <c r="BB35" s="139">
        <v>508432</v>
      </c>
      <c r="BC35" s="140" t="s">
        <v>389</v>
      </c>
      <c r="BD35" s="139">
        <v>0</v>
      </c>
      <c r="BE35" s="139">
        <v>729728</v>
      </c>
      <c r="BF35" s="139">
        <v>10265688</v>
      </c>
      <c r="BG35" s="139">
        <v>73346</v>
      </c>
      <c r="BH35" s="139">
        <v>73346</v>
      </c>
      <c r="BI35" s="139">
        <v>0</v>
      </c>
      <c r="BJ35" s="139">
        <v>73346</v>
      </c>
      <c r="BK35" s="139">
        <v>0</v>
      </c>
      <c r="BL35" s="139">
        <v>0</v>
      </c>
      <c r="BM35" s="139">
        <v>0</v>
      </c>
      <c r="BN35" s="140" t="s">
        <v>389</v>
      </c>
      <c r="BO35" s="139">
        <v>1358995</v>
      </c>
      <c r="BP35" s="139">
        <v>86304</v>
      </c>
      <c r="BQ35" s="139">
        <v>48090</v>
      </c>
      <c r="BR35" s="139">
        <v>0</v>
      </c>
      <c r="BS35" s="139">
        <v>38214</v>
      </c>
      <c r="BT35" s="139">
        <v>0</v>
      </c>
      <c r="BU35" s="139">
        <v>93046</v>
      </c>
      <c r="BV35" s="139">
        <v>0</v>
      </c>
      <c r="BW35" s="139">
        <v>93046</v>
      </c>
      <c r="BX35" s="139">
        <v>0</v>
      </c>
      <c r="BY35" s="139">
        <v>1374</v>
      </c>
      <c r="BZ35" s="139">
        <v>1175293</v>
      </c>
      <c r="CA35" s="139">
        <v>151904</v>
      </c>
      <c r="CB35" s="139">
        <v>970438</v>
      </c>
      <c r="CC35" s="139">
        <v>3147</v>
      </c>
      <c r="CD35" s="139">
        <v>49804</v>
      </c>
      <c r="CE35" s="140" t="s">
        <v>389</v>
      </c>
      <c r="CF35" s="139">
        <v>2978</v>
      </c>
      <c r="CG35" s="139">
        <v>200507</v>
      </c>
      <c r="CH35" s="139">
        <v>1632848</v>
      </c>
      <c r="CI35" s="139">
        <v>7009039</v>
      </c>
      <c r="CJ35" s="139">
        <v>6875591</v>
      </c>
      <c r="CK35" s="139">
        <v>0</v>
      </c>
      <c r="CL35" s="139">
        <v>6875591</v>
      </c>
      <c r="CM35" s="139">
        <v>0</v>
      </c>
      <c r="CN35" s="139">
        <v>0</v>
      </c>
      <c r="CO35" s="139">
        <v>133448</v>
      </c>
      <c r="CP35" s="140" t="s">
        <v>389</v>
      </c>
      <c r="CQ35" s="139">
        <v>3959262</v>
      </c>
      <c r="CR35" s="139">
        <v>707506</v>
      </c>
      <c r="CS35" s="139">
        <v>311446</v>
      </c>
      <c r="CT35" s="139">
        <v>148690</v>
      </c>
      <c r="CU35" s="139">
        <v>235318</v>
      </c>
      <c r="CV35" s="139">
        <v>12052</v>
      </c>
      <c r="CW35" s="139">
        <v>484274</v>
      </c>
      <c r="CX35" s="139">
        <v>27624</v>
      </c>
      <c r="CY35" s="139">
        <v>455243</v>
      </c>
      <c r="CZ35" s="139">
        <v>1407</v>
      </c>
      <c r="DA35" s="139">
        <v>1374</v>
      </c>
      <c r="DB35" s="139">
        <v>2763130</v>
      </c>
      <c r="DC35" s="139">
        <v>159169</v>
      </c>
      <c r="DD35" s="139">
        <v>1990814</v>
      </c>
      <c r="DE35" s="139">
        <v>54911</v>
      </c>
      <c r="DF35" s="139">
        <v>558236</v>
      </c>
      <c r="DG35" s="140" t="s">
        <v>389</v>
      </c>
      <c r="DH35" s="139">
        <v>2978</v>
      </c>
      <c r="DI35" s="139">
        <v>930235</v>
      </c>
      <c r="DJ35" s="139">
        <v>11898536</v>
      </c>
    </row>
    <row r="36" spans="1:114" ht="13.5" customHeight="1" x14ac:dyDescent="0.15">
      <c r="A36" s="137" t="s">
        <v>33</v>
      </c>
      <c r="B36" s="138" t="s">
        <v>418</v>
      </c>
      <c r="C36" s="137" t="s">
        <v>1</v>
      </c>
      <c r="D36" s="139">
        <v>1796171</v>
      </c>
      <c r="E36" s="139">
        <v>1744177</v>
      </c>
      <c r="F36" s="139">
        <v>277655</v>
      </c>
      <c r="G36" s="139">
        <v>1589</v>
      </c>
      <c r="H36" s="139">
        <v>955000</v>
      </c>
      <c r="I36" s="139">
        <v>184664</v>
      </c>
      <c r="J36" s="139">
        <v>3253394</v>
      </c>
      <c r="K36" s="139">
        <v>325269</v>
      </c>
      <c r="L36" s="139">
        <v>51994</v>
      </c>
      <c r="M36" s="139">
        <v>3212884</v>
      </c>
      <c r="N36" s="139">
        <v>3170061</v>
      </c>
      <c r="O36" s="139">
        <v>943056</v>
      </c>
      <c r="P36" s="139">
        <v>0</v>
      </c>
      <c r="Q36" s="139">
        <v>1998200</v>
      </c>
      <c r="R36" s="139">
        <v>11401</v>
      </c>
      <c r="S36" s="139">
        <v>2450619</v>
      </c>
      <c r="T36" s="139">
        <v>217404</v>
      </c>
      <c r="U36" s="139">
        <v>42823</v>
      </c>
      <c r="V36" s="139">
        <v>5009055</v>
      </c>
      <c r="W36" s="139">
        <v>4914238</v>
      </c>
      <c r="X36" s="139">
        <v>1220711</v>
      </c>
      <c r="Y36" s="139">
        <v>1589</v>
      </c>
      <c r="Z36" s="139">
        <v>2953200</v>
      </c>
      <c r="AA36" s="139">
        <v>196065</v>
      </c>
      <c r="AB36" s="139">
        <v>5704013</v>
      </c>
      <c r="AC36" s="139">
        <v>542673</v>
      </c>
      <c r="AD36" s="139">
        <v>94817</v>
      </c>
      <c r="AE36" s="139">
        <v>1603124</v>
      </c>
      <c r="AF36" s="139">
        <v>1598768</v>
      </c>
      <c r="AG36" s="139">
        <v>0</v>
      </c>
      <c r="AH36" s="139">
        <v>1480028</v>
      </c>
      <c r="AI36" s="139">
        <v>0</v>
      </c>
      <c r="AJ36" s="139">
        <v>118740</v>
      </c>
      <c r="AK36" s="139">
        <v>4356</v>
      </c>
      <c r="AL36" s="140" t="s">
        <v>389</v>
      </c>
      <c r="AM36" s="139">
        <v>2989188</v>
      </c>
      <c r="AN36" s="139">
        <v>325800</v>
      </c>
      <c r="AO36" s="139">
        <v>282144</v>
      </c>
      <c r="AP36" s="139">
        <v>26352</v>
      </c>
      <c r="AQ36" s="139">
        <v>10919</v>
      </c>
      <c r="AR36" s="139">
        <v>6385</v>
      </c>
      <c r="AS36" s="139">
        <v>390754</v>
      </c>
      <c r="AT36" s="139">
        <v>1786</v>
      </c>
      <c r="AU36" s="139">
        <v>346649</v>
      </c>
      <c r="AV36" s="139">
        <v>42319</v>
      </c>
      <c r="AW36" s="139">
        <v>0</v>
      </c>
      <c r="AX36" s="139">
        <v>2271865</v>
      </c>
      <c r="AY36" s="139">
        <v>33042</v>
      </c>
      <c r="AZ36" s="139">
        <v>2047488</v>
      </c>
      <c r="BA36" s="139">
        <v>151872</v>
      </c>
      <c r="BB36" s="139">
        <v>39463</v>
      </c>
      <c r="BC36" s="140" t="s">
        <v>389</v>
      </c>
      <c r="BD36" s="139">
        <v>769</v>
      </c>
      <c r="BE36" s="139">
        <v>457253</v>
      </c>
      <c r="BF36" s="139">
        <v>5049565</v>
      </c>
      <c r="BG36" s="139">
        <v>3115072</v>
      </c>
      <c r="BH36" s="139">
        <v>3114661</v>
      </c>
      <c r="BI36" s="139">
        <v>0</v>
      </c>
      <c r="BJ36" s="139">
        <v>3114562</v>
      </c>
      <c r="BK36" s="139">
        <v>0</v>
      </c>
      <c r="BL36" s="139">
        <v>99</v>
      </c>
      <c r="BM36" s="139">
        <v>411</v>
      </c>
      <c r="BN36" s="140" t="s">
        <v>389</v>
      </c>
      <c r="BO36" s="139">
        <v>2198279</v>
      </c>
      <c r="BP36" s="139">
        <v>536311</v>
      </c>
      <c r="BQ36" s="139">
        <v>456983</v>
      </c>
      <c r="BR36" s="139">
        <v>0</v>
      </c>
      <c r="BS36" s="139">
        <v>79328</v>
      </c>
      <c r="BT36" s="139">
        <v>0</v>
      </c>
      <c r="BU36" s="139">
        <v>873253</v>
      </c>
      <c r="BV36" s="139">
        <v>0</v>
      </c>
      <c r="BW36" s="139">
        <v>866369</v>
      </c>
      <c r="BX36" s="139">
        <v>6884</v>
      </c>
      <c r="BY36" s="139">
        <v>0</v>
      </c>
      <c r="BZ36" s="139">
        <v>787843</v>
      </c>
      <c r="CA36" s="139">
        <v>18232</v>
      </c>
      <c r="CB36" s="139">
        <v>428284</v>
      </c>
      <c r="CC36" s="139">
        <v>25545</v>
      </c>
      <c r="CD36" s="139">
        <v>315782</v>
      </c>
      <c r="CE36" s="140" t="s">
        <v>389</v>
      </c>
      <c r="CF36" s="139">
        <v>872</v>
      </c>
      <c r="CG36" s="139">
        <v>350152</v>
      </c>
      <c r="CH36" s="139">
        <v>5663503</v>
      </c>
      <c r="CI36" s="139">
        <v>4718196</v>
      </c>
      <c r="CJ36" s="139">
        <v>4713429</v>
      </c>
      <c r="CK36" s="139">
        <v>0</v>
      </c>
      <c r="CL36" s="139">
        <v>4594590</v>
      </c>
      <c r="CM36" s="139">
        <v>0</v>
      </c>
      <c r="CN36" s="139">
        <v>118839</v>
      </c>
      <c r="CO36" s="139">
        <v>4767</v>
      </c>
      <c r="CP36" s="140" t="s">
        <v>389</v>
      </c>
      <c r="CQ36" s="139">
        <v>5187467</v>
      </c>
      <c r="CR36" s="139">
        <v>862111</v>
      </c>
      <c r="CS36" s="139">
        <v>739127</v>
      </c>
      <c r="CT36" s="139">
        <v>26352</v>
      </c>
      <c r="CU36" s="139">
        <v>90247</v>
      </c>
      <c r="CV36" s="139">
        <v>6385</v>
      </c>
      <c r="CW36" s="139">
        <v>1264007</v>
      </c>
      <c r="CX36" s="139">
        <v>1786</v>
      </c>
      <c r="CY36" s="139">
        <v>1213018</v>
      </c>
      <c r="CZ36" s="139">
        <v>49203</v>
      </c>
      <c r="DA36" s="139">
        <v>0</v>
      </c>
      <c r="DB36" s="139">
        <v>3059708</v>
      </c>
      <c r="DC36" s="139">
        <v>51274</v>
      </c>
      <c r="DD36" s="139">
        <v>2475772</v>
      </c>
      <c r="DE36" s="139">
        <v>177417</v>
      </c>
      <c r="DF36" s="139">
        <v>355245</v>
      </c>
      <c r="DG36" s="140" t="s">
        <v>389</v>
      </c>
      <c r="DH36" s="139">
        <v>1641</v>
      </c>
      <c r="DI36" s="139">
        <v>807405</v>
      </c>
      <c r="DJ36" s="139">
        <v>10713068</v>
      </c>
    </row>
    <row r="37" spans="1:114" ht="13.5" customHeight="1" x14ac:dyDescent="0.15">
      <c r="A37" s="137" t="s">
        <v>34</v>
      </c>
      <c r="B37" s="138" t="s">
        <v>419</v>
      </c>
      <c r="C37" s="137" t="s">
        <v>1</v>
      </c>
      <c r="D37" s="139">
        <v>1466844</v>
      </c>
      <c r="E37" s="139">
        <v>1351286</v>
      </c>
      <c r="F37" s="139">
        <v>667831</v>
      </c>
      <c r="G37" s="139">
        <v>0</v>
      </c>
      <c r="H37" s="139">
        <v>0</v>
      </c>
      <c r="I37" s="139">
        <v>451282</v>
      </c>
      <c r="J37" s="139">
        <v>3761726</v>
      </c>
      <c r="K37" s="139">
        <v>232173</v>
      </c>
      <c r="L37" s="139">
        <v>115558</v>
      </c>
      <c r="M37" s="139">
        <v>81209</v>
      </c>
      <c r="N37" s="139">
        <v>62368</v>
      </c>
      <c r="O37" s="139">
        <v>0</v>
      </c>
      <c r="P37" s="139">
        <v>0</v>
      </c>
      <c r="Q37" s="139">
        <v>58800</v>
      </c>
      <c r="R37" s="139">
        <v>124</v>
      </c>
      <c r="S37" s="139">
        <v>678485</v>
      </c>
      <c r="T37" s="139">
        <v>3444</v>
      </c>
      <c r="U37" s="139">
        <v>18841</v>
      </c>
      <c r="V37" s="139">
        <v>1548053</v>
      </c>
      <c r="W37" s="139">
        <v>1413654</v>
      </c>
      <c r="X37" s="139">
        <v>667831</v>
      </c>
      <c r="Y37" s="139">
        <v>0</v>
      </c>
      <c r="Z37" s="139">
        <v>58800</v>
      </c>
      <c r="AA37" s="139">
        <v>451406</v>
      </c>
      <c r="AB37" s="139">
        <v>4440211</v>
      </c>
      <c r="AC37" s="139">
        <v>235617</v>
      </c>
      <c r="AD37" s="139">
        <v>134399</v>
      </c>
      <c r="AE37" s="139">
        <v>2249975</v>
      </c>
      <c r="AF37" s="139">
        <v>2241736</v>
      </c>
      <c r="AG37" s="139">
        <v>0</v>
      </c>
      <c r="AH37" s="139">
        <v>2193050</v>
      </c>
      <c r="AI37" s="139">
        <v>0</v>
      </c>
      <c r="AJ37" s="139">
        <v>48686</v>
      </c>
      <c r="AK37" s="139">
        <v>8239</v>
      </c>
      <c r="AL37" s="140" t="s">
        <v>389</v>
      </c>
      <c r="AM37" s="139">
        <v>2334296</v>
      </c>
      <c r="AN37" s="139">
        <v>227843</v>
      </c>
      <c r="AO37" s="139">
        <v>171594</v>
      </c>
      <c r="AP37" s="139">
        <v>0</v>
      </c>
      <c r="AQ37" s="139">
        <v>56249</v>
      </c>
      <c r="AR37" s="139">
        <v>0</v>
      </c>
      <c r="AS37" s="139">
        <v>450198</v>
      </c>
      <c r="AT37" s="139">
        <v>0</v>
      </c>
      <c r="AU37" s="139">
        <v>416096</v>
      </c>
      <c r="AV37" s="139">
        <v>34102</v>
      </c>
      <c r="AW37" s="139">
        <v>0</v>
      </c>
      <c r="AX37" s="139">
        <v>1656255</v>
      </c>
      <c r="AY37" s="139">
        <v>39312</v>
      </c>
      <c r="AZ37" s="139">
        <v>1088588</v>
      </c>
      <c r="BA37" s="139">
        <v>478314</v>
      </c>
      <c r="BB37" s="139">
        <v>50041</v>
      </c>
      <c r="BC37" s="140" t="s">
        <v>389</v>
      </c>
      <c r="BD37" s="139">
        <v>0</v>
      </c>
      <c r="BE37" s="139">
        <v>644299</v>
      </c>
      <c r="BF37" s="139">
        <v>5228570</v>
      </c>
      <c r="BG37" s="139">
        <v>19290</v>
      </c>
      <c r="BH37" s="139">
        <v>19290</v>
      </c>
      <c r="BI37" s="139">
        <v>0</v>
      </c>
      <c r="BJ37" s="139">
        <v>19290</v>
      </c>
      <c r="BK37" s="139">
        <v>0</v>
      </c>
      <c r="BL37" s="139">
        <v>0</v>
      </c>
      <c r="BM37" s="139">
        <v>0</v>
      </c>
      <c r="BN37" s="140" t="s">
        <v>389</v>
      </c>
      <c r="BO37" s="139">
        <v>706070</v>
      </c>
      <c r="BP37" s="139">
        <v>69230</v>
      </c>
      <c r="BQ37" s="139">
        <v>40020</v>
      </c>
      <c r="BR37" s="139">
        <v>0</v>
      </c>
      <c r="BS37" s="139">
        <v>29210</v>
      </c>
      <c r="BT37" s="139">
        <v>0</v>
      </c>
      <c r="BU37" s="139">
        <v>212684</v>
      </c>
      <c r="BV37" s="139">
        <v>0</v>
      </c>
      <c r="BW37" s="139">
        <v>212684</v>
      </c>
      <c r="BX37" s="139">
        <v>0</v>
      </c>
      <c r="BY37" s="139">
        <v>0</v>
      </c>
      <c r="BZ37" s="139">
        <v>424156</v>
      </c>
      <c r="CA37" s="139">
        <v>36347</v>
      </c>
      <c r="CB37" s="139">
        <v>386182</v>
      </c>
      <c r="CC37" s="139">
        <v>0</v>
      </c>
      <c r="CD37" s="139">
        <v>1627</v>
      </c>
      <c r="CE37" s="140" t="s">
        <v>389</v>
      </c>
      <c r="CF37" s="139">
        <v>0</v>
      </c>
      <c r="CG37" s="139">
        <v>34334</v>
      </c>
      <c r="CH37" s="139">
        <v>759694</v>
      </c>
      <c r="CI37" s="139">
        <v>2269265</v>
      </c>
      <c r="CJ37" s="139">
        <v>2261026</v>
      </c>
      <c r="CK37" s="139">
        <v>0</v>
      </c>
      <c r="CL37" s="139">
        <v>2212340</v>
      </c>
      <c r="CM37" s="139">
        <v>0</v>
      </c>
      <c r="CN37" s="139">
        <v>48686</v>
      </c>
      <c r="CO37" s="139">
        <v>8239</v>
      </c>
      <c r="CP37" s="140" t="s">
        <v>389</v>
      </c>
      <c r="CQ37" s="139">
        <v>3040366</v>
      </c>
      <c r="CR37" s="139">
        <v>297073</v>
      </c>
      <c r="CS37" s="139">
        <v>211614</v>
      </c>
      <c r="CT37" s="139">
        <v>0</v>
      </c>
      <c r="CU37" s="139">
        <v>85459</v>
      </c>
      <c r="CV37" s="139">
        <v>0</v>
      </c>
      <c r="CW37" s="139">
        <v>662882</v>
      </c>
      <c r="CX37" s="139">
        <v>0</v>
      </c>
      <c r="CY37" s="139">
        <v>628780</v>
      </c>
      <c r="CZ37" s="139">
        <v>34102</v>
      </c>
      <c r="DA37" s="139">
        <v>0</v>
      </c>
      <c r="DB37" s="139">
        <v>2080411</v>
      </c>
      <c r="DC37" s="139">
        <v>75659</v>
      </c>
      <c r="DD37" s="139">
        <v>1474770</v>
      </c>
      <c r="DE37" s="139">
        <v>478314</v>
      </c>
      <c r="DF37" s="139">
        <v>51668</v>
      </c>
      <c r="DG37" s="140" t="s">
        <v>389</v>
      </c>
      <c r="DH37" s="139">
        <v>0</v>
      </c>
      <c r="DI37" s="139">
        <v>678633</v>
      </c>
      <c r="DJ37" s="139">
        <v>5988264</v>
      </c>
    </row>
    <row r="38" spans="1:114" ht="13.5" customHeight="1" x14ac:dyDescent="0.15">
      <c r="A38" s="137" t="s">
        <v>35</v>
      </c>
      <c r="B38" s="138" t="s">
        <v>420</v>
      </c>
      <c r="C38" s="137" t="s">
        <v>1</v>
      </c>
      <c r="D38" s="139">
        <v>2565386</v>
      </c>
      <c r="E38" s="139">
        <v>300309</v>
      </c>
      <c r="F38" s="139">
        <v>0</v>
      </c>
      <c r="G38" s="139">
        <v>0</v>
      </c>
      <c r="H38" s="139">
        <v>0</v>
      </c>
      <c r="I38" s="139">
        <v>235062</v>
      </c>
      <c r="J38" s="139">
        <v>2310288</v>
      </c>
      <c r="K38" s="139">
        <v>65247</v>
      </c>
      <c r="L38" s="139">
        <v>2265077</v>
      </c>
      <c r="M38" s="139">
        <v>24920</v>
      </c>
      <c r="N38" s="139">
        <v>19173</v>
      </c>
      <c r="O38" s="139">
        <v>0</v>
      </c>
      <c r="P38" s="139">
        <v>0</v>
      </c>
      <c r="Q38" s="139">
        <v>0</v>
      </c>
      <c r="R38" s="139">
        <v>19153</v>
      </c>
      <c r="S38" s="139">
        <v>363326</v>
      </c>
      <c r="T38" s="139">
        <v>20</v>
      </c>
      <c r="U38" s="139">
        <v>5747</v>
      </c>
      <c r="V38" s="139">
        <v>2590306</v>
      </c>
      <c r="W38" s="139">
        <v>319482</v>
      </c>
      <c r="X38" s="139">
        <v>0</v>
      </c>
      <c r="Y38" s="139">
        <v>0</v>
      </c>
      <c r="Z38" s="139">
        <v>0</v>
      </c>
      <c r="AA38" s="139">
        <v>254215</v>
      </c>
      <c r="AB38" s="139">
        <v>2673614</v>
      </c>
      <c r="AC38" s="139">
        <v>65267</v>
      </c>
      <c r="AD38" s="139">
        <v>2270824</v>
      </c>
      <c r="AE38" s="139">
        <v>2138787</v>
      </c>
      <c r="AF38" s="139">
        <v>2138787</v>
      </c>
      <c r="AG38" s="139">
        <v>0</v>
      </c>
      <c r="AH38" s="139">
        <v>2137087</v>
      </c>
      <c r="AI38" s="139">
        <v>0</v>
      </c>
      <c r="AJ38" s="139">
        <v>1700</v>
      </c>
      <c r="AK38" s="139">
        <v>0</v>
      </c>
      <c r="AL38" s="140" t="s">
        <v>389</v>
      </c>
      <c r="AM38" s="139">
        <v>2494332</v>
      </c>
      <c r="AN38" s="139">
        <v>191517</v>
      </c>
      <c r="AO38" s="139">
        <v>112234</v>
      </c>
      <c r="AP38" s="139">
        <v>0</v>
      </c>
      <c r="AQ38" s="139">
        <v>63203</v>
      </c>
      <c r="AR38" s="139">
        <v>16080</v>
      </c>
      <c r="AS38" s="139">
        <v>301737</v>
      </c>
      <c r="AT38" s="139">
        <v>55</v>
      </c>
      <c r="AU38" s="139">
        <v>289776</v>
      </c>
      <c r="AV38" s="139">
        <v>11906</v>
      </c>
      <c r="AW38" s="139">
        <v>0</v>
      </c>
      <c r="AX38" s="139">
        <v>1988245</v>
      </c>
      <c r="AY38" s="139">
        <v>217162</v>
      </c>
      <c r="AZ38" s="139">
        <v>1397515</v>
      </c>
      <c r="BA38" s="139">
        <v>100375</v>
      </c>
      <c r="BB38" s="139">
        <v>273193</v>
      </c>
      <c r="BC38" s="140" t="s">
        <v>389</v>
      </c>
      <c r="BD38" s="139">
        <v>12833</v>
      </c>
      <c r="BE38" s="139">
        <v>242555</v>
      </c>
      <c r="BF38" s="139">
        <v>4875674</v>
      </c>
      <c r="BG38" s="139">
        <v>0</v>
      </c>
      <c r="BH38" s="139">
        <v>0</v>
      </c>
      <c r="BI38" s="139">
        <v>0</v>
      </c>
      <c r="BJ38" s="139">
        <v>0</v>
      </c>
      <c r="BK38" s="139">
        <v>0</v>
      </c>
      <c r="BL38" s="139">
        <v>0</v>
      </c>
      <c r="BM38" s="139">
        <v>0</v>
      </c>
      <c r="BN38" s="140" t="s">
        <v>389</v>
      </c>
      <c r="BO38" s="139">
        <v>372608</v>
      </c>
      <c r="BP38" s="139">
        <v>39087</v>
      </c>
      <c r="BQ38" s="139">
        <v>39087</v>
      </c>
      <c r="BR38" s="139">
        <v>0</v>
      </c>
      <c r="BS38" s="139">
        <v>0</v>
      </c>
      <c r="BT38" s="139">
        <v>0</v>
      </c>
      <c r="BU38" s="139">
        <v>69765</v>
      </c>
      <c r="BV38" s="139">
        <v>0</v>
      </c>
      <c r="BW38" s="139">
        <v>69765</v>
      </c>
      <c r="BX38" s="139">
        <v>0</v>
      </c>
      <c r="BY38" s="139">
        <v>0</v>
      </c>
      <c r="BZ38" s="139">
        <v>257313</v>
      </c>
      <c r="CA38" s="139">
        <v>12590</v>
      </c>
      <c r="CB38" s="139">
        <v>239291</v>
      </c>
      <c r="CC38" s="139">
        <v>5432</v>
      </c>
      <c r="CD38" s="139">
        <v>0</v>
      </c>
      <c r="CE38" s="140" t="s">
        <v>389</v>
      </c>
      <c r="CF38" s="139">
        <v>6443</v>
      </c>
      <c r="CG38" s="139">
        <v>15638</v>
      </c>
      <c r="CH38" s="139">
        <v>388246</v>
      </c>
      <c r="CI38" s="139">
        <v>2138787</v>
      </c>
      <c r="CJ38" s="139">
        <v>2138787</v>
      </c>
      <c r="CK38" s="139">
        <v>0</v>
      </c>
      <c r="CL38" s="139">
        <v>2137087</v>
      </c>
      <c r="CM38" s="139">
        <v>0</v>
      </c>
      <c r="CN38" s="139">
        <v>1700</v>
      </c>
      <c r="CO38" s="139">
        <v>0</v>
      </c>
      <c r="CP38" s="140" t="s">
        <v>389</v>
      </c>
      <c r="CQ38" s="139">
        <v>2866940</v>
      </c>
      <c r="CR38" s="139">
        <v>230604</v>
      </c>
      <c r="CS38" s="139">
        <v>151321</v>
      </c>
      <c r="CT38" s="139">
        <v>0</v>
      </c>
      <c r="CU38" s="139">
        <v>63203</v>
      </c>
      <c r="CV38" s="139">
        <v>16080</v>
      </c>
      <c r="CW38" s="139">
        <v>371502</v>
      </c>
      <c r="CX38" s="139">
        <v>55</v>
      </c>
      <c r="CY38" s="139">
        <v>359541</v>
      </c>
      <c r="CZ38" s="139">
        <v>11906</v>
      </c>
      <c r="DA38" s="139">
        <v>0</v>
      </c>
      <c r="DB38" s="139">
        <v>2245558</v>
      </c>
      <c r="DC38" s="139">
        <v>229752</v>
      </c>
      <c r="DD38" s="139">
        <v>1636806</v>
      </c>
      <c r="DE38" s="139">
        <v>105807</v>
      </c>
      <c r="DF38" s="139">
        <v>273193</v>
      </c>
      <c r="DG38" s="140" t="s">
        <v>389</v>
      </c>
      <c r="DH38" s="139">
        <v>19276</v>
      </c>
      <c r="DI38" s="139">
        <v>258193</v>
      </c>
      <c r="DJ38" s="139">
        <v>5263920</v>
      </c>
    </row>
    <row r="39" spans="1:114" ht="13.5" customHeight="1" x14ac:dyDescent="0.15">
      <c r="A39" s="137" t="s">
        <v>36</v>
      </c>
      <c r="B39" s="138" t="s">
        <v>421</v>
      </c>
      <c r="C39" s="137" t="s">
        <v>1</v>
      </c>
      <c r="D39" s="139">
        <v>3004140</v>
      </c>
      <c r="E39" s="139">
        <v>2882955</v>
      </c>
      <c r="F39" s="139">
        <v>920849</v>
      </c>
      <c r="G39" s="139">
        <v>0</v>
      </c>
      <c r="H39" s="139">
        <v>1217100</v>
      </c>
      <c r="I39" s="139">
        <v>414811</v>
      </c>
      <c r="J39" s="139">
        <v>4052795</v>
      </c>
      <c r="K39" s="139">
        <v>330195</v>
      </c>
      <c r="L39" s="139">
        <v>121185</v>
      </c>
      <c r="M39" s="139">
        <v>171075</v>
      </c>
      <c r="N39" s="139">
        <v>88032</v>
      </c>
      <c r="O39" s="139">
        <v>0</v>
      </c>
      <c r="P39" s="139">
        <v>0</v>
      </c>
      <c r="Q39" s="139">
        <v>0</v>
      </c>
      <c r="R39" s="139">
        <v>61881</v>
      </c>
      <c r="S39" s="139">
        <v>1549392</v>
      </c>
      <c r="T39" s="139">
        <v>26151</v>
      </c>
      <c r="U39" s="139">
        <v>83043</v>
      </c>
      <c r="V39" s="139">
        <v>3175215</v>
      </c>
      <c r="W39" s="139">
        <v>2970987</v>
      </c>
      <c r="X39" s="139">
        <v>920849</v>
      </c>
      <c r="Y39" s="139">
        <v>0</v>
      </c>
      <c r="Z39" s="139">
        <v>1217100</v>
      </c>
      <c r="AA39" s="139">
        <v>476692</v>
      </c>
      <c r="AB39" s="139">
        <v>5602187</v>
      </c>
      <c r="AC39" s="139">
        <v>356346</v>
      </c>
      <c r="AD39" s="139">
        <v>204228</v>
      </c>
      <c r="AE39" s="139">
        <v>2815603</v>
      </c>
      <c r="AF39" s="139">
        <v>2815603</v>
      </c>
      <c r="AG39" s="139">
        <v>0</v>
      </c>
      <c r="AH39" s="139">
        <v>2813513</v>
      </c>
      <c r="AI39" s="139">
        <v>2090</v>
      </c>
      <c r="AJ39" s="139">
        <v>0</v>
      </c>
      <c r="AK39" s="139">
        <v>0</v>
      </c>
      <c r="AL39" s="140" t="s">
        <v>389</v>
      </c>
      <c r="AM39" s="139">
        <v>3645490</v>
      </c>
      <c r="AN39" s="139">
        <v>468251</v>
      </c>
      <c r="AO39" s="139">
        <v>238981</v>
      </c>
      <c r="AP39" s="139">
        <v>42088</v>
      </c>
      <c r="AQ39" s="139">
        <v>158668</v>
      </c>
      <c r="AR39" s="139">
        <v>28514</v>
      </c>
      <c r="AS39" s="139">
        <v>1691567</v>
      </c>
      <c r="AT39" s="139">
        <v>13584</v>
      </c>
      <c r="AU39" s="139">
        <v>1608803</v>
      </c>
      <c r="AV39" s="139">
        <v>69180</v>
      </c>
      <c r="AW39" s="139">
        <v>4774</v>
      </c>
      <c r="AX39" s="139">
        <v>1472736</v>
      </c>
      <c r="AY39" s="139">
        <v>19125</v>
      </c>
      <c r="AZ39" s="139">
        <v>1356620</v>
      </c>
      <c r="BA39" s="139">
        <v>29881</v>
      </c>
      <c r="BB39" s="139">
        <v>67110</v>
      </c>
      <c r="BC39" s="140" t="s">
        <v>389</v>
      </c>
      <c r="BD39" s="139">
        <v>8162</v>
      </c>
      <c r="BE39" s="139">
        <v>595842</v>
      </c>
      <c r="BF39" s="139">
        <v>7056935</v>
      </c>
      <c r="BG39" s="139">
        <v>88099</v>
      </c>
      <c r="BH39" s="139">
        <v>88099</v>
      </c>
      <c r="BI39" s="139">
        <v>0</v>
      </c>
      <c r="BJ39" s="139">
        <v>31944</v>
      </c>
      <c r="BK39" s="139">
        <v>0</v>
      </c>
      <c r="BL39" s="139">
        <v>56155</v>
      </c>
      <c r="BM39" s="139">
        <v>0</v>
      </c>
      <c r="BN39" s="140" t="s">
        <v>389</v>
      </c>
      <c r="BO39" s="139">
        <v>1546171</v>
      </c>
      <c r="BP39" s="139">
        <v>268586</v>
      </c>
      <c r="BQ39" s="139">
        <v>241469</v>
      </c>
      <c r="BR39" s="139">
        <v>0</v>
      </c>
      <c r="BS39" s="139">
        <v>27117</v>
      </c>
      <c r="BT39" s="139">
        <v>0</v>
      </c>
      <c r="BU39" s="139">
        <v>616058</v>
      </c>
      <c r="BV39" s="139">
        <v>0</v>
      </c>
      <c r="BW39" s="139">
        <v>616058</v>
      </c>
      <c r="BX39" s="139">
        <v>0</v>
      </c>
      <c r="BY39" s="139">
        <v>0</v>
      </c>
      <c r="BZ39" s="139">
        <v>661527</v>
      </c>
      <c r="CA39" s="139">
        <v>96013</v>
      </c>
      <c r="CB39" s="139">
        <v>527740</v>
      </c>
      <c r="CC39" s="139">
        <v>0</v>
      </c>
      <c r="CD39" s="139">
        <v>37774</v>
      </c>
      <c r="CE39" s="140" t="s">
        <v>389</v>
      </c>
      <c r="CF39" s="139">
        <v>0</v>
      </c>
      <c r="CG39" s="139">
        <v>86197</v>
      </c>
      <c r="CH39" s="139">
        <v>1720467</v>
      </c>
      <c r="CI39" s="139">
        <v>2903702</v>
      </c>
      <c r="CJ39" s="139">
        <v>2903702</v>
      </c>
      <c r="CK39" s="139">
        <v>0</v>
      </c>
      <c r="CL39" s="139">
        <v>2845457</v>
      </c>
      <c r="CM39" s="139">
        <v>2090</v>
      </c>
      <c r="CN39" s="139">
        <v>56155</v>
      </c>
      <c r="CO39" s="139">
        <v>0</v>
      </c>
      <c r="CP39" s="140" t="s">
        <v>389</v>
      </c>
      <c r="CQ39" s="139">
        <v>5191661</v>
      </c>
      <c r="CR39" s="139">
        <v>736837</v>
      </c>
      <c r="CS39" s="139">
        <v>480450</v>
      </c>
      <c r="CT39" s="139">
        <v>42088</v>
      </c>
      <c r="CU39" s="139">
        <v>185785</v>
      </c>
      <c r="CV39" s="139">
        <v>28514</v>
      </c>
      <c r="CW39" s="139">
        <v>2307625</v>
      </c>
      <c r="CX39" s="139">
        <v>13584</v>
      </c>
      <c r="CY39" s="139">
        <v>2224861</v>
      </c>
      <c r="CZ39" s="139">
        <v>69180</v>
      </c>
      <c r="DA39" s="139">
        <v>4774</v>
      </c>
      <c r="DB39" s="139">
        <v>2134263</v>
      </c>
      <c r="DC39" s="139">
        <v>115138</v>
      </c>
      <c r="DD39" s="139">
        <v>1884360</v>
      </c>
      <c r="DE39" s="139">
        <v>29881</v>
      </c>
      <c r="DF39" s="139">
        <v>104884</v>
      </c>
      <c r="DG39" s="140" t="s">
        <v>389</v>
      </c>
      <c r="DH39" s="139">
        <v>8162</v>
      </c>
      <c r="DI39" s="139">
        <v>682039</v>
      </c>
      <c r="DJ39" s="139">
        <v>8777402</v>
      </c>
    </row>
    <row r="40" spans="1:114" ht="13.5" customHeight="1" x14ac:dyDescent="0.15">
      <c r="A40" s="137" t="s">
        <v>37</v>
      </c>
      <c r="B40" s="138" t="s">
        <v>422</v>
      </c>
      <c r="C40" s="137" t="s">
        <v>1</v>
      </c>
      <c r="D40" s="139">
        <v>658686</v>
      </c>
      <c r="E40" s="139">
        <v>547188</v>
      </c>
      <c r="F40" s="139">
        <v>148635</v>
      </c>
      <c r="G40" s="139">
        <v>5721</v>
      </c>
      <c r="H40" s="139">
        <v>3000</v>
      </c>
      <c r="I40" s="139">
        <v>236522</v>
      </c>
      <c r="J40" s="139">
        <v>3091686</v>
      </c>
      <c r="K40" s="139">
        <v>153310</v>
      </c>
      <c r="L40" s="139">
        <v>111498</v>
      </c>
      <c r="M40" s="139">
        <v>155195</v>
      </c>
      <c r="N40" s="139">
        <v>45375</v>
      </c>
      <c r="O40" s="139">
        <v>0</v>
      </c>
      <c r="P40" s="139">
        <v>0</v>
      </c>
      <c r="Q40" s="139">
        <v>0</v>
      </c>
      <c r="R40" s="139">
        <v>45105</v>
      </c>
      <c r="S40" s="139">
        <v>734332</v>
      </c>
      <c r="T40" s="139">
        <v>270</v>
      </c>
      <c r="U40" s="139">
        <v>109820</v>
      </c>
      <c r="V40" s="139">
        <v>813881</v>
      </c>
      <c r="W40" s="139">
        <v>592563</v>
      </c>
      <c r="X40" s="139">
        <v>148635</v>
      </c>
      <c r="Y40" s="139">
        <v>5721</v>
      </c>
      <c r="Z40" s="139">
        <v>3000</v>
      </c>
      <c r="AA40" s="139">
        <v>281627</v>
      </c>
      <c r="AB40" s="139">
        <v>3826018</v>
      </c>
      <c r="AC40" s="139">
        <v>153580</v>
      </c>
      <c r="AD40" s="139">
        <v>221318</v>
      </c>
      <c r="AE40" s="139">
        <v>400059</v>
      </c>
      <c r="AF40" s="139">
        <v>400059</v>
      </c>
      <c r="AG40" s="139">
        <v>0</v>
      </c>
      <c r="AH40" s="139">
        <v>393426</v>
      </c>
      <c r="AI40" s="139">
        <v>0</v>
      </c>
      <c r="AJ40" s="139">
        <v>6633</v>
      </c>
      <c r="AK40" s="139">
        <v>0</v>
      </c>
      <c r="AL40" s="140" t="s">
        <v>389</v>
      </c>
      <c r="AM40" s="139">
        <v>3200126</v>
      </c>
      <c r="AN40" s="139">
        <v>224964</v>
      </c>
      <c r="AO40" s="139">
        <v>224964</v>
      </c>
      <c r="AP40" s="139">
        <v>0</v>
      </c>
      <c r="AQ40" s="139">
        <v>0</v>
      </c>
      <c r="AR40" s="139">
        <v>0</v>
      </c>
      <c r="AS40" s="139">
        <v>922996</v>
      </c>
      <c r="AT40" s="139">
        <v>426</v>
      </c>
      <c r="AU40" s="139">
        <v>786446</v>
      </c>
      <c r="AV40" s="139">
        <v>136124</v>
      </c>
      <c r="AW40" s="139">
        <v>0</v>
      </c>
      <c r="AX40" s="139">
        <v>2039358</v>
      </c>
      <c r="AY40" s="139">
        <v>139174</v>
      </c>
      <c r="AZ40" s="139">
        <v>1729265</v>
      </c>
      <c r="BA40" s="139">
        <v>103375</v>
      </c>
      <c r="BB40" s="139">
        <v>67544</v>
      </c>
      <c r="BC40" s="140" t="s">
        <v>389</v>
      </c>
      <c r="BD40" s="139">
        <v>12808</v>
      </c>
      <c r="BE40" s="139">
        <v>150187</v>
      </c>
      <c r="BF40" s="139">
        <v>3750372</v>
      </c>
      <c r="BG40" s="139">
        <v>0</v>
      </c>
      <c r="BH40" s="139">
        <v>0</v>
      </c>
      <c r="BI40" s="139">
        <v>0</v>
      </c>
      <c r="BJ40" s="139">
        <v>0</v>
      </c>
      <c r="BK40" s="139">
        <v>0</v>
      </c>
      <c r="BL40" s="139">
        <v>0</v>
      </c>
      <c r="BM40" s="139">
        <v>0</v>
      </c>
      <c r="BN40" s="140" t="s">
        <v>389</v>
      </c>
      <c r="BO40" s="139">
        <v>816257</v>
      </c>
      <c r="BP40" s="139">
        <v>155922</v>
      </c>
      <c r="BQ40" s="139">
        <v>155922</v>
      </c>
      <c r="BR40" s="139">
        <v>0</v>
      </c>
      <c r="BS40" s="139">
        <v>0</v>
      </c>
      <c r="BT40" s="139">
        <v>0</v>
      </c>
      <c r="BU40" s="139">
        <v>214576</v>
      </c>
      <c r="BV40" s="139">
        <v>257</v>
      </c>
      <c r="BW40" s="139">
        <v>214319</v>
      </c>
      <c r="BX40" s="139">
        <v>0</v>
      </c>
      <c r="BY40" s="139">
        <v>0</v>
      </c>
      <c r="BZ40" s="139">
        <v>439830</v>
      </c>
      <c r="CA40" s="139">
        <v>165785</v>
      </c>
      <c r="CB40" s="139">
        <v>274045</v>
      </c>
      <c r="CC40" s="139">
        <v>0</v>
      </c>
      <c r="CD40" s="139">
        <v>0</v>
      </c>
      <c r="CE40" s="140" t="s">
        <v>389</v>
      </c>
      <c r="CF40" s="139">
        <v>5929</v>
      </c>
      <c r="CG40" s="139">
        <v>73270</v>
      </c>
      <c r="CH40" s="139">
        <v>889527</v>
      </c>
      <c r="CI40" s="139">
        <v>400059</v>
      </c>
      <c r="CJ40" s="139">
        <v>400059</v>
      </c>
      <c r="CK40" s="139">
        <v>0</v>
      </c>
      <c r="CL40" s="139">
        <v>393426</v>
      </c>
      <c r="CM40" s="139">
        <v>0</v>
      </c>
      <c r="CN40" s="139">
        <v>6633</v>
      </c>
      <c r="CO40" s="139">
        <v>0</v>
      </c>
      <c r="CP40" s="140" t="s">
        <v>389</v>
      </c>
      <c r="CQ40" s="139">
        <v>4016383</v>
      </c>
      <c r="CR40" s="139">
        <v>380886</v>
      </c>
      <c r="CS40" s="139">
        <v>380886</v>
      </c>
      <c r="CT40" s="139">
        <v>0</v>
      </c>
      <c r="CU40" s="139">
        <v>0</v>
      </c>
      <c r="CV40" s="139">
        <v>0</v>
      </c>
      <c r="CW40" s="139">
        <v>1137572</v>
      </c>
      <c r="CX40" s="139">
        <v>683</v>
      </c>
      <c r="CY40" s="139">
        <v>1000765</v>
      </c>
      <c r="CZ40" s="139">
        <v>136124</v>
      </c>
      <c r="DA40" s="139">
        <v>0</v>
      </c>
      <c r="DB40" s="139">
        <v>2479188</v>
      </c>
      <c r="DC40" s="139">
        <v>304959</v>
      </c>
      <c r="DD40" s="139">
        <v>2003310</v>
      </c>
      <c r="DE40" s="139">
        <v>103375</v>
      </c>
      <c r="DF40" s="139">
        <v>67544</v>
      </c>
      <c r="DG40" s="140" t="s">
        <v>389</v>
      </c>
      <c r="DH40" s="139">
        <v>18737</v>
      </c>
      <c r="DI40" s="139">
        <v>223457</v>
      </c>
      <c r="DJ40" s="139">
        <v>4639899</v>
      </c>
    </row>
    <row r="41" spans="1:114" ht="13.5" customHeight="1" x14ac:dyDescent="0.15">
      <c r="A41" s="137" t="s">
        <v>38</v>
      </c>
      <c r="B41" s="138" t="s">
        <v>423</v>
      </c>
      <c r="C41" s="137" t="s">
        <v>1</v>
      </c>
      <c r="D41" s="139">
        <v>1124607</v>
      </c>
      <c r="E41" s="139">
        <v>844843</v>
      </c>
      <c r="F41" s="139">
        <v>0</v>
      </c>
      <c r="G41" s="139">
        <v>0</v>
      </c>
      <c r="H41" s="139">
        <v>27300</v>
      </c>
      <c r="I41" s="139">
        <v>730909</v>
      </c>
      <c r="J41" s="139">
        <v>2282824</v>
      </c>
      <c r="K41" s="139">
        <v>86634</v>
      </c>
      <c r="L41" s="139">
        <v>279764</v>
      </c>
      <c r="M41" s="139">
        <v>8647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169060</v>
      </c>
      <c r="T41" s="139">
        <v>0</v>
      </c>
      <c r="U41" s="139">
        <v>8647</v>
      </c>
      <c r="V41" s="139">
        <v>1133254</v>
      </c>
      <c r="W41" s="139">
        <v>844843</v>
      </c>
      <c r="X41" s="139">
        <v>0</v>
      </c>
      <c r="Y41" s="139">
        <v>0</v>
      </c>
      <c r="Z41" s="139">
        <v>27300</v>
      </c>
      <c r="AA41" s="139">
        <v>730909</v>
      </c>
      <c r="AB41" s="139">
        <v>2451884</v>
      </c>
      <c r="AC41" s="139">
        <v>86634</v>
      </c>
      <c r="AD41" s="139">
        <v>288411</v>
      </c>
      <c r="AE41" s="139">
        <v>36685</v>
      </c>
      <c r="AF41" s="139">
        <v>36685</v>
      </c>
      <c r="AG41" s="139">
        <v>0</v>
      </c>
      <c r="AH41" s="139">
        <v>36685</v>
      </c>
      <c r="AI41" s="139">
        <v>0</v>
      </c>
      <c r="AJ41" s="139">
        <v>0</v>
      </c>
      <c r="AK41" s="139">
        <v>0</v>
      </c>
      <c r="AL41" s="140" t="s">
        <v>389</v>
      </c>
      <c r="AM41" s="139">
        <v>3049203</v>
      </c>
      <c r="AN41" s="139">
        <v>372318</v>
      </c>
      <c r="AO41" s="139">
        <v>296535</v>
      </c>
      <c r="AP41" s="139">
        <v>0</v>
      </c>
      <c r="AQ41" s="139">
        <v>69489</v>
      </c>
      <c r="AR41" s="139">
        <v>6294</v>
      </c>
      <c r="AS41" s="139">
        <v>1485787</v>
      </c>
      <c r="AT41" s="139">
        <v>17874</v>
      </c>
      <c r="AU41" s="139">
        <v>1351606</v>
      </c>
      <c r="AV41" s="139">
        <v>116307</v>
      </c>
      <c r="AW41" s="139">
        <v>0</v>
      </c>
      <c r="AX41" s="139">
        <v>1189857</v>
      </c>
      <c r="AY41" s="139">
        <v>82466</v>
      </c>
      <c r="AZ41" s="139">
        <v>1036453</v>
      </c>
      <c r="BA41" s="139">
        <v>66099</v>
      </c>
      <c r="BB41" s="139">
        <v>4839</v>
      </c>
      <c r="BC41" s="140" t="s">
        <v>389</v>
      </c>
      <c r="BD41" s="139">
        <v>1241</v>
      </c>
      <c r="BE41" s="139">
        <v>321543</v>
      </c>
      <c r="BF41" s="139">
        <v>3407431</v>
      </c>
      <c r="BG41" s="139">
        <v>0</v>
      </c>
      <c r="BH41" s="139">
        <v>0</v>
      </c>
      <c r="BI41" s="139">
        <v>0</v>
      </c>
      <c r="BJ41" s="139">
        <v>0</v>
      </c>
      <c r="BK41" s="139">
        <v>0</v>
      </c>
      <c r="BL41" s="139">
        <v>0</v>
      </c>
      <c r="BM41" s="139">
        <v>0</v>
      </c>
      <c r="BN41" s="140" t="s">
        <v>389</v>
      </c>
      <c r="BO41" s="139">
        <v>155849</v>
      </c>
      <c r="BP41" s="139">
        <v>11644</v>
      </c>
      <c r="BQ41" s="139">
        <v>5822</v>
      </c>
      <c r="BR41" s="139">
        <v>0</v>
      </c>
      <c r="BS41" s="139">
        <v>5822</v>
      </c>
      <c r="BT41" s="139">
        <v>0</v>
      </c>
      <c r="BU41" s="139">
        <v>79662</v>
      </c>
      <c r="BV41" s="139">
        <v>0</v>
      </c>
      <c r="BW41" s="139">
        <v>79662</v>
      </c>
      <c r="BX41" s="139">
        <v>0</v>
      </c>
      <c r="BY41" s="139">
        <v>0</v>
      </c>
      <c r="BZ41" s="139">
        <v>64543</v>
      </c>
      <c r="CA41" s="139">
        <v>0</v>
      </c>
      <c r="CB41" s="139">
        <v>64543</v>
      </c>
      <c r="CC41" s="139">
        <v>0</v>
      </c>
      <c r="CD41" s="139">
        <v>0</v>
      </c>
      <c r="CE41" s="140" t="s">
        <v>389</v>
      </c>
      <c r="CF41" s="139">
        <v>0</v>
      </c>
      <c r="CG41" s="139">
        <v>21858</v>
      </c>
      <c r="CH41" s="139">
        <v>177707</v>
      </c>
      <c r="CI41" s="139">
        <v>36685</v>
      </c>
      <c r="CJ41" s="139">
        <v>36685</v>
      </c>
      <c r="CK41" s="139">
        <v>0</v>
      </c>
      <c r="CL41" s="139">
        <v>36685</v>
      </c>
      <c r="CM41" s="139">
        <v>0</v>
      </c>
      <c r="CN41" s="139">
        <v>0</v>
      </c>
      <c r="CO41" s="139">
        <v>0</v>
      </c>
      <c r="CP41" s="140" t="s">
        <v>389</v>
      </c>
      <c r="CQ41" s="139">
        <v>3205052</v>
      </c>
      <c r="CR41" s="139">
        <v>383962</v>
      </c>
      <c r="CS41" s="139">
        <v>302357</v>
      </c>
      <c r="CT41" s="139">
        <v>0</v>
      </c>
      <c r="CU41" s="139">
        <v>75311</v>
      </c>
      <c r="CV41" s="139">
        <v>6294</v>
      </c>
      <c r="CW41" s="139">
        <v>1565449</v>
      </c>
      <c r="CX41" s="139">
        <v>17874</v>
      </c>
      <c r="CY41" s="139">
        <v>1431268</v>
      </c>
      <c r="CZ41" s="139">
        <v>116307</v>
      </c>
      <c r="DA41" s="139">
        <v>0</v>
      </c>
      <c r="DB41" s="139">
        <v>1254400</v>
      </c>
      <c r="DC41" s="139">
        <v>82466</v>
      </c>
      <c r="DD41" s="139">
        <v>1100996</v>
      </c>
      <c r="DE41" s="139">
        <v>66099</v>
      </c>
      <c r="DF41" s="139">
        <v>4839</v>
      </c>
      <c r="DG41" s="140" t="s">
        <v>389</v>
      </c>
      <c r="DH41" s="139">
        <v>1241</v>
      </c>
      <c r="DI41" s="139">
        <v>343401</v>
      </c>
      <c r="DJ41" s="139">
        <v>3585138</v>
      </c>
    </row>
    <row r="42" spans="1:114" ht="13.5" customHeight="1" x14ac:dyDescent="0.15">
      <c r="A42" s="137" t="s">
        <v>39</v>
      </c>
      <c r="B42" s="138" t="s">
        <v>424</v>
      </c>
      <c r="C42" s="137" t="s">
        <v>1</v>
      </c>
      <c r="D42" s="139">
        <v>1257138</v>
      </c>
      <c r="E42" s="139">
        <v>203939</v>
      </c>
      <c r="F42" s="139">
        <v>0</v>
      </c>
      <c r="G42" s="139">
        <v>0</v>
      </c>
      <c r="H42" s="139">
        <v>0</v>
      </c>
      <c r="I42" s="139">
        <v>173519</v>
      </c>
      <c r="J42" s="139">
        <v>3348382</v>
      </c>
      <c r="K42" s="139">
        <v>30420</v>
      </c>
      <c r="L42" s="139">
        <v>1053199</v>
      </c>
      <c r="M42" s="139">
        <v>478439</v>
      </c>
      <c r="N42" s="139">
        <v>423165</v>
      </c>
      <c r="O42" s="139">
        <v>252277</v>
      </c>
      <c r="P42" s="139">
        <v>0</v>
      </c>
      <c r="Q42" s="139">
        <v>0</v>
      </c>
      <c r="R42" s="139">
        <v>170886</v>
      </c>
      <c r="S42" s="139">
        <v>1519915</v>
      </c>
      <c r="T42" s="139">
        <v>2</v>
      </c>
      <c r="U42" s="139">
        <v>55274</v>
      </c>
      <c r="V42" s="139">
        <v>1735577</v>
      </c>
      <c r="W42" s="139">
        <v>627104</v>
      </c>
      <c r="X42" s="139">
        <v>252277</v>
      </c>
      <c r="Y42" s="139">
        <v>0</v>
      </c>
      <c r="Z42" s="139">
        <v>0</v>
      </c>
      <c r="AA42" s="139">
        <v>344405</v>
      </c>
      <c r="AB42" s="139">
        <v>4868297</v>
      </c>
      <c r="AC42" s="139">
        <v>30422</v>
      </c>
      <c r="AD42" s="139">
        <v>1108473</v>
      </c>
      <c r="AE42" s="139">
        <v>38484</v>
      </c>
      <c r="AF42" s="139">
        <v>0</v>
      </c>
      <c r="AG42" s="139">
        <v>0</v>
      </c>
      <c r="AH42" s="139">
        <v>0</v>
      </c>
      <c r="AI42" s="139">
        <v>0</v>
      </c>
      <c r="AJ42" s="139">
        <v>0</v>
      </c>
      <c r="AK42" s="139">
        <v>38484</v>
      </c>
      <c r="AL42" s="140" t="s">
        <v>389</v>
      </c>
      <c r="AM42" s="139">
        <v>3538379</v>
      </c>
      <c r="AN42" s="139">
        <v>641027</v>
      </c>
      <c r="AO42" s="139">
        <v>169200</v>
      </c>
      <c r="AP42" s="139">
        <v>93614</v>
      </c>
      <c r="AQ42" s="139">
        <v>336759</v>
      </c>
      <c r="AR42" s="139">
        <v>41454</v>
      </c>
      <c r="AS42" s="139">
        <v>1788920</v>
      </c>
      <c r="AT42" s="139">
        <v>11787</v>
      </c>
      <c r="AU42" s="139">
        <v>1714229</v>
      </c>
      <c r="AV42" s="139">
        <v>62904</v>
      </c>
      <c r="AW42" s="139">
        <v>0</v>
      </c>
      <c r="AX42" s="139">
        <v>1108432</v>
      </c>
      <c r="AY42" s="139">
        <v>87526</v>
      </c>
      <c r="AZ42" s="139">
        <v>804192</v>
      </c>
      <c r="BA42" s="139">
        <v>95135</v>
      </c>
      <c r="BB42" s="139">
        <v>121579</v>
      </c>
      <c r="BC42" s="140" t="s">
        <v>389</v>
      </c>
      <c r="BD42" s="139">
        <v>0</v>
      </c>
      <c r="BE42" s="139">
        <v>1028657</v>
      </c>
      <c r="BF42" s="139">
        <v>4605520</v>
      </c>
      <c r="BG42" s="139">
        <v>919549</v>
      </c>
      <c r="BH42" s="139">
        <v>875343</v>
      </c>
      <c r="BI42" s="139">
        <v>1000</v>
      </c>
      <c r="BJ42" s="139">
        <v>798415</v>
      </c>
      <c r="BK42" s="139">
        <v>0</v>
      </c>
      <c r="BL42" s="139">
        <v>75928</v>
      </c>
      <c r="BM42" s="139">
        <v>44206</v>
      </c>
      <c r="BN42" s="140" t="s">
        <v>389</v>
      </c>
      <c r="BO42" s="139">
        <v>979746</v>
      </c>
      <c r="BP42" s="139">
        <v>263429</v>
      </c>
      <c r="BQ42" s="139">
        <v>145210</v>
      </c>
      <c r="BR42" s="139">
        <v>69282</v>
      </c>
      <c r="BS42" s="139">
        <v>48937</v>
      </c>
      <c r="BT42" s="139">
        <v>0</v>
      </c>
      <c r="BU42" s="139">
        <v>499509</v>
      </c>
      <c r="BV42" s="139">
        <v>7292</v>
      </c>
      <c r="BW42" s="139">
        <v>492217</v>
      </c>
      <c r="BX42" s="139">
        <v>0</v>
      </c>
      <c r="BY42" s="139">
        <v>4121</v>
      </c>
      <c r="BZ42" s="139">
        <v>212687</v>
      </c>
      <c r="CA42" s="139">
        <v>0</v>
      </c>
      <c r="CB42" s="139">
        <v>198669</v>
      </c>
      <c r="CC42" s="139">
        <v>5454</v>
      </c>
      <c r="CD42" s="139">
        <v>8564</v>
      </c>
      <c r="CE42" s="140" t="s">
        <v>389</v>
      </c>
      <c r="CF42" s="139">
        <v>0</v>
      </c>
      <c r="CG42" s="139">
        <v>99059</v>
      </c>
      <c r="CH42" s="139">
        <v>1998354</v>
      </c>
      <c r="CI42" s="139">
        <v>958033</v>
      </c>
      <c r="CJ42" s="139">
        <v>875343</v>
      </c>
      <c r="CK42" s="139">
        <v>1000</v>
      </c>
      <c r="CL42" s="139">
        <v>798415</v>
      </c>
      <c r="CM42" s="139">
        <v>0</v>
      </c>
      <c r="CN42" s="139">
        <v>75928</v>
      </c>
      <c r="CO42" s="139">
        <v>82690</v>
      </c>
      <c r="CP42" s="140" t="s">
        <v>389</v>
      </c>
      <c r="CQ42" s="139">
        <v>4518125</v>
      </c>
      <c r="CR42" s="139">
        <v>904456</v>
      </c>
      <c r="CS42" s="139">
        <v>314410</v>
      </c>
      <c r="CT42" s="139">
        <v>162896</v>
      </c>
      <c r="CU42" s="139">
        <v>385696</v>
      </c>
      <c r="CV42" s="139">
        <v>41454</v>
      </c>
      <c r="CW42" s="139">
        <v>2288429</v>
      </c>
      <c r="CX42" s="139">
        <v>19079</v>
      </c>
      <c r="CY42" s="139">
        <v>2206446</v>
      </c>
      <c r="CZ42" s="139">
        <v>62904</v>
      </c>
      <c r="DA42" s="139">
        <v>4121</v>
      </c>
      <c r="DB42" s="139">
        <v>1321119</v>
      </c>
      <c r="DC42" s="139">
        <v>87526</v>
      </c>
      <c r="DD42" s="139">
        <v>1002861</v>
      </c>
      <c r="DE42" s="139">
        <v>100589</v>
      </c>
      <c r="DF42" s="139">
        <v>130143</v>
      </c>
      <c r="DG42" s="140" t="s">
        <v>389</v>
      </c>
      <c r="DH42" s="139">
        <v>0</v>
      </c>
      <c r="DI42" s="139">
        <v>1127716</v>
      </c>
      <c r="DJ42" s="139">
        <v>6603874</v>
      </c>
    </row>
    <row r="43" spans="1:114" ht="13.5" customHeight="1" x14ac:dyDescent="0.15">
      <c r="A43" s="137" t="s">
        <v>40</v>
      </c>
      <c r="B43" s="138" t="s">
        <v>425</v>
      </c>
      <c r="C43" s="137" t="s">
        <v>1</v>
      </c>
      <c r="D43" s="139">
        <v>1631628</v>
      </c>
      <c r="E43" s="139">
        <v>1588622</v>
      </c>
      <c r="F43" s="139">
        <v>369386</v>
      </c>
      <c r="G43" s="139">
        <v>0</v>
      </c>
      <c r="H43" s="139">
        <v>582200</v>
      </c>
      <c r="I43" s="139">
        <v>627997</v>
      </c>
      <c r="J43" s="139">
        <v>2448740</v>
      </c>
      <c r="K43" s="139">
        <v>9039</v>
      </c>
      <c r="L43" s="139">
        <v>43006</v>
      </c>
      <c r="M43" s="139">
        <v>454974</v>
      </c>
      <c r="N43" s="139">
        <v>249317</v>
      </c>
      <c r="O43" s="139">
        <v>1943</v>
      </c>
      <c r="P43" s="139">
        <v>0</v>
      </c>
      <c r="Q43" s="139">
        <v>0</v>
      </c>
      <c r="R43" s="139">
        <v>247374</v>
      </c>
      <c r="S43" s="139">
        <v>523156</v>
      </c>
      <c r="T43" s="139">
        <v>0</v>
      </c>
      <c r="U43" s="139">
        <v>205657</v>
      </c>
      <c r="V43" s="139">
        <v>2086602</v>
      </c>
      <c r="W43" s="139">
        <v>1837939</v>
      </c>
      <c r="X43" s="139">
        <v>371329</v>
      </c>
      <c r="Y43" s="139">
        <v>0</v>
      </c>
      <c r="Z43" s="139">
        <v>582200</v>
      </c>
      <c r="AA43" s="139">
        <v>875371</v>
      </c>
      <c r="AB43" s="139">
        <v>2971896</v>
      </c>
      <c r="AC43" s="139">
        <v>9039</v>
      </c>
      <c r="AD43" s="139">
        <v>248663</v>
      </c>
      <c r="AE43" s="139">
        <v>1121892</v>
      </c>
      <c r="AF43" s="139">
        <v>1121892</v>
      </c>
      <c r="AG43" s="139">
        <v>0</v>
      </c>
      <c r="AH43" s="139">
        <v>1111057</v>
      </c>
      <c r="AI43" s="139">
        <v>10835</v>
      </c>
      <c r="AJ43" s="139">
        <v>0</v>
      </c>
      <c r="AK43" s="139">
        <v>0</v>
      </c>
      <c r="AL43" s="140" t="s">
        <v>389</v>
      </c>
      <c r="AM43" s="139">
        <v>2831444</v>
      </c>
      <c r="AN43" s="139">
        <v>359215</v>
      </c>
      <c r="AO43" s="139">
        <v>206638</v>
      </c>
      <c r="AP43" s="139">
        <v>6009</v>
      </c>
      <c r="AQ43" s="139">
        <v>143634</v>
      </c>
      <c r="AR43" s="139">
        <v>2934</v>
      </c>
      <c r="AS43" s="139">
        <v>881205</v>
      </c>
      <c r="AT43" s="139">
        <v>1654</v>
      </c>
      <c r="AU43" s="139">
        <v>852157</v>
      </c>
      <c r="AV43" s="139">
        <v>27394</v>
      </c>
      <c r="AW43" s="139">
        <v>0</v>
      </c>
      <c r="AX43" s="139">
        <v>1587944</v>
      </c>
      <c r="AY43" s="139">
        <v>0</v>
      </c>
      <c r="AZ43" s="139">
        <v>1504220</v>
      </c>
      <c r="BA43" s="139">
        <v>51269</v>
      </c>
      <c r="BB43" s="139">
        <v>32455</v>
      </c>
      <c r="BC43" s="140" t="s">
        <v>389</v>
      </c>
      <c r="BD43" s="139">
        <v>3080</v>
      </c>
      <c r="BE43" s="139">
        <v>127032</v>
      </c>
      <c r="BF43" s="139">
        <v>4080368</v>
      </c>
      <c r="BG43" s="139">
        <v>0</v>
      </c>
      <c r="BH43" s="139">
        <v>0</v>
      </c>
      <c r="BI43" s="139">
        <v>0</v>
      </c>
      <c r="BJ43" s="139">
        <v>0</v>
      </c>
      <c r="BK43" s="139">
        <v>0</v>
      </c>
      <c r="BL43" s="139">
        <v>0</v>
      </c>
      <c r="BM43" s="139">
        <v>0</v>
      </c>
      <c r="BN43" s="140" t="s">
        <v>389</v>
      </c>
      <c r="BO43" s="139">
        <v>786771</v>
      </c>
      <c r="BP43" s="139">
        <v>87846</v>
      </c>
      <c r="BQ43" s="139">
        <v>37167</v>
      </c>
      <c r="BR43" s="139">
        <v>0</v>
      </c>
      <c r="BS43" s="139">
        <v>50679</v>
      </c>
      <c r="BT43" s="139">
        <v>0</v>
      </c>
      <c r="BU43" s="139">
        <v>612109</v>
      </c>
      <c r="BV43" s="139">
        <v>0</v>
      </c>
      <c r="BW43" s="139">
        <v>612109</v>
      </c>
      <c r="BX43" s="139">
        <v>0</v>
      </c>
      <c r="BY43" s="139">
        <v>0</v>
      </c>
      <c r="BZ43" s="139">
        <v>86816</v>
      </c>
      <c r="CA43" s="139">
        <v>0</v>
      </c>
      <c r="CB43" s="139">
        <v>86816</v>
      </c>
      <c r="CC43" s="139">
        <v>0</v>
      </c>
      <c r="CD43" s="139">
        <v>0</v>
      </c>
      <c r="CE43" s="140" t="s">
        <v>389</v>
      </c>
      <c r="CF43" s="139">
        <v>0</v>
      </c>
      <c r="CG43" s="139">
        <v>191359</v>
      </c>
      <c r="CH43" s="139">
        <v>978130</v>
      </c>
      <c r="CI43" s="139">
        <v>1121892</v>
      </c>
      <c r="CJ43" s="139">
        <v>1121892</v>
      </c>
      <c r="CK43" s="139">
        <v>0</v>
      </c>
      <c r="CL43" s="139">
        <v>1111057</v>
      </c>
      <c r="CM43" s="139">
        <v>10835</v>
      </c>
      <c r="CN43" s="139">
        <v>0</v>
      </c>
      <c r="CO43" s="139">
        <v>0</v>
      </c>
      <c r="CP43" s="140" t="s">
        <v>389</v>
      </c>
      <c r="CQ43" s="139">
        <v>3618215</v>
      </c>
      <c r="CR43" s="139">
        <v>447061</v>
      </c>
      <c r="CS43" s="139">
        <v>243805</v>
      </c>
      <c r="CT43" s="139">
        <v>6009</v>
      </c>
      <c r="CU43" s="139">
        <v>194313</v>
      </c>
      <c r="CV43" s="139">
        <v>2934</v>
      </c>
      <c r="CW43" s="139">
        <v>1493314</v>
      </c>
      <c r="CX43" s="139">
        <v>1654</v>
      </c>
      <c r="CY43" s="139">
        <v>1464266</v>
      </c>
      <c r="CZ43" s="139">
        <v>27394</v>
      </c>
      <c r="DA43" s="139">
        <v>0</v>
      </c>
      <c r="DB43" s="139">
        <v>1674760</v>
      </c>
      <c r="DC43" s="139">
        <v>0</v>
      </c>
      <c r="DD43" s="139">
        <v>1591036</v>
      </c>
      <c r="DE43" s="139">
        <v>51269</v>
      </c>
      <c r="DF43" s="139">
        <v>32455</v>
      </c>
      <c r="DG43" s="140" t="s">
        <v>389</v>
      </c>
      <c r="DH43" s="139">
        <v>3080</v>
      </c>
      <c r="DI43" s="139">
        <v>318391</v>
      </c>
      <c r="DJ43" s="139">
        <v>5058498</v>
      </c>
    </row>
    <row r="44" spans="1:114" ht="13.5" customHeight="1" x14ac:dyDescent="0.15">
      <c r="A44" s="137" t="s">
        <v>41</v>
      </c>
      <c r="B44" s="138" t="s">
        <v>426</v>
      </c>
      <c r="C44" s="137" t="s">
        <v>1</v>
      </c>
      <c r="D44" s="139">
        <v>492333</v>
      </c>
      <c r="E44" s="139">
        <v>431064</v>
      </c>
      <c r="F44" s="139">
        <v>0</v>
      </c>
      <c r="G44" s="139">
        <v>0</v>
      </c>
      <c r="H44" s="139">
        <v>0</v>
      </c>
      <c r="I44" s="139">
        <v>183562</v>
      </c>
      <c r="J44" s="139">
        <v>879768</v>
      </c>
      <c r="K44" s="139">
        <v>247502</v>
      </c>
      <c r="L44" s="139">
        <v>61269</v>
      </c>
      <c r="M44" s="139">
        <v>240672</v>
      </c>
      <c r="N44" s="139">
        <v>114021</v>
      </c>
      <c r="O44" s="139">
        <v>0</v>
      </c>
      <c r="P44" s="139">
        <v>0</v>
      </c>
      <c r="Q44" s="139">
        <v>0</v>
      </c>
      <c r="R44" s="139">
        <v>54962</v>
      </c>
      <c r="S44" s="139">
        <v>938639</v>
      </c>
      <c r="T44" s="139">
        <v>59059</v>
      </c>
      <c r="U44" s="139">
        <v>126651</v>
      </c>
      <c r="V44" s="139">
        <v>733005</v>
      </c>
      <c r="W44" s="139">
        <v>545085</v>
      </c>
      <c r="X44" s="139">
        <v>0</v>
      </c>
      <c r="Y44" s="139">
        <v>0</v>
      </c>
      <c r="Z44" s="139">
        <v>0</v>
      </c>
      <c r="AA44" s="139">
        <v>238524</v>
      </c>
      <c r="AB44" s="139">
        <v>1818407</v>
      </c>
      <c r="AC44" s="139">
        <v>306561</v>
      </c>
      <c r="AD44" s="139">
        <v>187920</v>
      </c>
      <c r="AE44" s="139">
        <v>219496</v>
      </c>
      <c r="AF44" s="139">
        <v>219496</v>
      </c>
      <c r="AG44" s="139">
        <v>0</v>
      </c>
      <c r="AH44" s="139">
        <v>219496</v>
      </c>
      <c r="AI44" s="139">
        <v>0</v>
      </c>
      <c r="AJ44" s="139">
        <v>0</v>
      </c>
      <c r="AK44" s="139">
        <v>0</v>
      </c>
      <c r="AL44" s="140" t="s">
        <v>389</v>
      </c>
      <c r="AM44" s="139">
        <v>1148501</v>
      </c>
      <c r="AN44" s="139">
        <v>66974</v>
      </c>
      <c r="AO44" s="139">
        <v>29173</v>
      </c>
      <c r="AP44" s="139">
        <v>0</v>
      </c>
      <c r="AQ44" s="139">
        <v>37801</v>
      </c>
      <c r="AR44" s="139">
        <v>0</v>
      </c>
      <c r="AS44" s="139">
        <v>35110</v>
      </c>
      <c r="AT44" s="139">
        <v>0</v>
      </c>
      <c r="AU44" s="139">
        <v>35110</v>
      </c>
      <c r="AV44" s="139">
        <v>0</v>
      </c>
      <c r="AW44" s="139">
        <v>0</v>
      </c>
      <c r="AX44" s="139">
        <v>1046417</v>
      </c>
      <c r="AY44" s="139">
        <v>0</v>
      </c>
      <c r="AZ44" s="139">
        <v>1006676</v>
      </c>
      <c r="BA44" s="139">
        <v>36025</v>
      </c>
      <c r="BB44" s="139">
        <v>3716</v>
      </c>
      <c r="BC44" s="140" t="s">
        <v>389</v>
      </c>
      <c r="BD44" s="139">
        <v>0</v>
      </c>
      <c r="BE44" s="139">
        <v>4104</v>
      </c>
      <c r="BF44" s="139">
        <v>1372101</v>
      </c>
      <c r="BG44" s="139">
        <v>0</v>
      </c>
      <c r="BH44" s="139">
        <v>0</v>
      </c>
      <c r="BI44" s="139">
        <v>0</v>
      </c>
      <c r="BJ44" s="139">
        <v>0</v>
      </c>
      <c r="BK44" s="139">
        <v>0</v>
      </c>
      <c r="BL44" s="139">
        <v>0</v>
      </c>
      <c r="BM44" s="139">
        <v>0</v>
      </c>
      <c r="BN44" s="140" t="s">
        <v>389</v>
      </c>
      <c r="BO44" s="139">
        <v>1135637</v>
      </c>
      <c r="BP44" s="139">
        <v>210259</v>
      </c>
      <c r="BQ44" s="139">
        <v>190950</v>
      </c>
      <c r="BR44" s="139">
        <v>0</v>
      </c>
      <c r="BS44" s="139">
        <v>19309</v>
      </c>
      <c r="BT44" s="139">
        <v>0</v>
      </c>
      <c r="BU44" s="139">
        <v>617546</v>
      </c>
      <c r="BV44" s="139">
        <v>0</v>
      </c>
      <c r="BW44" s="139">
        <v>617546</v>
      </c>
      <c r="BX44" s="139">
        <v>0</v>
      </c>
      <c r="BY44" s="139">
        <v>0</v>
      </c>
      <c r="BZ44" s="139">
        <v>307832</v>
      </c>
      <c r="CA44" s="139">
        <v>7311</v>
      </c>
      <c r="CB44" s="139">
        <v>260725</v>
      </c>
      <c r="CC44" s="139">
        <v>3778</v>
      </c>
      <c r="CD44" s="139">
        <v>36018</v>
      </c>
      <c r="CE44" s="140" t="s">
        <v>389</v>
      </c>
      <c r="CF44" s="139">
        <v>0</v>
      </c>
      <c r="CG44" s="139">
        <v>43674</v>
      </c>
      <c r="CH44" s="139">
        <v>1179311</v>
      </c>
      <c r="CI44" s="139">
        <v>219496</v>
      </c>
      <c r="CJ44" s="139">
        <v>219496</v>
      </c>
      <c r="CK44" s="139">
        <v>0</v>
      </c>
      <c r="CL44" s="139">
        <v>219496</v>
      </c>
      <c r="CM44" s="139">
        <v>0</v>
      </c>
      <c r="CN44" s="139">
        <v>0</v>
      </c>
      <c r="CO44" s="139">
        <v>0</v>
      </c>
      <c r="CP44" s="140" t="s">
        <v>389</v>
      </c>
      <c r="CQ44" s="139">
        <v>2284138</v>
      </c>
      <c r="CR44" s="139">
        <v>277233</v>
      </c>
      <c r="CS44" s="139">
        <v>220123</v>
      </c>
      <c r="CT44" s="139">
        <v>0</v>
      </c>
      <c r="CU44" s="139">
        <v>57110</v>
      </c>
      <c r="CV44" s="139">
        <v>0</v>
      </c>
      <c r="CW44" s="139">
        <v>652656</v>
      </c>
      <c r="CX44" s="139">
        <v>0</v>
      </c>
      <c r="CY44" s="139">
        <v>652656</v>
      </c>
      <c r="CZ44" s="139">
        <v>0</v>
      </c>
      <c r="DA44" s="139">
        <v>0</v>
      </c>
      <c r="DB44" s="139">
        <v>1354249</v>
      </c>
      <c r="DC44" s="139">
        <v>7311</v>
      </c>
      <c r="DD44" s="139">
        <v>1267401</v>
      </c>
      <c r="DE44" s="139">
        <v>39803</v>
      </c>
      <c r="DF44" s="139">
        <v>39734</v>
      </c>
      <c r="DG44" s="140" t="s">
        <v>389</v>
      </c>
      <c r="DH44" s="139">
        <v>0</v>
      </c>
      <c r="DI44" s="139">
        <v>47778</v>
      </c>
      <c r="DJ44" s="139">
        <v>2551412</v>
      </c>
    </row>
    <row r="45" spans="1:114" ht="13.5" customHeight="1" x14ac:dyDescent="0.15">
      <c r="A45" s="137" t="s">
        <v>42</v>
      </c>
      <c r="B45" s="138" t="s">
        <v>427</v>
      </c>
      <c r="C45" s="137" t="s">
        <v>1</v>
      </c>
      <c r="D45" s="139">
        <v>2880859</v>
      </c>
      <c r="E45" s="139">
        <v>2426897</v>
      </c>
      <c r="F45" s="139">
        <v>794711</v>
      </c>
      <c r="G45" s="139">
        <v>0</v>
      </c>
      <c r="H45" s="139">
        <v>0</v>
      </c>
      <c r="I45" s="139">
        <v>322275</v>
      </c>
      <c r="J45" s="139">
        <v>2871709</v>
      </c>
      <c r="K45" s="139">
        <v>1309911</v>
      </c>
      <c r="L45" s="139">
        <v>453962</v>
      </c>
      <c r="M45" s="139">
        <v>311888</v>
      </c>
      <c r="N45" s="139">
        <v>252323</v>
      </c>
      <c r="O45" s="139">
        <v>0</v>
      </c>
      <c r="P45" s="139">
        <v>0</v>
      </c>
      <c r="Q45" s="139">
        <v>0</v>
      </c>
      <c r="R45" s="139">
        <v>251520</v>
      </c>
      <c r="S45" s="139">
        <v>722459</v>
      </c>
      <c r="T45" s="139">
        <v>803</v>
      </c>
      <c r="U45" s="139">
        <v>59565</v>
      </c>
      <c r="V45" s="139">
        <v>3192747</v>
      </c>
      <c r="W45" s="139">
        <v>2679220</v>
      </c>
      <c r="X45" s="139">
        <v>794711</v>
      </c>
      <c r="Y45" s="139">
        <v>0</v>
      </c>
      <c r="Z45" s="139">
        <v>0</v>
      </c>
      <c r="AA45" s="139">
        <v>573795</v>
      </c>
      <c r="AB45" s="139">
        <v>3594168</v>
      </c>
      <c r="AC45" s="139">
        <v>1310714</v>
      </c>
      <c r="AD45" s="139">
        <v>513527</v>
      </c>
      <c r="AE45" s="139">
        <v>2118251</v>
      </c>
      <c r="AF45" s="139">
        <v>2118251</v>
      </c>
      <c r="AG45" s="139">
        <v>0</v>
      </c>
      <c r="AH45" s="139">
        <v>2118251</v>
      </c>
      <c r="AI45" s="139">
        <v>0</v>
      </c>
      <c r="AJ45" s="139">
        <v>0</v>
      </c>
      <c r="AK45" s="139">
        <v>0</v>
      </c>
      <c r="AL45" s="140" t="s">
        <v>389</v>
      </c>
      <c r="AM45" s="139">
        <v>3521611</v>
      </c>
      <c r="AN45" s="139">
        <v>465082</v>
      </c>
      <c r="AO45" s="139">
        <v>137214</v>
      </c>
      <c r="AP45" s="139">
        <v>1036</v>
      </c>
      <c r="AQ45" s="139">
        <v>320185</v>
      </c>
      <c r="AR45" s="139">
        <v>6647</v>
      </c>
      <c r="AS45" s="139">
        <v>1539342</v>
      </c>
      <c r="AT45" s="139">
        <v>6675</v>
      </c>
      <c r="AU45" s="139">
        <v>1491759</v>
      </c>
      <c r="AV45" s="139">
        <v>40908</v>
      </c>
      <c r="AW45" s="139">
        <v>2067</v>
      </c>
      <c r="AX45" s="139">
        <v>1515120</v>
      </c>
      <c r="AY45" s="139">
        <v>37184</v>
      </c>
      <c r="AZ45" s="139">
        <v>1301237</v>
      </c>
      <c r="BA45" s="139">
        <v>167368</v>
      </c>
      <c r="BB45" s="139">
        <v>9331</v>
      </c>
      <c r="BC45" s="140" t="s">
        <v>389</v>
      </c>
      <c r="BD45" s="139">
        <v>0</v>
      </c>
      <c r="BE45" s="139">
        <v>112706</v>
      </c>
      <c r="BF45" s="139">
        <v>5752568</v>
      </c>
      <c r="BG45" s="139">
        <v>4887</v>
      </c>
      <c r="BH45" s="139">
        <v>4887</v>
      </c>
      <c r="BI45" s="139">
        <v>0</v>
      </c>
      <c r="BJ45" s="139">
        <v>4887</v>
      </c>
      <c r="BK45" s="139">
        <v>0</v>
      </c>
      <c r="BL45" s="139">
        <v>0</v>
      </c>
      <c r="BM45" s="139">
        <v>0</v>
      </c>
      <c r="BN45" s="140" t="s">
        <v>389</v>
      </c>
      <c r="BO45" s="139">
        <v>946653</v>
      </c>
      <c r="BP45" s="139">
        <v>193667</v>
      </c>
      <c r="BQ45" s="139">
        <v>142367</v>
      </c>
      <c r="BR45" s="139">
        <v>0</v>
      </c>
      <c r="BS45" s="139">
        <v>51300</v>
      </c>
      <c r="BT45" s="139">
        <v>0</v>
      </c>
      <c r="BU45" s="139">
        <v>402964</v>
      </c>
      <c r="BV45" s="139">
        <v>437</v>
      </c>
      <c r="BW45" s="139">
        <v>402527</v>
      </c>
      <c r="BX45" s="139">
        <v>0</v>
      </c>
      <c r="BY45" s="139">
        <v>3000</v>
      </c>
      <c r="BZ45" s="139">
        <v>346444</v>
      </c>
      <c r="CA45" s="139">
        <v>58825</v>
      </c>
      <c r="CB45" s="139">
        <v>152153</v>
      </c>
      <c r="CC45" s="139">
        <v>0</v>
      </c>
      <c r="CD45" s="139">
        <v>135466</v>
      </c>
      <c r="CE45" s="140" t="s">
        <v>389</v>
      </c>
      <c r="CF45" s="139">
        <v>578</v>
      </c>
      <c r="CG45" s="139">
        <v>82807</v>
      </c>
      <c r="CH45" s="139">
        <v>1034347</v>
      </c>
      <c r="CI45" s="139">
        <v>2123138</v>
      </c>
      <c r="CJ45" s="139">
        <v>2123138</v>
      </c>
      <c r="CK45" s="139">
        <v>0</v>
      </c>
      <c r="CL45" s="139">
        <v>2123138</v>
      </c>
      <c r="CM45" s="139">
        <v>0</v>
      </c>
      <c r="CN45" s="139">
        <v>0</v>
      </c>
      <c r="CO45" s="139">
        <v>0</v>
      </c>
      <c r="CP45" s="140" t="s">
        <v>389</v>
      </c>
      <c r="CQ45" s="139">
        <v>4468264</v>
      </c>
      <c r="CR45" s="139">
        <v>658749</v>
      </c>
      <c r="CS45" s="139">
        <v>279581</v>
      </c>
      <c r="CT45" s="139">
        <v>1036</v>
      </c>
      <c r="CU45" s="139">
        <v>371485</v>
      </c>
      <c r="CV45" s="139">
        <v>6647</v>
      </c>
      <c r="CW45" s="139">
        <v>1942306</v>
      </c>
      <c r="CX45" s="139">
        <v>7112</v>
      </c>
      <c r="CY45" s="139">
        <v>1894286</v>
      </c>
      <c r="CZ45" s="139">
        <v>40908</v>
      </c>
      <c r="DA45" s="139">
        <v>5067</v>
      </c>
      <c r="DB45" s="139">
        <v>1861564</v>
      </c>
      <c r="DC45" s="139">
        <v>96009</v>
      </c>
      <c r="DD45" s="139">
        <v>1453390</v>
      </c>
      <c r="DE45" s="139">
        <v>167368</v>
      </c>
      <c r="DF45" s="139">
        <v>144797</v>
      </c>
      <c r="DG45" s="140" t="s">
        <v>389</v>
      </c>
      <c r="DH45" s="139">
        <v>578</v>
      </c>
      <c r="DI45" s="139">
        <v>195513</v>
      </c>
      <c r="DJ45" s="139">
        <v>6786915</v>
      </c>
    </row>
    <row r="46" spans="1:114" ht="13.5" customHeight="1" x14ac:dyDescent="0.15">
      <c r="A46" s="137" t="s">
        <v>43</v>
      </c>
      <c r="B46" s="138" t="s">
        <v>428</v>
      </c>
      <c r="C46" s="137" t="s">
        <v>1</v>
      </c>
      <c r="D46" s="139">
        <v>7311788</v>
      </c>
      <c r="E46" s="139">
        <v>3740263</v>
      </c>
      <c r="F46" s="139">
        <v>14852</v>
      </c>
      <c r="G46" s="139">
        <v>0</v>
      </c>
      <c r="H46" s="139">
        <v>90000</v>
      </c>
      <c r="I46" s="139">
        <v>1767643</v>
      </c>
      <c r="J46" s="139">
        <v>17321593</v>
      </c>
      <c r="K46" s="139">
        <v>1867768</v>
      </c>
      <c r="L46" s="139">
        <v>3571525</v>
      </c>
      <c r="M46" s="139">
        <v>624101</v>
      </c>
      <c r="N46" s="139">
        <v>323561</v>
      </c>
      <c r="O46" s="139">
        <v>0</v>
      </c>
      <c r="P46" s="139">
        <v>0</v>
      </c>
      <c r="Q46" s="139">
        <v>11200</v>
      </c>
      <c r="R46" s="139">
        <v>139847</v>
      </c>
      <c r="S46" s="139">
        <v>2729542</v>
      </c>
      <c r="T46" s="139">
        <v>172514</v>
      </c>
      <c r="U46" s="139">
        <v>300540</v>
      </c>
      <c r="V46" s="139">
        <v>7935889</v>
      </c>
      <c r="W46" s="139">
        <v>4063824</v>
      </c>
      <c r="X46" s="139">
        <v>14852</v>
      </c>
      <c r="Y46" s="139">
        <v>0</v>
      </c>
      <c r="Z46" s="139">
        <v>101200</v>
      </c>
      <c r="AA46" s="139">
        <v>1907490</v>
      </c>
      <c r="AB46" s="139">
        <v>20051135</v>
      </c>
      <c r="AC46" s="139">
        <v>2040282</v>
      </c>
      <c r="AD46" s="139">
        <v>3872065</v>
      </c>
      <c r="AE46" s="139">
        <v>905239</v>
      </c>
      <c r="AF46" s="139">
        <v>901691</v>
      </c>
      <c r="AG46" s="139">
        <v>0</v>
      </c>
      <c r="AH46" s="139">
        <v>801308</v>
      </c>
      <c r="AI46" s="139">
        <v>98638</v>
      </c>
      <c r="AJ46" s="139">
        <v>1745</v>
      </c>
      <c r="AK46" s="139">
        <v>3548</v>
      </c>
      <c r="AL46" s="140" t="s">
        <v>389</v>
      </c>
      <c r="AM46" s="139">
        <v>19258287</v>
      </c>
      <c r="AN46" s="139">
        <v>1109999</v>
      </c>
      <c r="AO46" s="139">
        <v>765175</v>
      </c>
      <c r="AP46" s="139">
        <v>0</v>
      </c>
      <c r="AQ46" s="139">
        <v>334804</v>
      </c>
      <c r="AR46" s="139">
        <v>10020</v>
      </c>
      <c r="AS46" s="139">
        <v>6839621</v>
      </c>
      <c r="AT46" s="139">
        <v>0</v>
      </c>
      <c r="AU46" s="139">
        <v>6708648</v>
      </c>
      <c r="AV46" s="139">
        <v>130973</v>
      </c>
      <c r="AW46" s="139">
        <v>1020</v>
      </c>
      <c r="AX46" s="139">
        <v>11307647</v>
      </c>
      <c r="AY46" s="139">
        <v>778455</v>
      </c>
      <c r="AZ46" s="139">
        <v>9225527</v>
      </c>
      <c r="BA46" s="139">
        <v>1185660</v>
      </c>
      <c r="BB46" s="139">
        <v>118005</v>
      </c>
      <c r="BC46" s="140" t="s">
        <v>389</v>
      </c>
      <c r="BD46" s="139">
        <v>0</v>
      </c>
      <c r="BE46" s="139">
        <v>4469855</v>
      </c>
      <c r="BF46" s="139">
        <v>24633381</v>
      </c>
      <c r="BG46" s="139">
        <v>174840</v>
      </c>
      <c r="BH46" s="139">
        <v>172943</v>
      </c>
      <c r="BI46" s="139">
        <v>0</v>
      </c>
      <c r="BJ46" s="139">
        <v>172514</v>
      </c>
      <c r="BK46" s="139">
        <v>0</v>
      </c>
      <c r="BL46" s="139">
        <v>429</v>
      </c>
      <c r="BM46" s="139">
        <v>1897</v>
      </c>
      <c r="BN46" s="140" t="s">
        <v>389</v>
      </c>
      <c r="BO46" s="139">
        <v>2886520</v>
      </c>
      <c r="BP46" s="139">
        <v>389318</v>
      </c>
      <c r="BQ46" s="139">
        <v>232109</v>
      </c>
      <c r="BR46" s="139">
        <v>0</v>
      </c>
      <c r="BS46" s="139">
        <v>157209</v>
      </c>
      <c r="BT46" s="139">
        <v>0</v>
      </c>
      <c r="BU46" s="139">
        <v>1536526</v>
      </c>
      <c r="BV46" s="139">
        <v>0</v>
      </c>
      <c r="BW46" s="139">
        <v>1536526</v>
      </c>
      <c r="BX46" s="139">
        <v>0</v>
      </c>
      <c r="BY46" s="139">
        <v>870</v>
      </c>
      <c r="BZ46" s="139">
        <v>959806</v>
      </c>
      <c r="CA46" s="139">
        <v>134951</v>
      </c>
      <c r="CB46" s="139">
        <v>784623</v>
      </c>
      <c r="CC46" s="139">
        <v>6385</v>
      </c>
      <c r="CD46" s="139">
        <v>33847</v>
      </c>
      <c r="CE46" s="140" t="s">
        <v>389</v>
      </c>
      <c r="CF46" s="139">
        <v>0</v>
      </c>
      <c r="CG46" s="139">
        <v>292283</v>
      </c>
      <c r="CH46" s="139">
        <v>3353643</v>
      </c>
      <c r="CI46" s="139">
        <v>1080079</v>
      </c>
      <c r="CJ46" s="139">
        <v>1074634</v>
      </c>
      <c r="CK46" s="139">
        <v>0</v>
      </c>
      <c r="CL46" s="139">
        <v>973822</v>
      </c>
      <c r="CM46" s="139">
        <v>98638</v>
      </c>
      <c r="CN46" s="139">
        <v>2174</v>
      </c>
      <c r="CO46" s="139">
        <v>5445</v>
      </c>
      <c r="CP46" s="140" t="s">
        <v>389</v>
      </c>
      <c r="CQ46" s="139">
        <v>22144807</v>
      </c>
      <c r="CR46" s="139">
        <v>1499317</v>
      </c>
      <c r="CS46" s="139">
        <v>997284</v>
      </c>
      <c r="CT46" s="139">
        <v>0</v>
      </c>
      <c r="CU46" s="139">
        <v>492013</v>
      </c>
      <c r="CV46" s="139">
        <v>10020</v>
      </c>
      <c r="CW46" s="139">
        <v>8376147</v>
      </c>
      <c r="CX46" s="139">
        <v>0</v>
      </c>
      <c r="CY46" s="139">
        <v>8245174</v>
      </c>
      <c r="CZ46" s="139">
        <v>130973</v>
      </c>
      <c r="DA46" s="139">
        <v>1890</v>
      </c>
      <c r="DB46" s="139">
        <v>12267453</v>
      </c>
      <c r="DC46" s="139">
        <v>913406</v>
      </c>
      <c r="DD46" s="139">
        <v>10010150</v>
      </c>
      <c r="DE46" s="139">
        <v>1192045</v>
      </c>
      <c r="DF46" s="139">
        <v>151852</v>
      </c>
      <c r="DG46" s="140" t="s">
        <v>389</v>
      </c>
      <c r="DH46" s="139">
        <v>0</v>
      </c>
      <c r="DI46" s="139">
        <v>4762138</v>
      </c>
      <c r="DJ46" s="139">
        <v>27987024</v>
      </c>
    </row>
    <row r="47" spans="1:114" ht="13.5" customHeight="1" x14ac:dyDescent="0.15">
      <c r="A47" s="137" t="s">
        <v>44</v>
      </c>
      <c r="B47" s="138" t="s">
        <v>429</v>
      </c>
      <c r="C47" s="137" t="s">
        <v>1</v>
      </c>
      <c r="D47" s="139">
        <v>5477547</v>
      </c>
      <c r="E47" s="139">
        <v>5097909</v>
      </c>
      <c r="F47" s="139">
        <v>1721465</v>
      </c>
      <c r="G47" s="139">
        <v>0</v>
      </c>
      <c r="H47" s="139">
        <v>2755900</v>
      </c>
      <c r="I47" s="139">
        <v>421077</v>
      </c>
      <c r="J47" s="139">
        <v>3872152</v>
      </c>
      <c r="K47" s="139">
        <v>199467</v>
      </c>
      <c r="L47" s="139">
        <v>379638</v>
      </c>
      <c r="M47" s="139">
        <v>617519</v>
      </c>
      <c r="N47" s="139">
        <v>360889</v>
      </c>
      <c r="O47" s="139">
        <v>14992</v>
      </c>
      <c r="P47" s="139">
        <v>0</v>
      </c>
      <c r="Q47" s="139">
        <v>19300</v>
      </c>
      <c r="R47" s="139">
        <v>0</v>
      </c>
      <c r="S47" s="139">
        <v>1667553</v>
      </c>
      <c r="T47" s="139">
        <v>326597</v>
      </c>
      <c r="U47" s="139">
        <v>256630</v>
      </c>
      <c r="V47" s="139">
        <v>6095066</v>
      </c>
      <c r="W47" s="139">
        <v>5458798</v>
      </c>
      <c r="X47" s="139">
        <v>1736457</v>
      </c>
      <c r="Y47" s="139">
        <v>0</v>
      </c>
      <c r="Z47" s="139">
        <v>2775200</v>
      </c>
      <c r="AA47" s="139">
        <v>421077</v>
      </c>
      <c r="AB47" s="139">
        <v>5539705</v>
      </c>
      <c r="AC47" s="139">
        <v>526064</v>
      </c>
      <c r="AD47" s="139">
        <v>636268</v>
      </c>
      <c r="AE47" s="139">
        <v>4700429</v>
      </c>
      <c r="AF47" s="139">
        <v>4585142</v>
      </c>
      <c r="AG47" s="139">
        <v>0</v>
      </c>
      <c r="AH47" s="139">
        <v>4585142</v>
      </c>
      <c r="AI47" s="139">
        <v>0</v>
      </c>
      <c r="AJ47" s="139">
        <v>0</v>
      </c>
      <c r="AK47" s="139">
        <v>115287</v>
      </c>
      <c r="AL47" s="140" t="s">
        <v>389</v>
      </c>
      <c r="AM47" s="139">
        <v>4058976</v>
      </c>
      <c r="AN47" s="139">
        <v>349383</v>
      </c>
      <c r="AO47" s="139">
        <v>238274</v>
      </c>
      <c r="AP47" s="139">
        <v>0</v>
      </c>
      <c r="AQ47" s="139">
        <v>80498</v>
      </c>
      <c r="AR47" s="139">
        <v>30611</v>
      </c>
      <c r="AS47" s="139">
        <v>422703</v>
      </c>
      <c r="AT47" s="139">
        <v>0</v>
      </c>
      <c r="AU47" s="139">
        <v>387819</v>
      </c>
      <c r="AV47" s="139">
        <v>34884</v>
      </c>
      <c r="AW47" s="139">
        <v>0</v>
      </c>
      <c r="AX47" s="139">
        <v>3281040</v>
      </c>
      <c r="AY47" s="139">
        <v>152146</v>
      </c>
      <c r="AZ47" s="139">
        <v>3031513</v>
      </c>
      <c r="BA47" s="139">
        <v>61191</v>
      </c>
      <c r="BB47" s="139">
        <v>36190</v>
      </c>
      <c r="BC47" s="140" t="s">
        <v>389</v>
      </c>
      <c r="BD47" s="139">
        <v>5850</v>
      </c>
      <c r="BE47" s="139">
        <v>590294</v>
      </c>
      <c r="BF47" s="139">
        <v>9349699</v>
      </c>
      <c r="BG47" s="139">
        <v>841271</v>
      </c>
      <c r="BH47" s="139">
        <v>841271</v>
      </c>
      <c r="BI47" s="139">
        <v>0</v>
      </c>
      <c r="BJ47" s="139">
        <v>40037</v>
      </c>
      <c r="BK47" s="139">
        <v>0</v>
      </c>
      <c r="BL47" s="139">
        <v>801234</v>
      </c>
      <c r="BM47" s="139">
        <v>0</v>
      </c>
      <c r="BN47" s="140" t="s">
        <v>389</v>
      </c>
      <c r="BO47" s="139">
        <v>1333754</v>
      </c>
      <c r="BP47" s="139">
        <v>196104</v>
      </c>
      <c r="BQ47" s="139">
        <v>196104</v>
      </c>
      <c r="BR47" s="139">
        <v>0</v>
      </c>
      <c r="BS47" s="139">
        <v>0</v>
      </c>
      <c r="BT47" s="139">
        <v>0</v>
      </c>
      <c r="BU47" s="139">
        <v>870284</v>
      </c>
      <c r="BV47" s="139">
        <v>0</v>
      </c>
      <c r="BW47" s="139">
        <v>870284</v>
      </c>
      <c r="BX47" s="139">
        <v>0</v>
      </c>
      <c r="BY47" s="139">
        <v>0</v>
      </c>
      <c r="BZ47" s="139">
        <v>267366</v>
      </c>
      <c r="CA47" s="139">
        <v>2201</v>
      </c>
      <c r="CB47" s="139">
        <v>207408</v>
      </c>
      <c r="CC47" s="139">
        <v>16243</v>
      </c>
      <c r="CD47" s="139">
        <v>41514</v>
      </c>
      <c r="CE47" s="140" t="s">
        <v>389</v>
      </c>
      <c r="CF47" s="139">
        <v>0</v>
      </c>
      <c r="CG47" s="139">
        <v>110047</v>
      </c>
      <c r="CH47" s="139">
        <v>2285072</v>
      </c>
      <c r="CI47" s="139">
        <v>5541700</v>
      </c>
      <c r="CJ47" s="139">
        <v>5426413</v>
      </c>
      <c r="CK47" s="139">
        <v>0</v>
      </c>
      <c r="CL47" s="139">
        <v>4625179</v>
      </c>
      <c r="CM47" s="139">
        <v>0</v>
      </c>
      <c r="CN47" s="139">
        <v>801234</v>
      </c>
      <c r="CO47" s="139">
        <v>115287</v>
      </c>
      <c r="CP47" s="140" t="s">
        <v>389</v>
      </c>
      <c r="CQ47" s="139">
        <v>5392730</v>
      </c>
      <c r="CR47" s="139">
        <v>545487</v>
      </c>
      <c r="CS47" s="139">
        <v>434378</v>
      </c>
      <c r="CT47" s="139">
        <v>0</v>
      </c>
      <c r="CU47" s="139">
        <v>80498</v>
      </c>
      <c r="CV47" s="139">
        <v>30611</v>
      </c>
      <c r="CW47" s="139">
        <v>1292987</v>
      </c>
      <c r="CX47" s="139">
        <v>0</v>
      </c>
      <c r="CY47" s="139">
        <v>1258103</v>
      </c>
      <c r="CZ47" s="139">
        <v>34884</v>
      </c>
      <c r="DA47" s="139">
        <v>0</v>
      </c>
      <c r="DB47" s="139">
        <v>3548406</v>
      </c>
      <c r="DC47" s="139">
        <v>154347</v>
      </c>
      <c r="DD47" s="139">
        <v>3238921</v>
      </c>
      <c r="DE47" s="139">
        <v>77434</v>
      </c>
      <c r="DF47" s="139">
        <v>77704</v>
      </c>
      <c r="DG47" s="140" t="s">
        <v>389</v>
      </c>
      <c r="DH47" s="139">
        <v>5850</v>
      </c>
      <c r="DI47" s="139">
        <v>700341</v>
      </c>
      <c r="DJ47" s="139">
        <v>11634771</v>
      </c>
    </row>
    <row r="48" spans="1:114" ht="13.5" customHeight="1" x14ac:dyDescent="0.15">
      <c r="A48" s="137" t="s">
        <v>45</v>
      </c>
      <c r="B48" s="138" t="s">
        <v>430</v>
      </c>
      <c r="C48" s="137" t="s">
        <v>1</v>
      </c>
      <c r="D48" s="139">
        <v>2649806</v>
      </c>
      <c r="E48" s="139">
        <v>1955786</v>
      </c>
      <c r="F48" s="139">
        <v>203262</v>
      </c>
      <c r="G48" s="139">
        <v>0</v>
      </c>
      <c r="H48" s="139">
        <v>0</v>
      </c>
      <c r="I48" s="139">
        <v>381048</v>
      </c>
      <c r="J48" s="139">
        <v>5212971</v>
      </c>
      <c r="K48" s="139">
        <v>1371476</v>
      </c>
      <c r="L48" s="139">
        <v>694020</v>
      </c>
      <c r="M48" s="139">
        <v>92975</v>
      </c>
      <c r="N48" s="139">
        <v>73585</v>
      </c>
      <c r="O48" s="139">
        <v>0</v>
      </c>
      <c r="P48" s="139">
        <v>0</v>
      </c>
      <c r="Q48" s="139">
        <v>0</v>
      </c>
      <c r="R48" s="139">
        <v>71654</v>
      </c>
      <c r="S48" s="139">
        <v>576989</v>
      </c>
      <c r="T48" s="139">
        <v>1931</v>
      </c>
      <c r="U48" s="139">
        <v>19390</v>
      </c>
      <c r="V48" s="139">
        <v>2742781</v>
      </c>
      <c r="W48" s="139">
        <v>2029371</v>
      </c>
      <c r="X48" s="139">
        <v>203262</v>
      </c>
      <c r="Y48" s="139">
        <v>0</v>
      </c>
      <c r="Z48" s="139">
        <v>0</v>
      </c>
      <c r="AA48" s="139">
        <v>452702</v>
      </c>
      <c r="AB48" s="139">
        <v>5789960</v>
      </c>
      <c r="AC48" s="139">
        <v>1373407</v>
      </c>
      <c r="AD48" s="139">
        <v>713410</v>
      </c>
      <c r="AE48" s="139">
        <v>13028</v>
      </c>
      <c r="AF48" s="139">
        <v>13028</v>
      </c>
      <c r="AG48" s="139">
        <v>0</v>
      </c>
      <c r="AH48" s="139">
        <v>13028</v>
      </c>
      <c r="AI48" s="139">
        <v>0</v>
      </c>
      <c r="AJ48" s="139">
        <v>0</v>
      </c>
      <c r="AK48" s="139">
        <v>0</v>
      </c>
      <c r="AL48" s="140" t="s">
        <v>389</v>
      </c>
      <c r="AM48" s="139">
        <v>5209113</v>
      </c>
      <c r="AN48" s="139">
        <v>406210</v>
      </c>
      <c r="AO48" s="139">
        <v>302225</v>
      </c>
      <c r="AP48" s="139">
        <v>0</v>
      </c>
      <c r="AQ48" s="139">
        <v>103958</v>
      </c>
      <c r="AR48" s="139">
        <v>27</v>
      </c>
      <c r="AS48" s="139">
        <v>1300347</v>
      </c>
      <c r="AT48" s="139">
        <v>8439</v>
      </c>
      <c r="AU48" s="139">
        <v>1249362</v>
      </c>
      <c r="AV48" s="139">
        <v>42546</v>
      </c>
      <c r="AW48" s="139">
        <v>0</v>
      </c>
      <c r="AX48" s="139">
        <v>3484757</v>
      </c>
      <c r="AY48" s="139">
        <v>166786</v>
      </c>
      <c r="AZ48" s="139">
        <v>3116725</v>
      </c>
      <c r="BA48" s="139">
        <v>82253</v>
      </c>
      <c r="BB48" s="139">
        <v>118993</v>
      </c>
      <c r="BC48" s="140" t="s">
        <v>389</v>
      </c>
      <c r="BD48" s="139">
        <v>17799</v>
      </c>
      <c r="BE48" s="139">
        <v>2640636</v>
      </c>
      <c r="BF48" s="139">
        <v>7862777</v>
      </c>
      <c r="BG48" s="139">
        <v>51700</v>
      </c>
      <c r="BH48" s="139">
        <v>51700</v>
      </c>
      <c r="BI48" s="139">
        <v>0</v>
      </c>
      <c r="BJ48" s="139">
        <v>51700</v>
      </c>
      <c r="BK48" s="139">
        <v>0</v>
      </c>
      <c r="BL48" s="139">
        <v>0</v>
      </c>
      <c r="BM48" s="139">
        <v>0</v>
      </c>
      <c r="BN48" s="140" t="s">
        <v>389</v>
      </c>
      <c r="BO48" s="139">
        <v>568762</v>
      </c>
      <c r="BP48" s="139">
        <v>111305</v>
      </c>
      <c r="BQ48" s="139">
        <v>55089</v>
      </c>
      <c r="BR48" s="139">
        <v>51937</v>
      </c>
      <c r="BS48" s="139">
        <v>4279</v>
      </c>
      <c r="BT48" s="139">
        <v>0</v>
      </c>
      <c r="BU48" s="139">
        <v>269766</v>
      </c>
      <c r="BV48" s="139">
        <v>9153</v>
      </c>
      <c r="BW48" s="139">
        <v>260613</v>
      </c>
      <c r="BX48" s="139">
        <v>0</v>
      </c>
      <c r="BY48" s="139">
        <v>0</v>
      </c>
      <c r="BZ48" s="139">
        <v>187691</v>
      </c>
      <c r="CA48" s="139">
        <v>0</v>
      </c>
      <c r="CB48" s="139">
        <v>178805</v>
      </c>
      <c r="CC48" s="139">
        <v>0</v>
      </c>
      <c r="CD48" s="139">
        <v>8886</v>
      </c>
      <c r="CE48" s="140" t="s">
        <v>389</v>
      </c>
      <c r="CF48" s="139">
        <v>0</v>
      </c>
      <c r="CG48" s="139">
        <v>49502</v>
      </c>
      <c r="CH48" s="139">
        <v>669964</v>
      </c>
      <c r="CI48" s="139">
        <v>64728</v>
      </c>
      <c r="CJ48" s="139">
        <v>64728</v>
      </c>
      <c r="CK48" s="139">
        <v>0</v>
      </c>
      <c r="CL48" s="139">
        <v>64728</v>
      </c>
      <c r="CM48" s="139">
        <v>0</v>
      </c>
      <c r="CN48" s="139">
        <v>0</v>
      </c>
      <c r="CO48" s="139">
        <v>0</v>
      </c>
      <c r="CP48" s="140" t="s">
        <v>389</v>
      </c>
      <c r="CQ48" s="139">
        <v>5777875</v>
      </c>
      <c r="CR48" s="139">
        <v>517515</v>
      </c>
      <c r="CS48" s="139">
        <v>357314</v>
      </c>
      <c r="CT48" s="139">
        <v>51937</v>
      </c>
      <c r="CU48" s="139">
        <v>108237</v>
      </c>
      <c r="CV48" s="139">
        <v>27</v>
      </c>
      <c r="CW48" s="139">
        <v>1570113</v>
      </c>
      <c r="CX48" s="139">
        <v>17592</v>
      </c>
      <c r="CY48" s="139">
        <v>1509975</v>
      </c>
      <c r="CZ48" s="139">
        <v>42546</v>
      </c>
      <c r="DA48" s="139">
        <v>0</v>
      </c>
      <c r="DB48" s="139">
        <v>3672448</v>
      </c>
      <c r="DC48" s="139">
        <v>166786</v>
      </c>
      <c r="DD48" s="139">
        <v>3295530</v>
      </c>
      <c r="DE48" s="139">
        <v>82253</v>
      </c>
      <c r="DF48" s="139">
        <v>127879</v>
      </c>
      <c r="DG48" s="140" t="s">
        <v>389</v>
      </c>
      <c r="DH48" s="139">
        <v>17799</v>
      </c>
      <c r="DI48" s="139">
        <v>2690138</v>
      </c>
      <c r="DJ48" s="139">
        <v>8532741</v>
      </c>
    </row>
    <row r="49" spans="1:114" ht="13.5" customHeight="1" x14ac:dyDescent="0.15">
      <c r="A49" s="137" t="s">
        <v>46</v>
      </c>
      <c r="B49" s="138" t="s">
        <v>431</v>
      </c>
      <c r="C49" s="137" t="s">
        <v>1</v>
      </c>
      <c r="D49" s="139">
        <v>5727571</v>
      </c>
      <c r="E49" s="139">
        <v>6242055</v>
      </c>
      <c r="F49" s="139">
        <v>1630801</v>
      </c>
      <c r="G49" s="139">
        <v>0</v>
      </c>
      <c r="H49" s="139">
        <v>3468900</v>
      </c>
      <c r="I49" s="139">
        <v>731322</v>
      </c>
      <c r="J49" s="139">
        <v>6986268</v>
      </c>
      <c r="K49" s="139">
        <v>411032</v>
      </c>
      <c r="L49" s="139">
        <v>-514484</v>
      </c>
      <c r="M49" s="139">
        <v>57938</v>
      </c>
      <c r="N49" s="139">
        <v>15653</v>
      </c>
      <c r="O49" s="139">
        <v>0</v>
      </c>
      <c r="P49" s="139">
        <v>0</v>
      </c>
      <c r="Q49" s="139">
        <v>0</v>
      </c>
      <c r="R49" s="139">
        <v>5010</v>
      </c>
      <c r="S49" s="139">
        <v>1962187</v>
      </c>
      <c r="T49" s="139">
        <v>10643</v>
      </c>
      <c r="U49" s="139">
        <v>42285</v>
      </c>
      <c r="V49" s="139">
        <v>5785509</v>
      </c>
      <c r="W49" s="139">
        <v>6257708</v>
      </c>
      <c r="X49" s="139">
        <v>1630801</v>
      </c>
      <c r="Y49" s="139">
        <v>0</v>
      </c>
      <c r="Z49" s="139">
        <v>3468900</v>
      </c>
      <c r="AA49" s="139">
        <v>736332</v>
      </c>
      <c r="AB49" s="139">
        <v>8948455</v>
      </c>
      <c r="AC49" s="139">
        <v>421675</v>
      </c>
      <c r="AD49" s="139">
        <v>-472199</v>
      </c>
      <c r="AE49" s="139">
        <v>5315380</v>
      </c>
      <c r="AF49" s="139">
        <v>5313676</v>
      </c>
      <c r="AG49" s="139">
        <v>0</v>
      </c>
      <c r="AH49" s="139">
        <v>5299452</v>
      </c>
      <c r="AI49" s="139">
        <v>7183</v>
      </c>
      <c r="AJ49" s="139">
        <v>7041</v>
      </c>
      <c r="AK49" s="139">
        <v>1704</v>
      </c>
      <c r="AL49" s="140" t="s">
        <v>389</v>
      </c>
      <c r="AM49" s="139">
        <v>7046395</v>
      </c>
      <c r="AN49" s="139">
        <v>667181</v>
      </c>
      <c r="AO49" s="139">
        <v>512980</v>
      </c>
      <c r="AP49" s="139">
        <v>826</v>
      </c>
      <c r="AQ49" s="139">
        <v>142797</v>
      </c>
      <c r="AR49" s="139">
        <v>10578</v>
      </c>
      <c r="AS49" s="139">
        <v>2668090</v>
      </c>
      <c r="AT49" s="139">
        <v>13045</v>
      </c>
      <c r="AU49" s="139">
        <v>2522102</v>
      </c>
      <c r="AV49" s="139">
        <v>132943</v>
      </c>
      <c r="AW49" s="139">
        <v>0</v>
      </c>
      <c r="AX49" s="139">
        <v>3699408</v>
      </c>
      <c r="AY49" s="139">
        <v>130646</v>
      </c>
      <c r="AZ49" s="139">
        <v>2945415</v>
      </c>
      <c r="BA49" s="139">
        <v>575036</v>
      </c>
      <c r="BB49" s="139">
        <v>48311</v>
      </c>
      <c r="BC49" s="140" t="s">
        <v>389</v>
      </c>
      <c r="BD49" s="139">
        <v>11716</v>
      </c>
      <c r="BE49" s="139">
        <v>352064</v>
      </c>
      <c r="BF49" s="139">
        <v>12713839</v>
      </c>
      <c r="BG49" s="139">
        <v>75658</v>
      </c>
      <c r="BH49" s="139">
        <v>74778</v>
      </c>
      <c r="BI49" s="139">
        <v>0</v>
      </c>
      <c r="BJ49" s="139">
        <v>64086</v>
      </c>
      <c r="BK49" s="139">
        <v>0</v>
      </c>
      <c r="BL49" s="139">
        <v>10692</v>
      </c>
      <c r="BM49" s="139">
        <v>880</v>
      </c>
      <c r="BN49" s="140" t="s">
        <v>389</v>
      </c>
      <c r="BO49" s="139">
        <v>1851353</v>
      </c>
      <c r="BP49" s="139">
        <v>267144</v>
      </c>
      <c r="BQ49" s="139">
        <v>253903</v>
      </c>
      <c r="BR49" s="139">
        <v>0</v>
      </c>
      <c r="BS49" s="139">
        <v>13241</v>
      </c>
      <c r="BT49" s="139">
        <v>0</v>
      </c>
      <c r="BU49" s="139">
        <v>943874</v>
      </c>
      <c r="BV49" s="139">
        <v>0</v>
      </c>
      <c r="BW49" s="139">
        <v>943874</v>
      </c>
      <c r="BX49" s="139">
        <v>0</v>
      </c>
      <c r="BY49" s="139">
        <v>0</v>
      </c>
      <c r="BZ49" s="139">
        <v>595865</v>
      </c>
      <c r="CA49" s="139">
        <v>0</v>
      </c>
      <c r="CB49" s="139">
        <v>590409</v>
      </c>
      <c r="CC49" s="139">
        <v>5081</v>
      </c>
      <c r="CD49" s="139">
        <v>375</v>
      </c>
      <c r="CE49" s="140" t="s">
        <v>389</v>
      </c>
      <c r="CF49" s="139">
        <v>44470</v>
      </c>
      <c r="CG49" s="139">
        <v>93114</v>
      </c>
      <c r="CH49" s="139">
        <v>2020125</v>
      </c>
      <c r="CI49" s="139">
        <v>5391038</v>
      </c>
      <c r="CJ49" s="139">
        <v>5388454</v>
      </c>
      <c r="CK49" s="139">
        <v>0</v>
      </c>
      <c r="CL49" s="139">
        <v>5363538</v>
      </c>
      <c r="CM49" s="139">
        <v>7183</v>
      </c>
      <c r="CN49" s="139">
        <v>17733</v>
      </c>
      <c r="CO49" s="139">
        <v>2584</v>
      </c>
      <c r="CP49" s="140" t="s">
        <v>389</v>
      </c>
      <c r="CQ49" s="139">
        <v>8897748</v>
      </c>
      <c r="CR49" s="139">
        <v>934325</v>
      </c>
      <c r="CS49" s="139">
        <v>766883</v>
      </c>
      <c r="CT49" s="139">
        <v>826</v>
      </c>
      <c r="CU49" s="139">
        <v>156038</v>
      </c>
      <c r="CV49" s="139">
        <v>10578</v>
      </c>
      <c r="CW49" s="139">
        <v>3611964</v>
      </c>
      <c r="CX49" s="139">
        <v>13045</v>
      </c>
      <c r="CY49" s="139">
        <v>3465976</v>
      </c>
      <c r="CZ49" s="139">
        <v>132943</v>
      </c>
      <c r="DA49" s="139">
        <v>0</v>
      </c>
      <c r="DB49" s="139">
        <v>4295273</v>
      </c>
      <c r="DC49" s="139">
        <v>130646</v>
      </c>
      <c r="DD49" s="139">
        <v>3535824</v>
      </c>
      <c r="DE49" s="139">
        <v>580117</v>
      </c>
      <c r="DF49" s="139">
        <v>48686</v>
      </c>
      <c r="DG49" s="140" t="s">
        <v>389</v>
      </c>
      <c r="DH49" s="139">
        <v>56186</v>
      </c>
      <c r="DI49" s="139">
        <v>445178</v>
      </c>
      <c r="DJ49" s="139">
        <v>14733964</v>
      </c>
    </row>
    <row r="50" spans="1:114" ht="13.5" customHeight="1" x14ac:dyDescent="0.15">
      <c r="A50" s="137" t="s">
        <v>47</v>
      </c>
      <c r="B50" s="138" t="s">
        <v>432</v>
      </c>
      <c r="C50" s="137" t="s">
        <v>1</v>
      </c>
      <c r="D50" s="139">
        <v>315309</v>
      </c>
      <c r="E50" s="139">
        <v>315309</v>
      </c>
      <c r="F50" s="139">
        <v>35461</v>
      </c>
      <c r="G50" s="139">
        <v>0</v>
      </c>
      <c r="H50" s="139">
        <v>0</v>
      </c>
      <c r="I50" s="139">
        <v>259490</v>
      </c>
      <c r="J50" s="139">
        <v>1030367</v>
      </c>
      <c r="K50" s="139">
        <v>20358</v>
      </c>
      <c r="L50" s="139">
        <v>0</v>
      </c>
      <c r="M50" s="139">
        <v>3564</v>
      </c>
      <c r="N50" s="139">
        <v>3556</v>
      </c>
      <c r="O50" s="139">
        <v>0</v>
      </c>
      <c r="P50" s="139">
        <v>0</v>
      </c>
      <c r="Q50" s="139">
        <v>0</v>
      </c>
      <c r="R50" s="139">
        <v>3447</v>
      </c>
      <c r="S50" s="139">
        <v>418344</v>
      </c>
      <c r="T50" s="139">
        <v>109</v>
      </c>
      <c r="U50" s="139">
        <v>8</v>
      </c>
      <c r="V50" s="139">
        <v>318873</v>
      </c>
      <c r="W50" s="139">
        <v>318865</v>
      </c>
      <c r="X50" s="139">
        <v>35461</v>
      </c>
      <c r="Y50" s="139">
        <v>0</v>
      </c>
      <c r="Z50" s="139">
        <v>0</v>
      </c>
      <c r="AA50" s="139">
        <v>262937</v>
      </c>
      <c r="AB50" s="139">
        <v>1448711</v>
      </c>
      <c r="AC50" s="139">
        <v>20467</v>
      </c>
      <c r="AD50" s="139">
        <v>8</v>
      </c>
      <c r="AE50" s="139">
        <v>180760</v>
      </c>
      <c r="AF50" s="139">
        <v>175075</v>
      </c>
      <c r="AG50" s="139">
        <v>0</v>
      </c>
      <c r="AH50" s="139">
        <v>175075</v>
      </c>
      <c r="AI50" s="139">
        <v>0</v>
      </c>
      <c r="AJ50" s="139">
        <v>0</v>
      </c>
      <c r="AK50" s="139">
        <v>5685</v>
      </c>
      <c r="AL50" s="140" t="s">
        <v>389</v>
      </c>
      <c r="AM50" s="139">
        <v>1035953</v>
      </c>
      <c r="AN50" s="139">
        <v>1676</v>
      </c>
      <c r="AO50" s="139">
        <v>0</v>
      </c>
      <c r="AP50" s="139">
        <v>0</v>
      </c>
      <c r="AQ50" s="139">
        <v>1676</v>
      </c>
      <c r="AR50" s="139">
        <v>0</v>
      </c>
      <c r="AS50" s="139">
        <v>0</v>
      </c>
      <c r="AT50" s="139">
        <v>0</v>
      </c>
      <c r="AU50" s="139">
        <v>0</v>
      </c>
      <c r="AV50" s="139">
        <v>0</v>
      </c>
      <c r="AW50" s="139">
        <v>0</v>
      </c>
      <c r="AX50" s="139">
        <v>1034277</v>
      </c>
      <c r="AY50" s="139">
        <v>0</v>
      </c>
      <c r="AZ50" s="139">
        <v>869361</v>
      </c>
      <c r="BA50" s="139">
        <v>0</v>
      </c>
      <c r="BB50" s="139">
        <v>164916</v>
      </c>
      <c r="BC50" s="140" t="s">
        <v>389</v>
      </c>
      <c r="BD50" s="139">
        <v>0</v>
      </c>
      <c r="BE50" s="139">
        <v>128963</v>
      </c>
      <c r="BF50" s="139">
        <v>1345676</v>
      </c>
      <c r="BG50" s="139">
        <v>8197</v>
      </c>
      <c r="BH50" s="139">
        <v>8197</v>
      </c>
      <c r="BI50" s="139">
        <v>0</v>
      </c>
      <c r="BJ50" s="139">
        <v>5016</v>
      </c>
      <c r="BK50" s="139">
        <v>0</v>
      </c>
      <c r="BL50" s="139">
        <v>3181</v>
      </c>
      <c r="BM50" s="139">
        <v>0</v>
      </c>
      <c r="BN50" s="140" t="s">
        <v>389</v>
      </c>
      <c r="BO50" s="139">
        <v>409300</v>
      </c>
      <c r="BP50" s="139">
        <v>25052</v>
      </c>
      <c r="BQ50" s="139">
        <v>25052</v>
      </c>
      <c r="BR50" s="139">
        <v>0</v>
      </c>
      <c r="BS50" s="139">
        <v>0</v>
      </c>
      <c r="BT50" s="139">
        <v>0</v>
      </c>
      <c r="BU50" s="139">
        <v>63807</v>
      </c>
      <c r="BV50" s="139">
        <v>0</v>
      </c>
      <c r="BW50" s="139">
        <v>63807</v>
      </c>
      <c r="BX50" s="139">
        <v>0</v>
      </c>
      <c r="BY50" s="139">
        <v>0</v>
      </c>
      <c r="BZ50" s="139">
        <v>320441</v>
      </c>
      <c r="CA50" s="139">
        <v>0</v>
      </c>
      <c r="CB50" s="139">
        <v>315180</v>
      </c>
      <c r="CC50" s="139">
        <v>0</v>
      </c>
      <c r="CD50" s="139">
        <v>5261</v>
      </c>
      <c r="CE50" s="140" t="s">
        <v>389</v>
      </c>
      <c r="CF50" s="139">
        <v>0</v>
      </c>
      <c r="CG50" s="139">
        <v>4411</v>
      </c>
      <c r="CH50" s="139">
        <v>421908</v>
      </c>
      <c r="CI50" s="139">
        <v>188957</v>
      </c>
      <c r="CJ50" s="139">
        <v>183272</v>
      </c>
      <c r="CK50" s="139">
        <v>0</v>
      </c>
      <c r="CL50" s="139">
        <v>180091</v>
      </c>
      <c r="CM50" s="139">
        <v>0</v>
      </c>
      <c r="CN50" s="139">
        <v>3181</v>
      </c>
      <c r="CO50" s="139">
        <v>5685</v>
      </c>
      <c r="CP50" s="140" t="s">
        <v>389</v>
      </c>
      <c r="CQ50" s="139">
        <v>1445253</v>
      </c>
      <c r="CR50" s="139">
        <v>26728</v>
      </c>
      <c r="CS50" s="139">
        <v>25052</v>
      </c>
      <c r="CT50" s="139">
        <v>0</v>
      </c>
      <c r="CU50" s="139">
        <v>1676</v>
      </c>
      <c r="CV50" s="139">
        <v>0</v>
      </c>
      <c r="CW50" s="139">
        <v>63807</v>
      </c>
      <c r="CX50" s="139">
        <v>0</v>
      </c>
      <c r="CY50" s="139">
        <v>63807</v>
      </c>
      <c r="CZ50" s="139">
        <v>0</v>
      </c>
      <c r="DA50" s="139">
        <v>0</v>
      </c>
      <c r="DB50" s="139">
        <v>1354718</v>
      </c>
      <c r="DC50" s="139">
        <v>0</v>
      </c>
      <c r="DD50" s="139">
        <v>1184541</v>
      </c>
      <c r="DE50" s="139">
        <v>0</v>
      </c>
      <c r="DF50" s="139">
        <v>170177</v>
      </c>
      <c r="DG50" s="140" t="s">
        <v>389</v>
      </c>
      <c r="DH50" s="139">
        <v>0</v>
      </c>
      <c r="DI50" s="139">
        <v>133374</v>
      </c>
      <c r="DJ50" s="139">
        <v>1767584</v>
      </c>
    </row>
    <row r="51" spans="1:114" ht="13.5" customHeight="1" x14ac:dyDescent="0.15">
      <c r="A51" s="137" t="s">
        <v>48</v>
      </c>
      <c r="B51" s="138" t="s">
        <v>433</v>
      </c>
      <c r="C51" s="137" t="s">
        <v>1</v>
      </c>
      <c r="D51" s="139">
        <v>341519</v>
      </c>
      <c r="E51" s="139">
        <v>235427</v>
      </c>
      <c r="F51" s="139">
        <v>0</v>
      </c>
      <c r="G51" s="139">
        <v>0</v>
      </c>
      <c r="H51" s="139">
        <v>0</v>
      </c>
      <c r="I51" s="139">
        <v>89386</v>
      </c>
      <c r="J51" s="139">
        <v>1394847</v>
      </c>
      <c r="K51" s="139">
        <v>146041</v>
      </c>
      <c r="L51" s="139">
        <v>106092</v>
      </c>
      <c r="M51" s="139">
        <v>168286</v>
      </c>
      <c r="N51" s="139">
        <v>100918</v>
      </c>
      <c r="O51" s="139">
        <v>8085</v>
      </c>
      <c r="P51" s="139">
        <v>0</v>
      </c>
      <c r="Q51" s="139">
        <v>8000</v>
      </c>
      <c r="R51" s="139">
        <v>84481</v>
      </c>
      <c r="S51" s="139">
        <v>389655</v>
      </c>
      <c r="T51" s="139">
        <v>352</v>
      </c>
      <c r="U51" s="139">
        <v>67368</v>
      </c>
      <c r="V51" s="139">
        <v>509805</v>
      </c>
      <c r="W51" s="139">
        <v>336345</v>
      </c>
      <c r="X51" s="139">
        <v>8085</v>
      </c>
      <c r="Y51" s="139">
        <v>0</v>
      </c>
      <c r="Z51" s="139">
        <v>8000</v>
      </c>
      <c r="AA51" s="139">
        <v>173867</v>
      </c>
      <c r="AB51" s="139">
        <v>1784502</v>
      </c>
      <c r="AC51" s="139">
        <v>146393</v>
      </c>
      <c r="AD51" s="139">
        <v>173460</v>
      </c>
      <c r="AE51" s="139">
        <v>66158</v>
      </c>
      <c r="AF51" s="139">
        <v>66158</v>
      </c>
      <c r="AG51" s="139">
        <v>0</v>
      </c>
      <c r="AH51" s="139">
        <v>66158</v>
      </c>
      <c r="AI51" s="139">
        <v>0</v>
      </c>
      <c r="AJ51" s="139">
        <v>0</v>
      </c>
      <c r="AK51" s="139">
        <v>0</v>
      </c>
      <c r="AL51" s="140" t="s">
        <v>389</v>
      </c>
      <c r="AM51" s="139">
        <v>1619665</v>
      </c>
      <c r="AN51" s="139">
        <v>182895</v>
      </c>
      <c r="AO51" s="139">
        <v>166481</v>
      </c>
      <c r="AP51" s="139">
        <v>0</v>
      </c>
      <c r="AQ51" s="139">
        <v>4924</v>
      </c>
      <c r="AR51" s="139">
        <v>11490</v>
      </c>
      <c r="AS51" s="139">
        <v>491364</v>
      </c>
      <c r="AT51" s="139">
        <v>77966</v>
      </c>
      <c r="AU51" s="139">
        <v>389422</v>
      </c>
      <c r="AV51" s="139">
        <v>23976</v>
      </c>
      <c r="AW51" s="139">
        <v>24544</v>
      </c>
      <c r="AX51" s="139">
        <v>920862</v>
      </c>
      <c r="AY51" s="139">
        <v>148244</v>
      </c>
      <c r="AZ51" s="139">
        <v>695965</v>
      </c>
      <c r="BA51" s="139">
        <v>72091</v>
      </c>
      <c r="BB51" s="139">
        <v>4562</v>
      </c>
      <c r="BC51" s="140" t="s">
        <v>389</v>
      </c>
      <c r="BD51" s="139">
        <v>0</v>
      </c>
      <c r="BE51" s="139">
        <v>50543</v>
      </c>
      <c r="BF51" s="139">
        <v>1736366</v>
      </c>
      <c r="BG51" s="139">
        <v>0</v>
      </c>
      <c r="BH51" s="139">
        <v>0</v>
      </c>
      <c r="BI51" s="139">
        <v>0</v>
      </c>
      <c r="BJ51" s="139">
        <v>0</v>
      </c>
      <c r="BK51" s="139">
        <v>0</v>
      </c>
      <c r="BL51" s="139">
        <v>0</v>
      </c>
      <c r="BM51" s="139">
        <v>0</v>
      </c>
      <c r="BN51" s="140" t="s">
        <v>389</v>
      </c>
      <c r="BO51" s="139">
        <v>528193</v>
      </c>
      <c r="BP51" s="139">
        <v>135373</v>
      </c>
      <c r="BQ51" s="139">
        <v>79735</v>
      </c>
      <c r="BR51" s="139">
        <v>0</v>
      </c>
      <c r="BS51" s="139">
        <v>55638</v>
      </c>
      <c r="BT51" s="139">
        <v>0</v>
      </c>
      <c r="BU51" s="139">
        <v>220336</v>
      </c>
      <c r="BV51" s="139">
        <v>220</v>
      </c>
      <c r="BW51" s="139">
        <v>220116</v>
      </c>
      <c r="BX51" s="139">
        <v>0</v>
      </c>
      <c r="BY51" s="139">
        <v>0</v>
      </c>
      <c r="BZ51" s="139">
        <v>172138</v>
      </c>
      <c r="CA51" s="139">
        <v>80095</v>
      </c>
      <c r="CB51" s="139">
        <v>62909</v>
      </c>
      <c r="CC51" s="139">
        <v>2648</v>
      </c>
      <c r="CD51" s="139">
        <v>26486</v>
      </c>
      <c r="CE51" s="140" t="s">
        <v>389</v>
      </c>
      <c r="CF51" s="139">
        <v>346</v>
      </c>
      <c r="CG51" s="139">
        <v>29748</v>
      </c>
      <c r="CH51" s="139">
        <v>557941</v>
      </c>
      <c r="CI51" s="139">
        <v>66158</v>
      </c>
      <c r="CJ51" s="139">
        <v>66158</v>
      </c>
      <c r="CK51" s="139">
        <v>0</v>
      </c>
      <c r="CL51" s="139">
        <v>66158</v>
      </c>
      <c r="CM51" s="139">
        <v>0</v>
      </c>
      <c r="CN51" s="139">
        <v>0</v>
      </c>
      <c r="CO51" s="139">
        <v>0</v>
      </c>
      <c r="CP51" s="140" t="s">
        <v>389</v>
      </c>
      <c r="CQ51" s="139">
        <v>2147858</v>
      </c>
      <c r="CR51" s="139">
        <v>318268</v>
      </c>
      <c r="CS51" s="139">
        <v>246216</v>
      </c>
      <c r="CT51" s="139">
        <v>0</v>
      </c>
      <c r="CU51" s="139">
        <v>60562</v>
      </c>
      <c r="CV51" s="139">
        <v>11490</v>
      </c>
      <c r="CW51" s="139">
        <v>711700</v>
      </c>
      <c r="CX51" s="139">
        <v>78186</v>
      </c>
      <c r="CY51" s="139">
        <v>609538</v>
      </c>
      <c r="CZ51" s="139">
        <v>23976</v>
      </c>
      <c r="DA51" s="139">
        <v>24544</v>
      </c>
      <c r="DB51" s="139">
        <v>1093000</v>
      </c>
      <c r="DC51" s="139">
        <v>228339</v>
      </c>
      <c r="DD51" s="139">
        <v>758874</v>
      </c>
      <c r="DE51" s="139">
        <v>74739</v>
      </c>
      <c r="DF51" s="139">
        <v>31048</v>
      </c>
      <c r="DG51" s="140" t="s">
        <v>389</v>
      </c>
      <c r="DH51" s="139">
        <v>346</v>
      </c>
      <c r="DI51" s="139">
        <v>80291</v>
      </c>
      <c r="DJ51" s="139">
        <v>2294307</v>
      </c>
    </row>
    <row r="52" spans="1:114" ht="13.5" customHeight="1" x14ac:dyDescent="0.15">
      <c r="A52" s="137" t="s">
        <v>49</v>
      </c>
      <c r="B52" s="138" t="s">
        <v>434</v>
      </c>
      <c r="C52" s="137" t="s">
        <v>1</v>
      </c>
      <c r="D52" s="139">
        <v>1195914</v>
      </c>
      <c r="E52" s="139">
        <v>1055357</v>
      </c>
      <c r="F52" s="139">
        <v>423661</v>
      </c>
      <c r="G52" s="139">
        <v>0</v>
      </c>
      <c r="H52" s="139">
        <v>6400</v>
      </c>
      <c r="I52" s="139">
        <v>406704</v>
      </c>
      <c r="J52" s="139">
        <v>5349916</v>
      </c>
      <c r="K52" s="139">
        <v>218592</v>
      </c>
      <c r="L52" s="139">
        <v>140557</v>
      </c>
      <c r="M52" s="139">
        <v>239040</v>
      </c>
      <c r="N52" s="139">
        <v>200447</v>
      </c>
      <c r="O52" s="139">
        <v>0</v>
      </c>
      <c r="P52" s="139">
        <v>0</v>
      </c>
      <c r="Q52" s="139">
        <v>0</v>
      </c>
      <c r="R52" s="139">
        <v>195353</v>
      </c>
      <c r="S52" s="139">
        <v>1145412</v>
      </c>
      <c r="T52" s="139">
        <v>5094</v>
      </c>
      <c r="U52" s="139">
        <v>38593</v>
      </c>
      <c r="V52" s="139">
        <v>1434954</v>
      </c>
      <c r="W52" s="139">
        <v>1255804</v>
      </c>
      <c r="X52" s="139">
        <v>423661</v>
      </c>
      <c r="Y52" s="139">
        <v>0</v>
      </c>
      <c r="Z52" s="139">
        <v>6400</v>
      </c>
      <c r="AA52" s="139">
        <v>602057</v>
      </c>
      <c r="AB52" s="139">
        <v>6495328</v>
      </c>
      <c r="AC52" s="139">
        <v>223686</v>
      </c>
      <c r="AD52" s="139">
        <v>179150</v>
      </c>
      <c r="AE52" s="139">
        <v>1759552</v>
      </c>
      <c r="AF52" s="139">
        <v>1736233</v>
      </c>
      <c r="AG52" s="139">
        <v>0</v>
      </c>
      <c r="AH52" s="139">
        <v>1719381</v>
      </c>
      <c r="AI52" s="139">
        <v>16852</v>
      </c>
      <c r="AJ52" s="139">
        <v>0</v>
      </c>
      <c r="AK52" s="139">
        <v>23319</v>
      </c>
      <c r="AL52" s="140" t="s">
        <v>389</v>
      </c>
      <c r="AM52" s="139">
        <v>4454705</v>
      </c>
      <c r="AN52" s="139">
        <v>537239</v>
      </c>
      <c r="AO52" s="139">
        <v>390837</v>
      </c>
      <c r="AP52" s="139">
        <v>0</v>
      </c>
      <c r="AQ52" s="139">
        <v>102952</v>
      </c>
      <c r="AR52" s="139">
        <v>43450</v>
      </c>
      <c r="AS52" s="139">
        <v>1375305</v>
      </c>
      <c r="AT52" s="139">
        <v>65</v>
      </c>
      <c r="AU52" s="139">
        <v>1140352</v>
      </c>
      <c r="AV52" s="139">
        <v>234888</v>
      </c>
      <c r="AW52" s="139">
        <v>10450</v>
      </c>
      <c r="AX52" s="139">
        <v>2527192</v>
      </c>
      <c r="AY52" s="139">
        <v>0</v>
      </c>
      <c r="AZ52" s="139">
        <v>2243801</v>
      </c>
      <c r="BA52" s="139">
        <v>54092</v>
      </c>
      <c r="BB52" s="139">
        <v>229299</v>
      </c>
      <c r="BC52" s="140" t="s">
        <v>389</v>
      </c>
      <c r="BD52" s="139">
        <v>4519</v>
      </c>
      <c r="BE52" s="139">
        <v>331573</v>
      </c>
      <c r="BF52" s="139">
        <v>6545830</v>
      </c>
      <c r="BG52" s="139">
        <v>2948</v>
      </c>
      <c r="BH52" s="139">
        <v>2948</v>
      </c>
      <c r="BI52" s="139">
        <v>0</v>
      </c>
      <c r="BJ52" s="139">
        <v>2948</v>
      </c>
      <c r="BK52" s="139">
        <v>0</v>
      </c>
      <c r="BL52" s="139">
        <v>0</v>
      </c>
      <c r="BM52" s="139">
        <v>0</v>
      </c>
      <c r="BN52" s="140" t="s">
        <v>389</v>
      </c>
      <c r="BO52" s="139">
        <v>1297438</v>
      </c>
      <c r="BP52" s="139">
        <v>302673</v>
      </c>
      <c r="BQ52" s="139">
        <v>169478</v>
      </c>
      <c r="BR52" s="139">
        <v>38220</v>
      </c>
      <c r="BS52" s="139">
        <v>75869</v>
      </c>
      <c r="BT52" s="139">
        <v>19106</v>
      </c>
      <c r="BU52" s="139">
        <v>785053</v>
      </c>
      <c r="BV52" s="139">
        <v>52115</v>
      </c>
      <c r="BW52" s="139">
        <v>585392</v>
      </c>
      <c r="BX52" s="139">
        <v>147546</v>
      </c>
      <c r="BY52" s="139">
        <v>1394</v>
      </c>
      <c r="BZ52" s="139">
        <v>208318</v>
      </c>
      <c r="CA52" s="139">
        <v>43688</v>
      </c>
      <c r="CB52" s="139">
        <v>143928</v>
      </c>
      <c r="CC52" s="139">
        <v>8434</v>
      </c>
      <c r="CD52" s="139">
        <v>12268</v>
      </c>
      <c r="CE52" s="140" t="s">
        <v>389</v>
      </c>
      <c r="CF52" s="139">
        <v>0</v>
      </c>
      <c r="CG52" s="139">
        <v>84066</v>
      </c>
      <c r="CH52" s="139">
        <v>1384452</v>
      </c>
      <c r="CI52" s="139">
        <v>1762500</v>
      </c>
      <c r="CJ52" s="139">
        <v>1739181</v>
      </c>
      <c r="CK52" s="139">
        <v>0</v>
      </c>
      <c r="CL52" s="139">
        <v>1722329</v>
      </c>
      <c r="CM52" s="139">
        <v>16852</v>
      </c>
      <c r="CN52" s="139">
        <v>0</v>
      </c>
      <c r="CO52" s="139">
        <v>23319</v>
      </c>
      <c r="CP52" s="140" t="s">
        <v>389</v>
      </c>
      <c r="CQ52" s="139">
        <v>5752143</v>
      </c>
      <c r="CR52" s="139">
        <v>839912</v>
      </c>
      <c r="CS52" s="139">
        <v>560315</v>
      </c>
      <c r="CT52" s="139">
        <v>38220</v>
      </c>
      <c r="CU52" s="139">
        <v>178821</v>
      </c>
      <c r="CV52" s="139">
        <v>62556</v>
      </c>
      <c r="CW52" s="139">
        <v>2160358</v>
      </c>
      <c r="CX52" s="139">
        <v>52180</v>
      </c>
      <c r="CY52" s="139">
        <v>1725744</v>
      </c>
      <c r="CZ52" s="139">
        <v>382434</v>
      </c>
      <c r="DA52" s="139">
        <v>11844</v>
      </c>
      <c r="DB52" s="139">
        <v>2735510</v>
      </c>
      <c r="DC52" s="139">
        <v>43688</v>
      </c>
      <c r="DD52" s="139">
        <v>2387729</v>
      </c>
      <c r="DE52" s="139">
        <v>62526</v>
      </c>
      <c r="DF52" s="139">
        <v>241567</v>
      </c>
      <c r="DG52" s="140" t="s">
        <v>389</v>
      </c>
      <c r="DH52" s="139">
        <v>4519</v>
      </c>
      <c r="DI52" s="139">
        <v>415639</v>
      </c>
      <c r="DJ52" s="139">
        <v>7930282</v>
      </c>
    </row>
    <row r="53" spans="1:114" ht="13.5" customHeight="1" x14ac:dyDescent="0.15">
      <c r="A53" s="137" t="s">
        <v>50</v>
      </c>
      <c r="B53" s="138" t="s">
        <v>435</v>
      </c>
      <c r="C53" s="137" t="s">
        <v>1</v>
      </c>
      <c r="D53" s="139">
        <v>4708004</v>
      </c>
      <c r="E53" s="139">
        <v>2571405</v>
      </c>
      <c r="F53" s="139">
        <v>710391</v>
      </c>
      <c r="G53" s="139">
        <v>0</v>
      </c>
      <c r="H53" s="139">
        <v>336800</v>
      </c>
      <c r="I53" s="139">
        <v>1127805</v>
      </c>
      <c r="J53" s="139">
        <v>6697520</v>
      </c>
      <c r="K53" s="139">
        <v>396409</v>
      </c>
      <c r="L53" s="139">
        <v>2136599</v>
      </c>
      <c r="M53" s="139">
        <v>590825</v>
      </c>
      <c r="N53" s="139">
        <v>581511</v>
      </c>
      <c r="O53" s="139">
        <v>0</v>
      </c>
      <c r="P53" s="139">
        <v>0</v>
      </c>
      <c r="Q53" s="139">
        <v>378600</v>
      </c>
      <c r="R53" s="139">
        <v>100861</v>
      </c>
      <c r="S53" s="139">
        <v>676224</v>
      </c>
      <c r="T53" s="139">
        <v>102050</v>
      </c>
      <c r="U53" s="139">
        <v>9314</v>
      </c>
      <c r="V53" s="139">
        <v>5298829</v>
      </c>
      <c r="W53" s="139">
        <v>3152916</v>
      </c>
      <c r="X53" s="139">
        <v>710391</v>
      </c>
      <c r="Y53" s="139">
        <v>0</v>
      </c>
      <c r="Z53" s="139">
        <v>715400</v>
      </c>
      <c r="AA53" s="139">
        <v>1228666</v>
      </c>
      <c r="AB53" s="139">
        <v>7373744</v>
      </c>
      <c r="AC53" s="139">
        <v>498459</v>
      </c>
      <c r="AD53" s="139">
        <v>2145913</v>
      </c>
      <c r="AE53" s="139">
        <v>1281143</v>
      </c>
      <c r="AF53" s="139">
        <v>1237847</v>
      </c>
      <c r="AG53" s="139">
        <v>0</v>
      </c>
      <c r="AH53" s="139">
        <v>281608</v>
      </c>
      <c r="AI53" s="139">
        <v>946496</v>
      </c>
      <c r="AJ53" s="139">
        <v>9743</v>
      </c>
      <c r="AK53" s="139">
        <v>43296</v>
      </c>
      <c r="AL53" s="140" t="s">
        <v>389</v>
      </c>
      <c r="AM53" s="139">
        <v>8307584</v>
      </c>
      <c r="AN53" s="139">
        <v>1058888</v>
      </c>
      <c r="AO53" s="139">
        <v>645743</v>
      </c>
      <c r="AP53" s="139">
        <v>0</v>
      </c>
      <c r="AQ53" s="139">
        <v>381122</v>
      </c>
      <c r="AR53" s="139">
        <v>32023</v>
      </c>
      <c r="AS53" s="139">
        <v>5202791</v>
      </c>
      <c r="AT53" s="139">
        <v>8220</v>
      </c>
      <c r="AU53" s="139">
        <v>4958346</v>
      </c>
      <c r="AV53" s="139">
        <v>236225</v>
      </c>
      <c r="AW53" s="139">
        <v>13600</v>
      </c>
      <c r="AX53" s="139">
        <v>2022405</v>
      </c>
      <c r="AY53" s="139">
        <v>22235</v>
      </c>
      <c r="AZ53" s="139">
        <v>1745333</v>
      </c>
      <c r="BA53" s="139">
        <v>176160</v>
      </c>
      <c r="BB53" s="139">
        <v>78677</v>
      </c>
      <c r="BC53" s="140" t="s">
        <v>389</v>
      </c>
      <c r="BD53" s="139">
        <v>9900</v>
      </c>
      <c r="BE53" s="139">
        <v>1816797</v>
      </c>
      <c r="BF53" s="139">
        <v>11405524</v>
      </c>
      <c r="BG53" s="139">
        <v>424104</v>
      </c>
      <c r="BH53" s="139">
        <v>423334</v>
      </c>
      <c r="BI53" s="139">
        <v>0</v>
      </c>
      <c r="BJ53" s="139">
        <v>380611</v>
      </c>
      <c r="BK53" s="139">
        <v>0</v>
      </c>
      <c r="BL53" s="139">
        <v>42723</v>
      </c>
      <c r="BM53" s="139">
        <v>770</v>
      </c>
      <c r="BN53" s="140" t="s">
        <v>389</v>
      </c>
      <c r="BO53" s="139">
        <v>668787</v>
      </c>
      <c r="BP53" s="139">
        <v>84414</v>
      </c>
      <c r="BQ53" s="139">
        <v>76229</v>
      </c>
      <c r="BR53" s="139">
        <v>0</v>
      </c>
      <c r="BS53" s="139">
        <v>8185</v>
      </c>
      <c r="BT53" s="139">
        <v>0</v>
      </c>
      <c r="BU53" s="139">
        <v>320977</v>
      </c>
      <c r="BV53" s="139">
        <v>0</v>
      </c>
      <c r="BW53" s="139">
        <v>320977</v>
      </c>
      <c r="BX53" s="139">
        <v>0</v>
      </c>
      <c r="BY53" s="139">
        <v>156</v>
      </c>
      <c r="BZ53" s="139">
        <v>263240</v>
      </c>
      <c r="CA53" s="139">
        <v>0</v>
      </c>
      <c r="CB53" s="139">
        <v>251728</v>
      </c>
      <c r="CC53" s="139">
        <v>756</v>
      </c>
      <c r="CD53" s="139">
        <v>10756</v>
      </c>
      <c r="CE53" s="140" t="s">
        <v>389</v>
      </c>
      <c r="CF53" s="139">
        <v>0</v>
      </c>
      <c r="CG53" s="139">
        <v>174158</v>
      </c>
      <c r="CH53" s="139">
        <v>1267049</v>
      </c>
      <c r="CI53" s="139">
        <v>1705247</v>
      </c>
      <c r="CJ53" s="139">
        <v>1661181</v>
      </c>
      <c r="CK53" s="139">
        <v>0</v>
      </c>
      <c r="CL53" s="139">
        <v>662219</v>
      </c>
      <c r="CM53" s="139">
        <v>946496</v>
      </c>
      <c r="CN53" s="139">
        <v>52466</v>
      </c>
      <c r="CO53" s="139">
        <v>44066</v>
      </c>
      <c r="CP53" s="140" t="s">
        <v>389</v>
      </c>
      <c r="CQ53" s="139">
        <v>8976371</v>
      </c>
      <c r="CR53" s="139">
        <v>1143302</v>
      </c>
      <c r="CS53" s="139">
        <v>721972</v>
      </c>
      <c r="CT53" s="139">
        <v>0</v>
      </c>
      <c r="CU53" s="139">
        <v>389307</v>
      </c>
      <c r="CV53" s="139">
        <v>32023</v>
      </c>
      <c r="CW53" s="139">
        <v>5523768</v>
      </c>
      <c r="CX53" s="139">
        <v>8220</v>
      </c>
      <c r="CY53" s="139">
        <v>5279323</v>
      </c>
      <c r="CZ53" s="139">
        <v>236225</v>
      </c>
      <c r="DA53" s="139">
        <v>13756</v>
      </c>
      <c r="DB53" s="139">
        <v>2285645</v>
      </c>
      <c r="DC53" s="139">
        <v>22235</v>
      </c>
      <c r="DD53" s="139">
        <v>1997061</v>
      </c>
      <c r="DE53" s="139">
        <v>176916</v>
      </c>
      <c r="DF53" s="139">
        <v>89433</v>
      </c>
      <c r="DG53" s="140" t="s">
        <v>389</v>
      </c>
      <c r="DH53" s="139">
        <v>9900</v>
      </c>
      <c r="DI53" s="139">
        <v>1990955</v>
      </c>
      <c r="DJ53" s="139">
        <v>12672573</v>
      </c>
    </row>
    <row r="54" spans="1:114" ht="13.5" customHeight="1" x14ac:dyDescent="0.15">
      <c r="A54" s="137" t="s">
        <v>436</v>
      </c>
      <c r="B54" s="138" t="s">
        <v>437</v>
      </c>
      <c r="C54" s="137" t="s">
        <v>1</v>
      </c>
      <c r="D54" s="139">
        <f>SUM(D7:D53)</f>
        <v>265935089</v>
      </c>
      <c r="E54" s="139">
        <f t="shared" ref="E54:BO54" si="0">SUM(E7:E53)</f>
        <v>212451177</v>
      </c>
      <c r="F54" s="139">
        <f t="shared" si="0"/>
        <v>37306938</v>
      </c>
      <c r="G54" s="139">
        <f t="shared" si="0"/>
        <v>293343</v>
      </c>
      <c r="H54" s="139">
        <f t="shared" si="0"/>
        <v>58530232</v>
      </c>
      <c r="I54" s="139">
        <f t="shared" si="0"/>
        <v>61629137</v>
      </c>
      <c r="J54" s="139">
        <f t="shared" si="0"/>
        <v>334129646</v>
      </c>
      <c r="K54" s="139">
        <f t="shared" si="0"/>
        <v>54691527</v>
      </c>
      <c r="L54" s="139">
        <f t="shared" si="0"/>
        <v>53483912</v>
      </c>
      <c r="M54" s="139">
        <f t="shared" si="0"/>
        <v>22400824</v>
      </c>
      <c r="N54" s="139">
        <f t="shared" si="0"/>
        <v>18244731</v>
      </c>
      <c r="O54" s="139">
        <f t="shared" si="0"/>
        <v>2576035</v>
      </c>
      <c r="P54" s="139">
        <f t="shared" si="0"/>
        <v>3575</v>
      </c>
      <c r="Q54" s="139">
        <f t="shared" si="0"/>
        <v>5919800</v>
      </c>
      <c r="R54" s="139">
        <f t="shared" si="0"/>
        <v>7310498</v>
      </c>
      <c r="S54" s="139">
        <f t="shared" si="0"/>
        <v>64677820</v>
      </c>
      <c r="T54" s="139">
        <f t="shared" si="0"/>
        <v>2434823</v>
      </c>
      <c r="U54" s="139">
        <f t="shared" si="0"/>
        <v>4156093</v>
      </c>
      <c r="V54" s="139">
        <f t="shared" si="0"/>
        <v>288335913</v>
      </c>
      <c r="W54" s="139">
        <f t="shared" si="0"/>
        <v>230695908</v>
      </c>
      <c r="X54" s="139">
        <f t="shared" si="0"/>
        <v>39882973</v>
      </c>
      <c r="Y54" s="139">
        <f t="shared" si="0"/>
        <v>296918</v>
      </c>
      <c r="Z54" s="139">
        <f t="shared" si="0"/>
        <v>64450032</v>
      </c>
      <c r="AA54" s="139">
        <f t="shared" si="0"/>
        <v>68939635</v>
      </c>
      <c r="AB54" s="139">
        <f t="shared" si="0"/>
        <v>398807466</v>
      </c>
      <c r="AC54" s="139">
        <f t="shared" si="0"/>
        <v>57126350</v>
      </c>
      <c r="AD54" s="139">
        <f t="shared" si="0"/>
        <v>57640005</v>
      </c>
      <c r="AE54" s="139">
        <f t="shared" si="0"/>
        <v>165136463</v>
      </c>
      <c r="AF54" s="139">
        <f t="shared" si="0"/>
        <v>162780825</v>
      </c>
      <c r="AG54" s="139">
        <f t="shared" si="0"/>
        <v>1890836</v>
      </c>
      <c r="AH54" s="139">
        <f t="shared" si="0"/>
        <v>153775843</v>
      </c>
      <c r="AI54" s="139">
        <f t="shared" si="0"/>
        <v>5462526</v>
      </c>
      <c r="AJ54" s="139">
        <f t="shared" si="0"/>
        <v>1651620</v>
      </c>
      <c r="AK54" s="139">
        <f t="shared" si="0"/>
        <v>2355638</v>
      </c>
      <c r="AL54" s="140">
        <f t="shared" si="0"/>
        <v>0</v>
      </c>
      <c r="AM54" s="139">
        <f t="shared" si="0"/>
        <v>381034955</v>
      </c>
      <c r="AN54" s="139">
        <f t="shared" si="0"/>
        <v>49173180</v>
      </c>
      <c r="AO54" s="139">
        <f t="shared" si="0"/>
        <v>33691733</v>
      </c>
      <c r="AP54" s="139">
        <f t="shared" si="0"/>
        <v>762441</v>
      </c>
      <c r="AQ54" s="139">
        <f t="shared" si="0"/>
        <v>14049256</v>
      </c>
      <c r="AR54" s="139">
        <f t="shared" si="0"/>
        <v>669750</v>
      </c>
      <c r="AS54" s="139">
        <f t="shared" si="0"/>
        <v>135247803</v>
      </c>
      <c r="AT54" s="139">
        <f t="shared" si="0"/>
        <v>823284</v>
      </c>
      <c r="AU54" s="139">
        <f t="shared" si="0"/>
        <v>121296832</v>
      </c>
      <c r="AV54" s="139">
        <f t="shared" si="0"/>
        <v>13127687</v>
      </c>
      <c r="AW54" s="139">
        <f t="shared" si="0"/>
        <v>191885</v>
      </c>
      <c r="AX54" s="139">
        <f t="shared" si="0"/>
        <v>196055563</v>
      </c>
      <c r="AY54" s="139">
        <f t="shared" si="0"/>
        <v>16712388</v>
      </c>
      <c r="AZ54" s="139">
        <f t="shared" si="0"/>
        <v>157500071</v>
      </c>
      <c r="BA54" s="139">
        <f t="shared" si="0"/>
        <v>16125431</v>
      </c>
      <c r="BB54" s="139">
        <f t="shared" si="0"/>
        <v>5717673</v>
      </c>
      <c r="BC54" s="140">
        <f t="shared" si="0"/>
        <v>0</v>
      </c>
      <c r="BD54" s="139">
        <f t="shared" si="0"/>
        <v>366524</v>
      </c>
      <c r="BE54" s="139">
        <f t="shared" si="0"/>
        <v>53893317</v>
      </c>
      <c r="BF54" s="139">
        <f t="shared" si="0"/>
        <v>600064735</v>
      </c>
      <c r="BG54" s="139">
        <f t="shared" si="0"/>
        <v>12429386</v>
      </c>
      <c r="BH54" s="139">
        <f t="shared" si="0"/>
        <v>12268975</v>
      </c>
      <c r="BI54" s="139">
        <f t="shared" si="0"/>
        <v>146530</v>
      </c>
      <c r="BJ54" s="139">
        <f t="shared" si="0"/>
        <v>10876753</v>
      </c>
      <c r="BK54" s="139">
        <f t="shared" si="0"/>
        <v>587</v>
      </c>
      <c r="BL54" s="139">
        <f t="shared" si="0"/>
        <v>1245105</v>
      </c>
      <c r="BM54" s="139">
        <f t="shared" si="0"/>
        <v>160411</v>
      </c>
      <c r="BN54" s="140">
        <f t="shared" si="0"/>
        <v>0</v>
      </c>
      <c r="BO54" s="139">
        <f t="shared" si="0"/>
        <v>68516926</v>
      </c>
      <c r="BP54" s="139">
        <f t="shared" ref="BP54:DJ54" si="1">SUM(BP7:BP53)</f>
        <v>11269067</v>
      </c>
      <c r="BQ54" s="139">
        <f t="shared" si="1"/>
        <v>8236486</v>
      </c>
      <c r="BR54" s="139">
        <f t="shared" si="1"/>
        <v>771831</v>
      </c>
      <c r="BS54" s="139">
        <f t="shared" si="1"/>
        <v>2210743</v>
      </c>
      <c r="BT54" s="139">
        <f t="shared" si="1"/>
        <v>50007</v>
      </c>
      <c r="BU54" s="139">
        <f t="shared" si="1"/>
        <v>29778803</v>
      </c>
      <c r="BV54" s="139">
        <f t="shared" si="1"/>
        <v>299762</v>
      </c>
      <c r="BW54" s="139">
        <f t="shared" si="1"/>
        <v>29123068</v>
      </c>
      <c r="BX54" s="139">
        <f t="shared" si="1"/>
        <v>355973</v>
      </c>
      <c r="BY54" s="139">
        <f t="shared" si="1"/>
        <v>47303</v>
      </c>
      <c r="BZ54" s="139">
        <f t="shared" si="1"/>
        <v>27321710</v>
      </c>
      <c r="CA54" s="139">
        <f t="shared" si="1"/>
        <v>3802864</v>
      </c>
      <c r="CB54" s="139">
        <f t="shared" si="1"/>
        <v>20633702</v>
      </c>
      <c r="CC54" s="139">
        <f t="shared" si="1"/>
        <v>788085</v>
      </c>
      <c r="CD54" s="139">
        <f t="shared" si="1"/>
        <v>2097059</v>
      </c>
      <c r="CE54" s="140">
        <f t="shared" si="1"/>
        <v>0</v>
      </c>
      <c r="CF54" s="139">
        <f t="shared" si="1"/>
        <v>100043</v>
      </c>
      <c r="CG54" s="139">
        <f t="shared" si="1"/>
        <v>6132332</v>
      </c>
      <c r="CH54" s="139">
        <f t="shared" si="1"/>
        <v>87078644</v>
      </c>
      <c r="CI54" s="139">
        <f t="shared" si="1"/>
        <v>177565849</v>
      </c>
      <c r="CJ54" s="139">
        <f t="shared" si="1"/>
        <v>175049800</v>
      </c>
      <c r="CK54" s="139">
        <f t="shared" si="1"/>
        <v>2037366</v>
      </c>
      <c r="CL54" s="139">
        <f t="shared" si="1"/>
        <v>164652596</v>
      </c>
      <c r="CM54" s="139">
        <f t="shared" si="1"/>
        <v>5463113</v>
      </c>
      <c r="CN54" s="139">
        <f t="shared" si="1"/>
        <v>2896725</v>
      </c>
      <c r="CO54" s="139">
        <f t="shared" si="1"/>
        <v>2516049</v>
      </c>
      <c r="CP54" s="140">
        <f t="shared" si="1"/>
        <v>0</v>
      </c>
      <c r="CQ54" s="139">
        <f t="shared" si="1"/>
        <v>449551881</v>
      </c>
      <c r="CR54" s="139">
        <f t="shared" si="1"/>
        <v>60442247</v>
      </c>
      <c r="CS54" s="139">
        <f t="shared" si="1"/>
        <v>41928219</v>
      </c>
      <c r="CT54" s="139">
        <f t="shared" si="1"/>
        <v>1534272</v>
      </c>
      <c r="CU54" s="139">
        <f t="shared" si="1"/>
        <v>16259999</v>
      </c>
      <c r="CV54" s="139">
        <f t="shared" si="1"/>
        <v>719757</v>
      </c>
      <c r="CW54" s="139">
        <f t="shared" si="1"/>
        <v>165026606</v>
      </c>
      <c r="CX54" s="139">
        <f t="shared" si="1"/>
        <v>1123046</v>
      </c>
      <c r="CY54" s="139">
        <f t="shared" si="1"/>
        <v>150419900</v>
      </c>
      <c r="CZ54" s="139">
        <f t="shared" si="1"/>
        <v>13483660</v>
      </c>
      <c r="DA54" s="139">
        <f t="shared" si="1"/>
        <v>239188</v>
      </c>
      <c r="DB54" s="139">
        <f t="shared" si="1"/>
        <v>223377273</v>
      </c>
      <c r="DC54" s="139">
        <f t="shared" si="1"/>
        <v>20515252</v>
      </c>
      <c r="DD54" s="139">
        <f t="shared" si="1"/>
        <v>178133773</v>
      </c>
      <c r="DE54" s="139">
        <f t="shared" si="1"/>
        <v>16913516</v>
      </c>
      <c r="DF54" s="139">
        <f t="shared" si="1"/>
        <v>7814732</v>
      </c>
      <c r="DG54" s="140">
        <f t="shared" si="1"/>
        <v>0</v>
      </c>
      <c r="DH54" s="139">
        <f t="shared" si="1"/>
        <v>466567</v>
      </c>
      <c r="DI54" s="139">
        <f t="shared" si="1"/>
        <v>60025649</v>
      </c>
      <c r="DJ54" s="139">
        <f t="shared" si="1"/>
        <v>687143379</v>
      </c>
    </row>
  </sheetData>
  <mergeCells count="6">
    <mergeCell ref="CP4:CP5"/>
    <mergeCell ref="A2:A6"/>
    <mergeCell ref="B2:B6"/>
    <mergeCell ref="C2:C6"/>
    <mergeCell ref="AL4:AL5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5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5" customHeight="1" x14ac:dyDescent="0.15"/>
  <cols>
    <col min="1" max="1" width="10.75" style="108" customWidth="1"/>
    <col min="2" max="2" width="8.75" style="134" customWidth="1"/>
    <col min="3" max="3" width="26.75" style="108" customWidth="1"/>
    <col min="4" max="30" width="14.75" style="135" customWidth="1"/>
    <col min="31" max="16384" width="9" style="108"/>
  </cols>
  <sheetData>
    <row r="1" spans="1:30" s="102" customFormat="1" ht="17.25" x14ac:dyDescent="0.15">
      <c r="A1" s="37" t="s">
        <v>384</v>
      </c>
      <c r="B1" s="105"/>
    </row>
    <row r="2" spans="1:30" ht="13.5" customHeight="1" x14ac:dyDescent="0.15">
      <c r="A2" s="144" t="s">
        <v>380</v>
      </c>
      <c r="B2" s="147" t="s">
        <v>309</v>
      </c>
      <c r="C2" s="152" t="s">
        <v>310</v>
      </c>
      <c r="D2" s="92" t="s">
        <v>311</v>
      </c>
      <c r="E2" s="93"/>
      <c r="F2" s="93"/>
      <c r="G2" s="93"/>
      <c r="H2" s="93"/>
      <c r="I2" s="93"/>
      <c r="J2" s="93"/>
      <c r="K2" s="93"/>
      <c r="L2" s="94"/>
      <c r="M2" s="92" t="s">
        <v>312</v>
      </c>
      <c r="N2" s="93"/>
      <c r="O2" s="93"/>
      <c r="P2" s="93"/>
      <c r="Q2" s="93"/>
      <c r="R2" s="93"/>
      <c r="S2" s="93"/>
      <c r="T2" s="93"/>
      <c r="U2" s="94"/>
      <c r="V2" s="92" t="s">
        <v>313</v>
      </c>
      <c r="W2" s="93"/>
      <c r="X2" s="93"/>
      <c r="Y2" s="93"/>
      <c r="Z2" s="93"/>
      <c r="AA2" s="93"/>
      <c r="AB2" s="93"/>
      <c r="AC2" s="93"/>
      <c r="AD2" s="94"/>
    </row>
    <row r="3" spans="1:30" ht="13.5" customHeight="1" x14ac:dyDescent="0.15">
      <c r="A3" s="145"/>
      <c r="B3" s="148"/>
      <c r="C3" s="153"/>
      <c r="D3" s="95" t="s">
        <v>314</v>
      </c>
      <c r="E3" s="96"/>
      <c r="F3" s="96"/>
      <c r="G3" s="96"/>
      <c r="H3" s="96"/>
      <c r="I3" s="96"/>
      <c r="J3" s="96"/>
      <c r="K3" s="96"/>
      <c r="L3" s="97"/>
      <c r="M3" s="95" t="s">
        <v>314</v>
      </c>
      <c r="N3" s="96"/>
      <c r="O3" s="96"/>
      <c r="P3" s="96"/>
      <c r="Q3" s="96"/>
      <c r="R3" s="96"/>
      <c r="S3" s="96"/>
      <c r="T3" s="96"/>
      <c r="U3" s="97"/>
      <c r="V3" s="95" t="s">
        <v>314</v>
      </c>
      <c r="W3" s="96"/>
      <c r="X3" s="96"/>
      <c r="Y3" s="96"/>
      <c r="Z3" s="96"/>
      <c r="AA3" s="96"/>
      <c r="AB3" s="96"/>
      <c r="AC3" s="96"/>
      <c r="AD3" s="97"/>
    </row>
    <row r="4" spans="1:30" ht="18.75" customHeight="1" x14ac:dyDescent="0.15">
      <c r="A4" s="145"/>
      <c r="B4" s="148"/>
      <c r="C4" s="153"/>
      <c r="D4" s="98"/>
      <c r="E4" s="95" t="s">
        <v>315</v>
      </c>
      <c r="F4" s="99"/>
      <c r="G4" s="99"/>
      <c r="H4" s="99"/>
      <c r="I4" s="99"/>
      <c r="J4" s="99"/>
      <c r="K4" s="100"/>
      <c r="L4" s="101" t="s">
        <v>316</v>
      </c>
      <c r="M4" s="98"/>
      <c r="N4" s="95" t="s">
        <v>315</v>
      </c>
      <c r="O4" s="99"/>
      <c r="P4" s="99"/>
      <c r="Q4" s="99"/>
      <c r="R4" s="99"/>
      <c r="S4" s="99"/>
      <c r="T4" s="100"/>
      <c r="U4" s="101" t="s">
        <v>316</v>
      </c>
      <c r="V4" s="98"/>
      <c r="W4" s="95" t="s">
        <v>315</v>
      </c>
      <c r="X4" s="99"/>
      <c r="Y4" s="99"/>
      <c r="Z4" s="99"/>
      <c r="AA4" s="99"/>
      <c r="AB4" s="99"/>
      <c r="AC4" s="100"/>
      <c r="AD4" s="101" t="s">
        <v>316</v>
      </c>
    </row>
    <row r="5" spans="1:30" ht="22.5" customHeight="1" x14ac:dyDescent="0.15">
      <c r="A5" s="145"/>
      <c r="B5" s="148"/>
      <c r="C5" s="153"/>
      <c r="D5" s="98"/>
      <c r="E5" s="98" t="s">
        <v>313</v>
      </c>
      <c r="F5" s="90" t="s">
        <v>317</v>
      </c>
      <c r="G5" s="90" t="s">
        <v>318</v>
      </c>
      <c r="H5" s="90" t="s">
        <v>319</v>
      </c>
      <c r="I5" s="90" t="s">
        <v>320</v>
      </c>
      <c r="J5" s="90" t="s">
        <v>321</v>
      </c>
      <c r="K5" s="90" t="s">
        <v>322</v>
      </c>
      <c r="L5" s="91"/>
      <c r="M5" s="98"/>
      <c r="N5" s="98" t="s">
        <v>313</v>
      </c>
      <c r="O5" s="90" t="s">
        <v>317</v>
      </c>
      <c r="P5" s="90" t="s">
        <v>318</v>
      </c>
      <c r="Q5" s="90" t="s">
        <v>319</v>
      </c>
      <c r="R5" s="90" t="s">
        <v>320</v>
      </c>
      <c r="S5" s="90" t="s">
        <v>321</v>
      </c>
      <c r="T5" s="90" t="s">
        <v>322</v>
      </c>
      <c r="U5" s="91"/>
      <c r="V5" s="98"/>
      <c r="W5" s="98" t="s">
        <v>313</v>
      </c>
      <c r="X5" s="90" t="s">
        <v>317</v>
      </c>
      <c r="Y5" s="90" t="s">
        <v>318</v>
      </c>
      <c r="Z5" s="90" t="s">
        <v>319</v>
      </c>
      <c r="AA5" s="90" t="s">
        <v>320</v>
      </c>
      <c r="AB5" s="90" t="s">
        <v>321</v>
      </c>
      <c r="AC5" s="90" t="s">
        <v>322</v>
      </c>
      <c r="AD5" s="91"/>
    </row>
    <row r="6" spans="1:30" s="118" customFormat="1" ht="13.5" customHeight="1" x14ac:dyDescent="0.15">
      <c r="A6" s="146"/>
      <c r="B6" s="148"/>
      <c r="C6" s="153"/>
      <c r="D6" s="125" t="s">
        <v>323</v>
      </c>
      <c r="E6" s="125" t="s">
        <v>323</v>
      </c>
      <c r="F6" s="126" t="s">
        <v>323</v>
      </c>
      <c r="G6" s="126" t="s">
        <v>323</v>
      </c>
      <c r="H6" s="126" t="s">
        <v>323</v>
      </c>
      <c r="I6" s="126" t="s">
        <v>323</v>
      </c>
      <c r="J6" s="126" t="s">
        <v>323</v>
      </c>
      <c r="K6" s="126" t="s">
        <v>323</v>
      </c>
      <c r="L6" s="127" t="s">
        <v>323</v>
      </c>
      <c r="M6" s="125" t="s">
        <v>323</v>
      </c>
      <c r="N6" s="125" t="s">
        <v>323</v>
      </c>
      <c r="O6" s="126" t="s">
        <v>323</v>
      </c>
      <c r="P6" s="126" t="s">
        <v>323</v>
      </c>
      <c r="Q6" s="126" t="s">
        <v>323</v>
      </c>
      <c r="R6" s="126" t="s">
        <v>323</v>
      </c>
      <c r="S6" s="126" t="s">
        <v>323</v>
      </c>
      <c r="T6" s="126" t="s">
        <v>323</v>
      </c>
      <c r="U6" s="127" t="s">
        <v>323</v>
      </c>
      <c r="V6" s="125" t="s">
        <v>323</v>
      </c>
      <c r="W6" s="125" t="s">
        <v>323</v>
      </c>
      <c r="X6" s="126" t="s">
        <v>323</v>
      </c>
      <c r="Y6" s="126" t="s">
        <v>323</v>
      </c>
      <c r="Z6" s="126" t="s">
        <v>323</v>
      </c>
      <c r="AA6" s="126" t="s">
        <v>323</v>
      </c>
      <c r="AB6" s="126" t="s">
        <v>323</v>
      </c>
      <c r="AC6" s="126" t="s">
        <v>323</v>
      </c>
      <c r="AD6" s="127" t="s">
        <v>323</v>
      </c>
    </row>
    <row r="7" spans="1:30" ht="13.5" customHeight="1" x14ac:dyDescent="0.15">
      <c r="A7" s="137" t="s">
        <v>3</v>
      </c>
      <c r="B7" s="138" t="s">
        <v>388</v>
      </c>
      <c r="C7" s="137" t="s">
        <v>1</v>
      </c>
      <c r="D7" s="139">
        <v>99588731</v>
      </c>
      <c r="E7" s="139">
        <v>38748550</v>
      </c>
      <c r="F7" s="139">
        <v>2687883</v>
      </c>
      <c r="G7" s="139">
        <v>48916</v>
      </c>
      <c r="H7" s="139">
        <v>8801800</v>
      </c>
      <c r="I7" s="139">
        <v>18662604</v>
      </c>
      <c r="J7" s="139">
        <v>19001997</v>
      </c>
      <c r="K7" s="139">
        <v>8547347</v>
      </c>
      <c r="L7" s="139">
        <v>60840181</v>
      </c>
      <c r="M7" s="139">
        <v>9846229</v>
      </c>
      <c r="N7" s="139">
        <v>4213407</v>
      </c>
      <c r="O7" s="139">
        <v>231737</v>
      </c>
      <c r="P7" s="139">
        <v>848</v>
      </c>
      <c r="Q7" s="139">
        <v>832800</v>
      </c>
      <c r="R7" s="139">
        <v>2233965</v>
      </c>
      <c r="S7" s="139">
        <v>2588747</v>
      </c>
      <c r="T7" s="139">
        <v>914057</v>
      </c>
      <c r="U7" s="139">
        <v>5632822</v>
      </c>
      <c r="V7" s="139">
        <v>109434960</v>
      </c>
      <c r="W7" s="139">
        <v>42961957</v>
      </c>
      <c r="X7" s="139">
        <v>2919620</v>
      </c>
      <c r="Y7" s="139">
        <v>49764</v>
      </c>
      <c r="Z7" s="139">
        <v>9634600</v>
      </c>
      <c r="AA7" s="139">
        <v>20896569</v>
      </c>
      <c r="AB7" s="139">
        <v>21590744</v>
      </c>
      <c r="AC7" s="139">
        <v>9461404</v>
      </c>
      <c r="AD7" s="139">
        <v>66473003</v>
      </c>
    </row>
    <row r="8" spans="1:30" ht="13.5" customHeight="1" x14ac:dyDescent="0.15">
      <c r="A8" s="137" t="s">
        <v>4</v>
      </c>
      <c r="B8" s="138" t="s">
        <v>390</v>
      </c>
      <c r="C8" s="137" t="s">
        <v>1</v>
      </c>
      <c r="D8" s="139">
        <v>20452705</v>
      </c>
      <c r="E8" s="139">
        <v>6623179</v>
      </c>
      <c r="F8" s="139">
        <v>1038412</v>
      </c>
      <c r="G8" s="139">
        <v>738150</v>
      </c>
      <c r="H8" s="139">
        <v>1986956</v>
      </c>
      <c r="I8" s="139">
        <v>1722555</v>
      </c>
      <c r="J8" s="139">
        <v>7647914</v>
      </c>
      <c r="K8" s="139">
        <v>1137106</v>
      </c>
      <c r="L8" s="139">
        <v>13829526</v>
      </c>
      <c r="M8" s="139">
        <v>3128357</v>
      </c>
      <c r="N8" s="139">
        <v>178181</v>
      </c>
      <c r="O8" s="139">
        <v>50426</v>
      </c>
      <c r="P8" s="139">
        <v>0</v>
      </c>
      <c r="Q8" s="139">
        <v>66500</v>
      </c>
      <c r="R8" s="139">
        <v>30298</v>
      </c>
      <c r="S8" s="139">
        <v>2721379</v>
      </c>
      <c r="T8" s="139">
        <v>30957</v>
      </c>
      <c r="U8" s="139">
        <v>2950176</v>
      </c>
      <c r="V8" s="139">
        <v>23581062</v>
      </c>
      <c r="W8" s="139">
        <v>6801360</v>
      </c>
      <c r="X8" s="139">
        <v>1088838</v>
      </c>
      <c r="Y8" s="139">
        <v>738150</v>
      </c>
      <c r="Z8" s="139">
        <v>2053456</v>
      </c>
      <c r="AA8" s="139">
        <v>1752853</v>
      </c>
      <c r="AB8" s="139">
        <v>10369293</v>
      </c>
      <c r="AC8" s="139">
        <v>1168063</v>
      </c>
      <c r="AD8" s="139">
        <v>16779702</v>
      </c>
    </row>
    <row r="9" spans="1:30" ht="13.5" customHeight="1" x14ac:dyDescent="0.15">
      <c r="A9" s="137" t="s">
        <v>5</v>
      </c>
      <c r="B9" s="138" t="s">
        <v>391</v>
      </c>
      <c r="C9" s="137" t="s">
        <v>1</v>
      </c>
      <c r="D9" s="139">
        <v>16448957</v>
      </c>
      <c r="E9" s="139">
        <v>3062523</v>
      </c>
      <c r="F9" s="139">
        <v>301666</v>
      </c>
      <c r="G9" s="139">
        <v>74</v>
      </c>
      <c r="H9" s="139">
        <v>241900</v>
      </c>
      <c r="I9" s="139">
        <v>1597357</v>
      </c>
      <c r="J9" s="139">
        <v>8175435</v>
      </c>
      <c r="K9" s="139">
        <v>921526</v>
      </c>
      <c r="L9" s="139">
        <v>13386434</v>
      </c>
      <c r="M9" s="139">
        <v>4347044</v>
      </c>
      <c r="N9" s="139">
        <v>1008847</v>
      </c>
      <c r="O9" s="139">
        <v>0</v>
      </c>
      <c r="P9" s="139">
        <v>0</v>
      </c>
      <c r="Q9" s="139">
        <v>0</v>
      </c>
      <c r="R9" s="139">
        <v>968169</v>
      </c>
      <c r="S9" s="139">
        <v>3021139</v>
      </c>
      <c r="T9" s="139">
        <v>40678</v>
      </c>
      <c r="U9" s="139">
        <v>3338197</v>
      </c>
      <c r="V9" s="139">
        <v>20796001</v>
      </c>
      <c r="W9" s="139">
        <v>4071370</v>
      </c>
      <c r="X9" s="139">
        <v>301666</v>
      </c>
      <c r="Y9" s="139">
        <v>74</v>
      </c>
      <c r="Z9" s="139">
        <v>241900</v>
      </c>
      <c r="AA9" s="139">
        <v>2565526</v>
      </c>
      <c r="AB9" s="139">
        <v>11196574</v>
      </c>
      <c r="AC9" s="139">
        <v>962204</v>
      </c>
      <c r="AD9" s="139">
        <v>16724631</v>
      </c>
    </row>
    <row r="10" spans="1:30" ht="13.5" customHeight="1" x14ac:dyDescent="0.15">
      <c r="A10" s="137" t="s">
        <v>6</v>
      </c>
      <c r="B10" s="138" t="s">
        <v>392</v>
      </c>
      <c r="C10" s="137" t="s">
        <v>1</v>
      </c>
      <c r="D10" s="139">
        <v>33682016</v>
      </c>
      <c r="E10" s="139">
        <v>12428746</v>
      </c>
      <c r="F10" s="139">
        <v>2224707</v>
      </c>
      <c r="G10" s="139">
        <v>64705</v>
      </c>
      <c r="H10" s="139">
        <v>2700800</v>
      </c>
      <c r="I10" s="139">
        <v>5536231</v>
      </c>
      <c r="J10" s="139">
        <v>6184539</v>
      </c>
      <c r="K10" s="139">
        <v>1902303</v>
      </c>
      <c r="L10" s="139">
        <v>21253270</v>
      </c>
      <c r="M10" s="139">
        <v>4517339</v>
      </c>
      <c r="N10" s="139">
        <v>700782</v>
      </c>
      <c r="O10" s="139">
        <v>15977</v>
      </c>
      <c r="P10" s="139">
        <v>68</v>
      </c>
      <c r="Q10" s="139">
        <v>4400</v>
      </c>
      <c r="R10" s="139">
        <v>655725</v>
      </c>
      <c r="S10" s="139">
        <v>2411087</v>
      </c>
      <c r="T10" s="139">
        <v>24612</v>
      </c>
      <c r="U10" s="139">
        <v>3816557</v>
      </c>
      <c r="V10" s="139">
        <v>38199355</v>
      </c>
      <c r="W10" s="139">
        <v>13129528</v>
      </c>
      <c r="X10" s="139">
        <v>2240684</v>
      </c>
      <c r="Y10" s="139">
        <v>64773</v>
      </c>
      <c r="Z10" s="139">
        <v>2705200</v>
      </c>
      <c r="AA10" s="139">
        <v>6191956</v>
      </c>
      <c r="AB10" s="139">
        <v>8595626</v>
      </c>
      <c r="AC10" s="139">
        <v>1926915</v>
      </c>
      <c r="AD10" s="139">
        <v>25069827</v>
      </c>
    </row>
    <row r="11" spans="1:30" ht="13.5" customHeight="1" x14ac:dyDescent="0.15">
      <c r="A11" s="137" t="s">
        <v>7</v>
      </c>
      <c r="B11" s="138" t="s">
        <v>393</v>
      </c>
      <c r="C11" s="137" t="s">
        <v>1</v>
      </c>
      <c r="D11" s="139">
        <v>17044793</v>
      </c>
      <c r="E11" s="139">
        <v>4820999</v>
      </c>
      <c r="F11" s="139">
        <v>1762</v>
      </c>
      <c r="G11" s="139">
        <v>0</v>
      </c>
      <c r="H11" s="139">
        <v>1242900</v>
      </c>
      <c r="I11" s="139">
        <v>2505595</v>
      </c>
      <c r="J11" s="139">
        <v>3451497</v>
      </c>
      <c r="K11" s="139">
        <v>1070742</v>
      </c>
      <c r="L11" s="139">
        <v>12223794</v>
      </c>
      <c r="M11" s="139">
        <v>3126711</v>
      </c>
      <c r="N11" s="139">
        <v>318626</v>
      </c>
      <c r="O11" s="139">
        <v>952</v>
      </c>
      <c r="P11" s="139">
        <v>816</v>
      </c>
      <c r="Q11" s="139">
        <v>79900</v>
      </c>
      <c r="R11" s="139">
        <v>124405</v>
      </c>
      <c r="S11" s="139">
        <v>1919322</v>
      </c>
      <c r="T11" s="139">
        <v>112553</v>
      </c>
      <c r="U11" s="139">
        <v>2808085</v>
      </c>
      <c r="V11" s="139">
        <v>20171504</v>
      </c>
      <c r="W11" s="139">
        <v>5139625</v>
      </c>
      <c r="X11" s="139">
        <v>2714</v>
      </c>
      <c r="Y11" s="139">
        <v>816</v>
      </c>
      <c r="Z11" s="139">
        <v>1322800</v>
      </c>
      <c r="AA11" s="139">
        <v>2630000</v>
      </c>
      <c r="AB11" s="139">
        <v>5370819</v>
      </c>
      <c r="AC11" s="139">
        <v>1183295</v>
      </c>
      <c r="AD11" s="139">
        <v>15031879</v>
      </c>
    </row>
    <row r="12" spans="1:30" ht="13.5" customHeight="1" x14ac:dyDescent="0.15">
      <c r="A12" s="137" t="s">
        <v>8</v>
      </c>
      <c r="B12" s="138" t="s">
        <v>394</v>
      </c>
      <c r="C12" s="137" t="s">
        <v>1</v>
      </c>
      <c r="D12" s="139">
        <v>13531546</v>
      </c>
      <c r="E12" s="139">
        <v>4826465</v>
      </c>
      <c r="F12" s="139">
        <v>149526</v>
      </c>
      <c r="G12" s="139">
        <v>1833</v>
      </c>
      <c r="H12" s="139">
        <v>239800</v>
      </c>
      <c r="I12" s="139">
        <v>3029058</v>
      </c>
      <c r="J12" s="139">
        <v>4731575</v>
      </c>
      <c r="K12" s="139">
        <v>1406248</v>
      </c>
      <c r="L12" s="139">
        <v>8705081</v>
      </c>
      <c r="M12" s="139">
        <v>2371463</v>
      </c>
      <c r="N12" s="139">
        <v>741457</v>
      </c>
      <c r="O12" s="139">
        <v>136266</v>
      </c>
      <c r="P12" s="139">
        <v>4398</v>
      </c>
      <c r="Q12" s="139">
        <v>278700</v>
      </c>
      <c r="R12" s="139">
        <v>311173</v>
      </c>
      <c r="S12" s="139">
        <v>1377679</v>
      </c>
      <c r="T12" s="139">
        <v>10920</v>
      </c>
      <c r="U12" s="139">
        <v>1630006</v>
      </c>
      <c r="V12" s="139">
        <v>15903009</v>
      </c>
      <c r="W12" s="139">
        <v>5567922</v>
      </c>
      <c r="X12" s="139">
        <v>285792</v>
      </c>
      <c r="Y12" s="139">
        <v>6231</v>
      </c>
      <c r="Z12" s="139">
        <v>518500</v>
      </c>
      <c r="AA12" s="139">
        <v>3340231</v>
      </c>
      <c r="AB12" s="139">
        <v>6109254</v>
      </c>
      <c r="AC12" s="139">
        <v>1417168</v>
      </c>
      <c r="AD12" s="139">
        <v>10335087</v>
      </c>
    </row>
    <row r="13" spans="1:30" ht="13.5" customHeight="1" x14ac:dyDescent="0.15">
      <c r="A13" s="137" t="s">
        <v>9</v>
      </c>
      <c r="B13" s="138" t="s">
        <v>395</v>
      </c>
      <c r="C13" s="137" t="s">
        <v>1</v>
      </c>
      <c r="D13" s="139">
        <v>33460344</v>
      </c>
      <c r="E13" s="139">
        <v>8692710</v>
      </c>
      <c r="F13" s="139">
        <v>1134636</v>
      </c>
      <c r="G13" s="139">
        <v>0</v>
      </c>
      <c r="H13" s="139">
        <v>2482499</v>
      </c>
      <c r="I13" s="139">
        <v>2411863</v>
      </c>
      <c r="J13" s="139">
        <v>6882786</v>
      </c>
      <c r="K13" s="139">
        <v>2663712</v>
      </c>
      <c r="L13" s="139">
        <v>24767634</v>
      </c>
      <c r="M13" s="139">
        <v>4531800</v>
      </c>
      <c r="N13" s="139">
        <v>1000332</v>
      </c>
      <c r="O13" s="139">
        <v>21945</v>
      </c>
      <c r="P13" s="139">
        <v>0</v>
      </c>
      <c r="Q13" s="139">
        <v>312900</v>
      </c>
      <c r="R13" s="139">
        <v>492100</v>
      </c>
      <c r="S13" s="139">
        <v>2190279</v>
      </c>
      <c r="T13" s="139">
        <v>173387</v>
      </c>
      <c r="U13" s="139">
        <v>3531468</v>
      </c>
      <c r="V13" s="139">
        <v>37992144</v>
      </c>
      <c r="W13" s="139">
        <v>9693042</v>
      </c>
      <c r="X13" s="139">
        <v>1156581</v>
      </c>
      <c r="Y13" s="139">
        <v>0</v>
      </c>
      <c r="Z13" s="139">
        <v>2795399</v>
      </c>
      <c r="AA13" s="139">
        <v>2903963</v>
      </c>
      <c r="AB13" s="139">
        <v>9073065</v>
      </c>
      <c r="AC13" s="139">
        <v>2837099</v>
      </c>
      <c r="AD13" s="139">
        <v>28299102</v>
      </c>
    </row>
    <row r="14" spans="1:30" ht="13.5" customHeight="1" x14ac:dyDescent="0.15">
      <c r="A14" s="137" t="s">
        <v>10</v>
      </c>
      <c r="B14" s="138" t="s">
        <v>396</v>
      </c>
      <c r="C14" s="137" t="s">
        <v>1</v>
      </c>
      <c r="D14" s="139">
        <v>48288233</v>
      </c>
      <c r="E14" s="139">
        <v>17373724</v>
      </c>
      <c r="F14" s="139">
        <v>3683350</v>
      </c>
      <c r="G14" s="139">
        <v>1255</v>
      </c>
      <c r="H14" s="139">
        <v>145259</v>
      </c>
      <c r="I14" s="139">
        <v>6084915</v>
      </c>
      <c r="J14" s="139">
        <v>11796944</v>
      </c>
      <c r="K14" s="139">
        <v>7458945</v>
      </c>
      <c r="L14" s="139">
        <v>30914509</v>
      </c>
      <c r="M14" s="139">
        <v>6331643</v>
      </c>
      <c r="N14" s="139">
        <v>834699</v>
      </c>
      <c r="O14" s="139">
        <v>43100</v>
      </c>
      <c r="P14" s="139">
        <v>33327</v>
      </c>
      <c r="Q14" s="139">
        <v>60000</v>
      </c>
      <c r="R14" s="139">
        <v>524768</v>
      </c>
      <c r="S14" s="139">
        <v>2364508</v>
      </c>
      <c r="T14" s="139">
        <v>173504</v>
      </c>
      <c r="U14" s="139">
        <v>5496944</v>
      </c>
      <c r="V14" s="139">
        <v>54619876</v>
      </c>
      <c r="W14" s="139">
        <v>18208423</v>
      </c>
      <c r="X14" s="139">
        <v>3726450</v>
      </c>
      <c r="Y14" s="139">
        <v>34582</v>
      </c>
      <c r="Z14" s="139">
        <v>205259</v>
      </c>
      <c r="AA14" s="139">
        <v>6609683</v>
      </c>
      <c r="AB14" s="139">
        <v>14161452</v>
      </c>
      <c r="AC14" s="139">
        <v>7632449</v>
      </c>
      <c r="AD14" s="139">
        <v>36411453</v>
      </c>
    </row>
    <row r="15" spans="1:30" ht="13.5" customHeight="1" x14ac:dyDescent="0.15">
      <c r="A15" s="137" t="s">
        <v>11</v>
      </c>
      <c r="B15" s="138" t="s">
        <v>397</v>
      </c>
      <c r="C15" s="137" t="s">
        <v>1</v>
      </c>
      <c r="D15" s="139">
        <v>39056970</v>
      </c>
      <c r="E15" s="139">
        <v>11061047</v>
      </c>
      <c r="F15" s="139">
        <v>644401</v>
      </c>
      <c r="G15" s="139">
        <v>15707</v>
      </c>
      <c r="H15" s="139">
        <v>2074600</v>
      </c>
      <c r="I15" s="139">
        <v>4377250</v>
      </c>
      <c r="J15" s="139">
        <v>4450528</v>
      </c>
      <c r="K15" s="139">
        <v>3949089</v>
      </c>
      <c r="L15" s="139">
        <v>27995923</v>
      </c>
      <c r="M15" s="139">
        <v>3831014</v>
      </c>
      <c r="N15" s="139">
        <v>673778</v>
      </c>
      <c r="O15" s="139">
        <v>2431</v>
      </c>
      <c r="P15" s="139">
        <v>0</v>
      </c>
      <c r="Q15" s="139">
        <v>92100</v>
      </c>
      <c r="R15" s="139">
        <v>534085</v>
      </c>
      <c r="S15" s="139">
        <v>1755151</v>
      </c>
      <c r="T15" s="139">
        <v>45162</v>
      </c>
      <c r="U15" s="139">
        <v>3157236</v>
      </c>
      <c r="V15" s="139">
        <v>42887984</v>
      </c>
      <c r="W15" s="139">
        <v>11734825</v>
      </c>
      <c r="X15" s="139">
        <v>646832</v>
      </c>
      <c r="Y15" s="139">
        <v>15707</v>
      </c>
      <c r="Z15" s="139">
        <v>2166700</v>
      </c>
      <c r="AA15" s="139">
        <v>4911335</v>
      </c>
      <c r="AB15" s="139">
        <v>6205679</v>
      </c>
      <c r="AC15" s="139">
        <v>3994251</v>
      </c>
      <c r="AD15" s="139">
        <v>31153159</v>
      </c>
    </row>
    <row r="16" spans="1:30" ht="13.5" customHeight="1" x14ac:dyDescent="0.15">
      <c r="A16" s="137" t="s">
        <v>12</v>
      </c>
      <c r="B16" s="138" t="s">
        <v>398</v>
      </c>
      <c r="C16" s="137" t="s">
        <v>1</v>
      </c>
      <c r="D16" s="139">
        <v>30691067</v>
      </c>
      <c r="E16" s="139">
        <v>13585183</v>
      </c>
      <c r="F16" s="139">
        <v>1787109</v>
      </c>
      <c r="G16" s="139">
        <v>1660</v>
      </c>
      <c r="H16" s="139">
        <v>5215000</v>
      </c>
      <c r="I16" s="139">
        <v>3210898</v>
      </c>
      <c r="J16" s="139">
        <v>3118461</v>
      </c>
      <c r="K16" s="139">
        <v>3370516</v>
      </c>
      <c r="L16" s="139">
        <v>17105884</v>
      </c>
      <c r="M16" s="139">
        <v>6899960</v>
      </c>
      <c r="N16" s="139">
        <v>2470914</v>
      </c>
      <c r="O16" s="139">
        <v>353322</v>
      </c>
      <c r="P16" s="139">
        <v>9819</v>
      </c>
      <c r="Q16" s="139">
        <v>1062200</v>
      </c>
      <c r="R16" s="139">
        <v>453847</v>
      </c>
      <c r="S16" s="139">
        <v>1112050</v>
      </c>
      <c r="T16" s="139">
        <v>591726</v>
      </c>
      <c r="U16" s="139">
        <v>4429046</v>
      </c>
      <c r="V16" s="139">
        <v>37591027</v>
      </c>
      <c r="W16" s="139">
        <v>16056097</v>
      </c>
      <c r="X16" s="139">
        <v>2140431</v>
      </c>
      <c r="Y16" s="139">
        <v>11479</v>
      </c>
      <c r="Z16" s="139">
        <v>6277200</v>
      </c>
      <c r="AA16" s="139">
        <v>3664745</v>
      </c>
      <c r="AB16" s="139">
        <v>4230511</v>
      </c>
      <c r="AC16" s="139">
        <v>3962242</v>
      </c>
      <c r="AD16" s="139">
        <v>21534930</v>
      </c>
    </row>
    <row r="17" spans="1:30" ht="13.5" customHeight="1" x14ac:dyDescent="0.15">
      <c r="A17" s="137" t="s">
        <v>13</v>
      </c>
      <c r="B17" s="138" t="s">
        <v>399</v>
      </c>
      <c r="C17" s="137" t="s">
        <v>1</v>
      </c>
      <c r="D17" s="139">
        <v>116603564</v>
      </c>
      <c r="E17" s="139">
        <v>33963086</v>
      </c>
      <c r="F17" s="139">
        <v>4345205</v>
      </c>
      <c r="G17" s="139">
        <v>2538</v>
      </c>
      <c r="H17" s="139">
        <v>8512300</v>
      </c>
      <c r="I17" s="139">
        <v>10880903</v>
      </c>
      <c r="J17" s="139">
        <v>17140249</v>
      </c>
      <c r="K17" s="139">
        <v>10222140</v>
      </c>
      <c r="L17" s="139">
        <v>82640478</v>
      </c>
      <c r="M17" s="139">
        <v>8035818</v>
      </c>
      <c r="N17" s="139">
        <v>758944</v>
      </c>
      <c r="O17" s="139">
        <v>63727</v>
      </c>
      <c r="P17" s="139">
        <v>23300</v>
      </c>
      <c r="Q17" s="139">
        <v>53100</v>
      </c>
      <c r="R17" s="139">
        <v>470628</v>
      </c>
      <c r="S17" s="139">
        <v>2407886</v>
      </c>
      <c r="T17" s="139">
        <v>148189</v>
      </c>
      <c r="U17" s="139">
        <v>7276874</v>
      </c>
      <c r="V17" s="139">
        <v>124639382</v>
      </c>
      <c r="W17" s="139">
        <v>34722030</v>
      </c>
      <c r="X17" s="139">
        <v>4408932</v>
      </c>
      <c r="Y17" s="139">
        <v>25838</v>
      </c>
      <c r="Z17" s="139">
        <v>8565400</v>
      </c>
      <c r="AA17" s="139">
        <v>11351531</v>
      </c>
      <c r="AB17" s="139">
        <v>19548135</v>
      </c>
      <c r="AC17" s="139">
        <v>10370329</v>
      </c>
      <c r="AD17" s="139">
        <v>89917352</v>
      </c>
    </row>
    <row r="18" spans="1:30" ht="13.5" customHeight="1" x14ac:dyDescent="0.15">
      <c r="A18" s="137" t="s">
        <v>14</v>
      </c>
      <c r="B18" s="138" t="s">
        <v>400</v>
      </c>
      <c r="C18" s="137" t="s">
        <v>1</v>
      </c>
      <c r="D18" s="139">
        <v>104725642</v>
      </c>
      <c r="E18" s="139">
        <v>36484002</v>
      </c>
      <c r="F18" s="139">
        <v>2867186</v>
      </c>
      <c r="G18" s="139">
        <v>3096</v>
      </c>
      <c r="H18" s="139">
        <v>8606900</v>
      </c>
      <c r="I18" s="139">
        <v>15675727</v>
      </c>
      <c r="J18" s="139">
        <v>9466462</v>
      </c>
      <c r="K18" s="139">
        <v>9331093</v>
      </c>
      <c r="L18" s="139">
        <v>68241640</v>
      </c>
      <c r="M18" s="139">
        <v>12092574</v>
      </c>
      <c r="N18" s="139">
        <v>5091010</v>
      </c>
      <c r="O18" s="139">
        <v>450027</v>
      </c>
      <c r="P18" s="139">
        <v>24677</v>
      </c>
      <c r="Q18" s="139">
        <v>2530200</v>
      </c>
      <c r="R18" s="139">
        <v>2024880</v>
      </c>
      <c r="S18" s="139">
        <v>1738633</v>
      </c>
      <c r="T18" s="139">
        <v>61226</v>
      </c>
      <c r="U18" s="139">
        <v>7001564</v>
      </c>
      <c r="V18" s="139">
        <v>116818216</v>
      </c>
      <c r="W18" s="139">
        <v>41575012</v>
      </c>
      <c r="X18" s="139">
        <v>3317213</v>
      </c>
      <c r="Y18" s="139">
        <v>27773</v>
      </c>
      <c r="Z18" s="139">
        <v>11137100</v>
      </c>
      <c r="AA18" s="139">
        <v>17700607</v>
      </c>
      <c r="AB18" s="139">
        <v>11205095</v>
      </c>
      <c r="AC18" s="139">
        <v>9392319</v>
      </c>
      <c r="AD18" s="139">
        <v>75243204</v>
      </c>
    </row>
    <row r="19" spans="1:30" ht="13.5" customHeight="1" x14ac:dyDescent="0.15">
      <c r="A19" s="137" t="s">
        <v>15</v>
      </c>
      <c r="B19" s="138" t="s">
        <v>401</v>
      </c>
      <c r="C19" s="137" t="s">
        <v>1</v>
      </c>
      <c r="D19" s="139">
        <v>299485416</v>
      </c>
      <c r="E19" s="139">
        <v>107717499</v>
      </c>
      <c r="F19" s="139">
        <v>13585438</v>
      </c>
      <c r="G19" s="139">
        <v>4995304</v>
      </c>
      <c r="H19" s="139">
        <v>24464400</v>
      </c>
      <c r="I19" s="139">
        <v>36723380</v>
      </c>
      <c r="J19" s="139">
        <v>54865532</v>
      </c>
      <c r="K19" s="139">
        <v>27948977</v>
      </c>
      <c r="L19" s="139">
        <v>191767917</v>
      </c>
      <c r="M19" s="139">
        <v>2560912</v>
      </c>
      <c r="N19" s="139">
        <v>528164</v>
      </c>
      <c r="O19" s="139">
        <v>4335</v>
      </c>
      <c r="P19" s="139">
        <v>152718</v>
      </c>
      <c r="Q19" s="139">
        <v>3300</v>
      </c>
      <c r="R19" s="139">
        <v>328041</v>
      </c>
      <c r="S19" s="139">
        <v>491356</v>
      </c>
      <c r="T19" s="139">
        <v>39770</v>
      </c>
      <c r="U19" s="139">
        <v>2032748</v>
      </c>
      <c r="V19" s="139">
        <v>302046328</v>
      </c>
      <c r="W19" s="139">
        <v>108245663</v>
      </c>
      <c r="X19" s="139">
        <v>13589773</v>
      </c>
      <c r="Y19" s="139">
        <v>5148022</v>
      </c>
      <c r="Z19" s="139">
        <v>24467700</v>
      </c>
      <c r="AA19" s="139">
        <v>37051421</v>
      </c>
      <c r="AB19" s="139">
        <v>55356888</v>
      </c>
      <c r="AC19" s="139">
        <v>27988747</v>
      </c>
      <c r="AD19" s="139">
        <v>193800665</v>
      </c>
    </row>
    <row r="20" spans="1:30" ht="13.5" customHeight="1" x14ac:dyDescent="0.15">
      <c r="A20" s="137" t="s">
        <v>16</v>
      </c>
      <c r="B20" s="138" t="s">
        <v>402</v>
      </c>
      <c r="C20" s="137" t="s">
        <v>1</v>
      </c>
      <c r="D20" s="139">
        <v>137308075</v>
      </c>
      <c r="E20" s="139">
        <v>59635667</v>
      </c>
      <c r="F20" s="139">
        <v>5396255</v>
      </c>
      <c r="G20" s="139">
        <v>381816</v>
      </c>
      <c r="H20" s="139">
        <v>20254676</v>
      </c>
      <c r="I20" s="139">
        <v>15863090</v>
      </c>
      <c r="J20" s="139">
        <v>3378504</v>
      </c>
      <c r="K20" s="139">
        <v>17739830</v>
      </c>
      <c r="L20" s="139">
        <v>77672408</v>
      </c>
      <c r="M20" s="139">
        <v>6079206</v>
      </c>
      <c r="N20" s="139">
        <v>1115605</v>
      </c>
      <c r="O20" s="139">
        <v>23510</v>
      </c>
      <c r="P20" s="139">
        <v>30781</v>
      </c>
      <c r="Q20" s="139">
        <v>213800</v>
      </c>
      <c r="R20" s="139">
        <v>674228</v>
      </c>
      <c r="S20" s="139">
        <v>196334</v>
      </c>
      <c r="T20" s="139">
        <v>173286</v>
      </c>
      <c r="U20" s="139">
        <v>4963601</v>
      </c>
      <c r="V20" s="139">
        <v>143387281</v>
      </c>
      <c r="W20" s="139">
        <v>60751272</v>
      </c>
      <c r="X20" s="139">
        <v>5419765</v>
      </c>
      <c r="Y20" s="139">
        <v>412597</v>
      </c>
      <c r="Z20" s="139">
        <v>20468476</v>
      </c>
      <c r="AA20" s="139">
        <v>16537318</v>
      </c>
      <c r="AB20" s="139">
        <v>3574838</v>
      </c>
      <c r="AC20" s="139">
        <v>17913116</v>
      </c>
      <c r="AD20" s="139">
        <v>82636009</v>
      </c>
    </row>
    <row r="21" spans="1:30" ht="13.5" customHeight="1" x14ac:dyDescent="0.15">
      <c r="A21" s="137" t="s">
        <v>17</v>
      </c>
      <c r="B21" s="138" t="s">
        <v>403</v>
      </c>
      <c r="C21" s="137" t="s">
        <v>1</v>
      </c>
      <c r="D21" s="139">
        <v>39303754</v>
      </c>
      <c r="E21" s="139">
        <v>16484154</v>
      </c>
      <c r="F21" s="139">
        <v>2390657</v>
      </c>
      <c r="G21" s="139">
        <v>8191</v>
      </c>
      <c r="H21" s="139">
        <v>5373600</v>
      </c>
      <c r="I21" s="139">
        <v>5595457</v>
      </c>
      <c r="J21" s="139">
        <v>3290840</v>
      </c>
      <c r="K21" s="139">
        <v>3116249</v>
      </c>
      <c r="L21" s="139">
        <v>22819600</v>
      </c>
      <c r="M21" s="139">
        <v>4205493</v>
      </c>
      <c r="N21" s="139">
        <v>767238</v>
      </c>
      <c r="O21" s="139">
        <v>5264</v>
      </c>
      <c r="P21" s="139">
        <v>0</v>
      </c>
      <c r="Q21" s="139">
        <v>13000</v>
      </c>
      <c r="R21" s="139">
        <v>650962</v>
      </c>
      <c r="S21" s="139">
        <v>273349</v>
      </c>
      <c r="T21" s="139">
        <v>98012</v>
      </c>
      <c r="U21" s="139">
        <v>3438255</v>
      </c>
      <c r="V21" s="139">
        <v>43509247</v>
      </c>
      <c r="W21" s="139">
        <v>17251392</v>
      </c>
      <c r="X21" s="139">
        <v>2395921</v>
      </c>
      <c r="Y21" s="139">
        <v>8191</v>
      </c>
      <c r="Z21" s="139">
        <v>5386600</v>
      </c>
      <c r="AA21" s="139">
        <v>6246419</v>
      </c>
      <c r="AB21" s="139">
        <v>3564189</v>
      </c>
      <c r="AC21" s="139">
        <v>3214261</v>
      </c>
      <c r="AD21" s="139">
        <v>26257855</v>
      </c>
    </row>
    <row r="22" spans="1:30" ht="13.5" customHeight="1" x14ac:dyDescent="0.15">
      <c r="A22" s="137" t="s">
        <v>18</v>
      </c>
      <c r="B22" s="138" t="s">
        <v>404</v>
      </c>
      <c r="C22" s="137" t="s">
        <v>1</v>
      </c>
      <c r="D22" s="139">
        <v>12150375</v>
      </c>
      <c r="E22" s="139">
        <v>3668169</v>
      </c>
      <c r="F22" s="139">
        <v>0</v>
      </c>
      <c r="G22" s="139">
        <v>7874</v>
      </c>
      <c r="H22" s="139">
        <v>7500</v>
      </c>
      <c r="I22" s="139">
        <v>1921852</v>
      </c>
      <c r="J22" s="139">
        <v>2876389</v>
      </c>
      <c r="K22" s="139">
        <v>1730943</v>
      </c>
      <c r="L22" s="139">
        <v>8482206</v>
      </c>
      <c r="M22" s="139">
        <v>1222296</v>
      </c>
      <c r="N22" s="139">
        <v>169691</v>
      </c>
      <c r="O22" s="139">
        <v>1262</v>
      </c>
      <c r="P22" s="139">
        <v>528</v>
      </c>
      <c r="Q22" s="139">
        <v>0</v>
      </c>
      <c r="R22" s="139">
        <v>116816</v>
      </c>
      <c r="S22" s="139">
        <v>453640</v>
      </c>
      <c r="T22" s="139">
        <v>51085</v>
      </c>
      <c r="U22" s="139">
        <v>1052605</v>
      </c>
      <c r="V22" s="139">
        <v>13372671</v>
      </c>
      <c r="W22" s="139">
        <v>3837860</v>
      </c>
      <c r="X22" s="139">
        <v>1262</v>
      </c>
      <c r="Y22" s="139">
        <v>8402</v>
      </c>
      <c r="Z22" s="139">
        <v>7500</v>
      </c>
      <c r="AA22" s="139">
        <v>2038668</v>
      </c>
      <c r="AB22" s="139">
        <v>3330029</v>
      </c>
      <c r="AC22" s="139">
        <v>1782028</v>
      </c>
      <c r="AD22" s="139">
        <v>9534811</v>
      </c>
    </row>
    <row r="23" spans="1:30" ht="13.5" customHeight="1" x14ac:dyDescent="0.15">
      <c r="A23" s="137" t="s">
        <v>19</v>
      </c>
      <c r="B23" s="138" t="s">
        <v>405</v>
      </c>
      <c r="C23" s="137" t="s">
        <v>1</v>
      </c>
      <c r="D23" s="139">
        <v>32677955</v>
      </c>
      <c r="E23" s="139">
        <v>12027101</v>
      </c>
      <c r="F23" s="139">
        <v>1444493</v>
      </c>
      <c r="G23" s="139">
        <v>0</v>
      </c>
      <c r="H23" s="139">
        <v>4316700</v>
      </c>
      <c r="I23" s="139">
        <v>2223272</v>
      </c>
      <c r="J23" s="139">
        <v>6365682</v>
      </c>
      <c r="K23" s="139">
        <v>4042636</v>
      </c>
      <c r="L23" s="139">
        <v>20650854</v>
      </c>
      <c r="M23" s="139">
        <v>972094</v>
      </c>
      <c r="N23" s="139">
        <v>84685</v>
      </c>
      <c r="O23" s="139">
        <v>0</v>
      </c>
      <c r="P23" s="139">
        <v>0</v>
      </c>
      <c r="Q23" s="139">
        <v>35100</v>
      </c>
      <c r="R23" s="139">
        <v>48321</v>
      </c>
      <c r="S23" s="139">
        <v>415194</v>
      </c>
      <c r="T23" s="139">
        <v>1264</v>
      </c>
      <c r="U23" s="139">
        <v>887409</v>
      </c>
      <c r="V23" s="139">
        <v>33650049</v>
      </c>
      <c r="W23" s="139">
        <v>12111786</v>
      </c>
      <c r="X23" s="139">
        <v>1444493</v>
      </c>
      <c r="Y23" s="139">
        <v>0</v>
      </c>
      <c r="Z23" s="139">
        <v>4351800</v>
      </c>
      <c r="AA23" s="139">
        <v>2271593</v>
      </c>
      <c r="AB23" s="139">
        <v>6780876</v>
      </c>
      <c r="AC23" s="139">
        <v>4043900</v>
      </c>
      <c r="AD23" s="139">
        <v>21538263</v>
      </c>
    </row>
    <row r="24" spans="1:30" ht="13.5" customHeight="1" x14ac:dyDescent="0.15">
      <c r="A24" s="137" t="s">
        <v>20</v>
      </c>
      <c r="B24" s="138" t="s">
        <v>406</v>
      </c>
      <c r="C24" s="137" t="s">
        <v>1</v>
      </c>
      <c r="D24" s="139">
        <v>11887653</v>
      </c>
      <c r="E24" s="139">
        <v>2807064</v>
      </c>
      <c r="F24" s="139">
        <v>656319</v>
      </c>
      <c r="G24" s="139">
        <v>99875</v>
      </c>
      <c r="H24" s="139">
        <v>639100</v>
      </c>
      <c r="I24" s="139">
        <v>875707</v>
      </c>
      <c r="J24" s="139">
        <v>4321602</v>
      </c>
      <c r="K24" s="139">
        <v>536063</v>
      </c>
      <c r="L24" s="139">
        <v>9080589</v>
      </c>
      <c r="M24" s="139">
        <v>1110154</v>
      </c>
      <c r="N24" s="139">
        <v>134752</v>
      </c>
      <c r="O24" s="139">
        <v>32590</v>
      </c>
      <c r="P24" s="139">
        <v>30200</v>
      </c>
      <c r="Q24" s="139">
        <v>20800</v>
      </c>
      <c r="R24" s="139">
        <v>23728</v>
      </c>
      <c r="S24" s="139">
        <v>514561</v>
      </c>
      <c r="T24" s="139">
        <v>27434</v>
      </c>
      <c r="U24" s="139">
        <v>975402</v>
      </c>
      <c r="V24" s="139">
        <v>12997807</v>
      </c>
      <c r="W24" s="139">
        <v>2941816</v>
      </c>
      <c r="X24" s="139">
        <v>688909</v>
      </c>
      <c r="Y24" s="139">
        <v>130075</v>
      </c>
      <c r="Z24" s="139">
        <v>659900</v>
      </c>
      <c r="AA24" s="139">
        <v>899435</v>
      </c>
      <c r="AB24" s="139">
        <v>4836163</v>
      </c>
      <c r="AC24" s="139">
        <v>563497</v>
      </c>
      <c r="AD24" s="139">
        <v>10055991</v>
      </c>
    </row>
    <row r="25" spans="1:30" ht="13.5" customHeight="1" x14ac:dyDescent="0.15">
      <c r="A25" s="137" t="s">
        <v>21</v>
      </c>
      <c r="B25" s="138" t="s">
        <v>407</v>
      </c>
      <c r="C25" s="137" t="s">
        <v>1</v>
      </c>
      <c r="D25" s="139">
        <v>11694517</v>
      </c>
      <c r="E25" s="139">
        <v>2507041</v>
      </c>
      <c r="F25" s="139">
        <v>15769</v>
      </c>
      <c r="G25" s="139">
        <v>1605</v>
      </c>
      <c r="H25" s="139">
        <v>38200</v>
      </c>
      <c r="I25" s="139">
        <v>1374828</v>
      </c>
      <c r="J25" s="139">
        <v>4237326</v>
      </c>
      <c r="K25" s="139">
        <v>1076639</v>
      </c>
      <c r="L25" s="139">
        <v>9187476</v>
      </c>
      <c r="M25" s="139">
        <v>1888531</v>
      </c>
      <c r="N25" s="139">
        <v>415583</v>
      </c>
      <c r="O25" s="139">
        <v>1224</v>
      </c>
      <c r="P25" s="139">
        <v>1225</v>
      </c>
      <c r="Q25" s="139">
        <v>0</v>
      </c>
      <c r="R25" s="139">
        <v>153895</v>
      </c>
      <c r="S25" s="139">
        <v>714850</v>
      </c>
      <c r="T25" s="139">
        <v>259239</v>
      </c>
      <c r="U25" s="139">
        <v>1472948</v>
      </c>
      <c r="V25" s="139">
        <v>13583048</v>
      </c>
      <c r="W25" s="139">
        <v>2922624</v>
      </c>
      <c r="X25" s="139">
        <v>16993</v>
      </c>
      <c r="Y25" s="139">
        <v>2830</v>
      </c>
      <c r="Z25" s="139">
        <v>38200</v>
      </c>
      <c r="AA25" s="139">
        <v>1528723</v>
      </c>
      <c r="AB25" s="139">
        <v>4952176</v>
      </c>
      <c r="AC25" s="139">
        <v>1335878</v>
      </c>
      <c r="AD25" s="139">
        <v>10660424</v>
      </c>
    </row>
    <row r="26" spans="1:30" ht="13.5" customHeight="1" x14ac:dyDescent="0.15">
      <c r="A26" s="137" t="s">
        <v>22</v>
      </c>
      <c r="B26" s="138" t="s">
        <v>408</v>
      </c>
      <c r="C26" s="137" t="s">
        <v>1</v>
      </c>
      <c r="D26" s="139">
        <v>24790905</v>
      </c>
      <c r="E26" s="139">
        <v>8843777</v>
      </c>
      <c r="F26" s="139">
        <v>139870</v>
      </c>
      <c r="G26" s="139">
        <v>12100</v>
      </c>
      <c r="H26" s="139">
        <v>17500</v>
      </c>
      <c r="I26" s="139">
        <v>5351694</v>
      </c>
      <c r="J26" s="139">
        <v>7541549</v>
      </c>
      <c r="K26" s="139">
        <v>3322613</v>
      </c>
      <c r="L26" s="139">
        <v>15947128</v>
      </c>
      <c r="M26" s="139">
        <v>4417194</v>
      </c>
      <c r="N26" s="139">
        <v>883350</v>
      </c>
      <c r="O26" s="139">
        <v>0</v>
      </c>
      <c r="P26" s="139">
        <v>54103</v>
      </c>
      <c r="Q26" s="139">
        <v>64400</v>
      </c>
      <c r="R26" s="139">
        <v>678481</v>
      </c>
      <c r="S26" s="139">
        <v>2821621</v>
      </c>
      <c r="T26" s="139">
        <v>86366</v>
      </c>
      <c r="U26" s="139">
        <v>3533844</v>
      </c>
      <c r="V26" s="139">
        <v>29208099</v>
      </c>
      <c r="W26" s="139">
        <v>9727127</v>
      </c>
      <c r="X26" s="139">
        <v>139870</v>
      </c>
      <c r="Y26" s="139">
        <v>66203</v>
      </c>
      <c r="Z26" s="139">
        <v>81900</v>
      </c>
      <c r="AA26" s="139">
        <v>6030175</v>
      </c>
      <c r="AB26" s="139">
        <v>10363170</v>
      </c>
      <c r="AC26" s="139">
        <v>3408979</v>
      </c>
      <c r="AD26" s="139">
        <v>19480972</v>
      </c>
    </row>
    <row r="27" spans="1:30" ht="13.5" customHeight="1" x14ac:dyDescent="0.15">
      <c r="A27" s="137" t="s">
        <v>23</v>
      </c>
      <c r="B27" s="138" t="s">
        <v>409</v>
      </c>
      <c r="C27" s="137" t="s">
        <v>1</v>
      </c>
      <c r="D27" s="139">
        <v>31460111</v>
      </c>
      <c r="E27" s="139">
        <v>7779534</v>
      </c>
      <c r="F27" s="139">
        <v>206319</v>
      </c>
      <c r="G27" s="139">
        <v>14255</v>
      </c>
      <c r="H27" s="139">
        <v>1410600</v>
      </c>
      <c r="I27" s="139">
        <v>4123259</v>
      </c>
      <c r="J27" s="139">
        <v>3715931</v>
      </c>
      <c r="K27" s="139">
        <v>2025101</v>
      </c>
      <c r="L27" s="139">
        <v>23680577</v>
      </c>
      <c r="M27" s="139">
        <v>6868677</v>
      </c>
      <c r="N27" s="139">
        <v>2985591</v>
      </c>
      <c r="O27" s="139">
        <v>593422</v>
      </c>
      <c r="P27" s="139">
        <v>15837</v>
      </c>
      <c r="Q27" s="139">
        <v>1435900</v>
      </c>
      <c r="R27" s="139">
        <v>655455</v>
      </c>
      <c r="S27" s="139">
        <v>1318562</v>
      </c>
      <c r="T27" s="139">
        <v>284977</v>
      </c>
      <c r="U27" s="139">
        <v>3883086</v>
      </c>
      <c r="V27" s="139">
        <v>38328788</v>
      </c>
      <c r="W27" s="139">
        <v>10765125</v>
      </c>
      <c r="X27" s="139">
        <v>799741</v>
      </c>
      <c r="Y27" s="139">
        <v>30092</v>
      </c>
      <c r="Z27" s="139">
        <v>2846500</v>
      </c>
      <c r="AA27" s="139">
        <v>4778714</v>
      </c>
      <c r="AB27" s="139">
        <v>5034493</v>
      </c>
      <c r="AC27" s="139">
        <v>2310078</v>
      </c>
      <c r="AD27" s="139">
        <v>27563663</v>
      </c>
    </row>
    <row r="28" spans="1:30" ht="13.5" customHeight="1" x14ac:dyDescent="0.15">
      <c r="A28" s="137" t="s">
        <v>24</v>
      </c>
      <c r="B28" s="138" t="s">
        <v>410</v>
      </c>
      <c r="C28" s="137" t="s">
        <v>1</v>
      </c>
      <c r="D28" s="139">
        <v>60243856</v>
      </c>
      <c r="E28" s="139">
        <v>19504710</v>
      </c>
      <c r="F28" s="139">
        <v>4438358</v>
      </c>
      <c r="G28" s="139">
        <v>5787</v>
      </c>
      <c r="H28" s="139">
        <v>5546300</v>
      </c>
      <c r="I28" s="139">
        <v>4741719</v>
      </c>
      <c r="J28" s="139">
        <v>9190685</v>
      </c>
      <c r="K28" s="139">
        <v>4772546</v>
      </c>
      <c r="L28" s="139">
        <v>40739146</v>
      </c>
      <c r="M28" s="139">
        <v>6886957</v>
      </c>
      <c r="N28" s="139">
        <v>1020324</v>
      </c>
      <c r="O28" s="139">
        <v>127905</v>
      </c>
      <c r="P28" s="139">
        <v>130</v>
      </c>
      <c r="Q28" s="139">
        <v>46600</v>
      </c>
      <c r="R28" s="139">
        <v>695267</v>
      </c>
      <c r="S28" s="139">
        <v>2492466</v>
      </c>
      <c r="T28" s="139">
        <v>150422</v>
      </c>
      <c r="U28" s="139">
        <v>5866633</v>
      </c>
      <c r="V28" s="139">
        <v>67130813</v>
      </c>
      <c r="W28" s="139">
        <v>20525034</v>
      </c>
      <c r="X28" s="139">
        <v>4566263</v>
      </c>
      <c r="Y28" s="139">
        <v>5917</v>
      </c>
      <c r="Z28" s="139">
        <v>5592900</v>
      </c>
      <c r="AA28" s="139">
        <v>5436986</v>
      </c>
      <c r="AB28" s="139">
        <v>11683151</v>
      </c>
      <c r="AC28" s="139">
        <v>4922968</v>
      </c>
      <c r="AD28" s="139">
        <v>46605779</v>
      </c>
    </row>
    <row r="29" spans="1:30" ht="13.5" customHeight="1" x14ac:dyDescent="0.15">
      <c r="A29" s="137" t="s">
        <v>25</v>
      </c>
      <c r="B29" s="138" t="s">
        <v>411</v>
      </c>
      <c r="C29" s="137" t="s">
        <v>1</v>
      </c>
      <c r="D29" s="139">
        <v>115171273</v>
      </c>
      <c r="E29" s="139">
        <v>30893477</v>
      </c>
      <c r="F29" s="139">
        <v>2774453</v>
      </c>
      <c r="G29" s="139">
        <v>18415</v>
      </c>
      <c r="H29" s="139">
        <v>6622623</v>
      </c>
      <c r="I29" s="139">
        <v>12058531</v>
      </c>
      <c r="J29" s="139">
        <v>10188820</v>
      </c>
      <c r="K29" s="139">
        <v>9419455</v>
      </c>
      <c r="L29" s="139">
        <v>84277796</v>
      </c>
      <c r="M29" s="139">
        <v>9523510</v>
      </c>
      <c r="N29" s="139">
        <v>2082253</v>
      </c>
      <c r="O29" s="139">
        <v>272443</v>
      </c>
      <c r="P29" s="139">
        <v>19470</v>
      </c>
      <c r="Q29" s="139">
        <v>696677</v>
      </c>
      <c r="R29" s="139">
        <v>608816</v>
      </c>
      <c r="S29" s="139">
        <v>2028271</v>
      </c>
      <c r="T29" s="139">
        <v>484847</v>
      </c>
      <c r="U29" s="139">
        <v>7441257</v>
      </c>
      <c r="V29" s="139">
        <v>124694783</v>
      </c>
      <c r="W29" s="139">
        <v>32975730</v>
      </c>
      <c r="X29" s="139">
        <v>3046896</v>
      </c>
      <c r="Y29" s="139">
        <v>37885</v>
      </c>
      <c r="Z29" s="139">
        <v>7319300</v>
      </c>
      <c r="AA29" s="139">
        <v>12667347</v>
      </c>
      <c r="AB29" s="139">
        <v>12217091</v>
      </c>
      <c r="AC29" s="139">
        <v>9904302</v>
      </c>
      <c r="AD29" s="139">
        <v>91719053</v>
      </c>
    </row>
    <row r="30" spans="1:30" ht="13.5" customHeight="1" x14ac:dyDescent="0.15">
      <c r="A30" s="137" t="s">
        <v>26</v>
      </c>
      <c r="B30" s="138" t="s">
        <v>412</v>
      </c>
      <c r="C30" s="137" t="s">
        <v>1</v>
      </c>
      <c r="D30" s="139">
        <v>28539454</v>
      </c>
      <c r="E30" s="139">
        <v>5491815</v>
      </c>
      <c r="F30" s="139">
        <v>75865</v>
      </c>
      <c r="G30" s="139">
        <v>13938</v>
      </c>
      <c r="H30" s="139">
        <v>444400</v>
      </c>
      <c r="I30" s="139">
        <v>2874145</v>
      </c>
      <c r="J30" s="139">
        <v>4184035</v>
      </c>
      <c r="K30" s="139">
        <v>2083467</v>
      </c>
      <c r="L30" s="139">
        <v>23047639</v>
      </c>
      <c r="M30" s="139">
        <v>5689307</v>
      </c>
      <c r="N30" s="139">
        <v>336493</v>
      </c>
      <c r="O30" s="139">
        <v>33481</v>
      </c>
      <c r="P30" s="139">
        <v>1798</v>
      </c>
      <c r="Q30" s="139">
        <v>57600</v>
      </c>
      <c r="R30" s="139">
        <v>181735</v>
      </c>
      <c r="S30" s="139">
        <v>2646073</v>
      </c>
      <c r="T30" s="139">
        <v>61879</v>
      </c>
      <c r="U30" s="139">
        <v>5352814</v>
      </c>
      <c r="V30" s="139">
        <v>34228761</v>
      </c>
      <c r="W30" s="139">
        <v>5828308</v>
      </c>
      <c r="X30" s="139">
        <v>109346</v>
      </c>
      <c r="Y30" s="139">
        <v>15736</v>
      </c>
      <c r="Z30" s="139">
        <v>502000</v>
      </c>
      <c r="AA30" s="139">
        <v>3055880</v>
      </c>
      <c r="AB30" s="139">
        <v>6830108</v>
      </c>
      <c r="AC30" s="139">
        <v>2145346</v>
      </c>
      <c r="AD30" s="139">
        <v>28400453</v>
      </c>
    </row>
    <row r="31" spans="1:30" ht="13.5" customHeight="1" x14ac:dyDescent="0.15">
      <c r="A31" s="137" t="s">
        <v>27</v>
      </c>
      <c r="B31" s="138" t="s">
        <v>413</v>
      </c>
      <c r="C31" s="137" t="s">
        <v>1</v>
      </c>
      <c r="D31" s="139">
        <v>25209119</v>
      </c>
      <c r="E31" s="139">
        <v>6580572</v>
      </c>
      <c r="F31" s="139">
        <v>1423078</v>
      </c>
      <c r="G31" s="139">
        <v>3648</v>
      </c>
      <c r="H31" s="139">
        <v>1031200</v>
      </c>
      <c r="I31" s="139">
        <v>2911825</v>
      </c>
      <c r="J31" s="139">
        <v>3934580</v>
      </c>
      <c r="K31" s="139">
        <v>1210821</v>
      </c>
      <c r="L31" s="139">
        <v>18628547</v>
      </c>
      <c r="M31" s="139">
        <v>2785324</v>
      </c>
      <c r="N31" s="139">
        <v>489988</v>
      </c>
      <c r="O31" s="139">
        <v>2676</v>
      </c>
      <c r="P31" s="139">
        <v>1790</v>
      </c>
      <c r="Q31" s="139">
        <v>0</v>
      </c>
      <c r="R31" s="139">
        <v>423565</v>
      </c>
      <c r="S31" s="139">
        <v>1191678</v>
      </c>
      <c r="T31" s="139">
        <v>61957</v>
      </c>
      <c r="U31" s="139">
        <v>2295336</v>
      </c>
      <c r="V31" s="139">
        <v>27994443</v>
      </c>
      <c r="W31" s="139">
        <v>7070560</v>
      </c>
      <c r="X31" s="139">
        <v>1425754</v>
      </c>
      <c r="Y31" s="139">
        <v>5438</v>
      </c>
      <c r="Z31" s="139">
        <v>1031200</v>
      </c>
      <c r="AA31" s="139">
        <v>3335390</v>
      </c>
      <c r="AB31" s="139">
        <v>5126258</v>
      </c>
      <c r="AC31" s="139">
        <v>1272778</v>
      </c>
      <c r="AD31" s="139">
        <v>20923883</v>
      </c>
    </row>
    <row r="32" spans="1:30" ht="13.5" customHeight="1" x14ac:dyDescent="0.15">
      <c r="A32" s="137" t="s">
        <v>28</v>
      </c>
      <c r="B32" s="138" t="s">
        <v>414</v>
      </c>
      <c r="C32" s="137" t="s">
        <v>1</v>
      </c>
      <c r="D32" s="139">
        <v>37512338</v>
      </c>
      <c r="E32" s="139">
        <v>12902658</v>
      </c>
      <c r="F32" s="139">
        <v>1037057</v>
      </c>
      <c r="G32" s="139">
        <v>132152</v>
      </c>
      <c r="H32" s="139">
        <v>2313400</v>
      </c>
      <c r="I32" s="139">
        <v>6542403</v>
      </c>
      <c r="J32" s="139">
        <v>4930406</v>
      </c>
      <c r="K32" s="139">
        <v>2877646</v>
      </c>
      <c r="L32" s="139">
        <v>24609680</v>
      </c>
      <c r="M32" s="139">
        <v>4228561</v>
      </c>
      <c r="N32" s="139">
        <v>1320985</v>
      </c>
      <c r="O32" s="139">
        <v>1472</v>
      </c>
      <c r="P32" s="139">
        <v>1731</v>
      </c>
      <c r="Q32" s="139">
        <v>130327</v>
      </c>
      <c r="R32" s="139">
        <v>989280</v>
      </c>
      <c r="S32" s="139">
        <v>1246245</v>
      </c>
      <c r="T32" s="139">
        <v>198175</v>
      </c>
      <c r="U32" s="139">
        <v>2907576</v>
      </c>
      <c r="V32" s="139">
        <v>41740899</v>
      </c>
      <c r="W32" s="139">
        <v>14223643</v>
      </c>
      <c r="X32" s="139">
        <v>1038529</v>
      </c>
      <c r="Y32" s="139">
        <v>133883</v>
      </c>
      <c r="Z32" s="139">
        <v>2443727</v>
      </c>
      <c r="AA32" s="139">
        <v>7531683</v>
      </c>
      <c r="AB32" s="139">
        <v>6176651</v>
      </c>
      <c r="AC32" s="139">
        <v>3075821</v>
      </c>
      <c r="AD32" s="139">
        <v>27517256</v>
      </c>
    </row>
    <row r="33" spans="1:30" ht="13.5" customHeight="1" x14ac:dyDescent="0.15">
      <c r="A33" s="137" t="s">
        <v>29</v>
      </c>
      <c r="B33" s="138" t="s">
        <v>415</v>
      </c>
      <c r="C33" s="137" t="s">
        <v>1</v>
      </c>
      <c r="D33" s="139">
        <v>136378911</v>
      </c>
      <c r="E33" s="139">
        <v>41543710</v>
      </c>
      <c r="F33" s="139">
        <v>5882062</v>
      </c>
      <c r="G33" s="139">
        <v>130047</v>
      </c>
      <c r="H33" s="139">
        <v>11007930</v>
      </c>
      <c r="I33" s="139">
        <v>14374683</v>
      </c>
      <c r="J33" s="139">
        <v>20506709</v>
      </c>
      <c r="K33" s="139">
        <v>10148988</v>
      </c>
      <c r="L33" s="139">
        <v>94835201</v>
      </c>
      <c r="M33" s="139">
        <v>6393913</v>
      </c>
      <c r="N33" s="139">
        <v>924759</v>
      </c>
      <c r="O33" s="139">
        <v>2815</v>
      </c>
      <c r="P33" s="139">
        <v>0</v>
      </c>
      <c r="Q33" s="139">
        <v>120200</v>
      </c>
      <c r="R33" s="139">
        <v>374150</v>
      </c>
      <c r="S33" s="139">
        <v>887208</v>
      </c>
      <c r="T33" s="139">
        <v>427594</v>
      </c>
      <c r="U33" s="139">
        <v>5469154</v>
      </c>
      <c r="V33" s="139">
        <v>142772824</v>
      </c>
      <c r="W33" s="139">
        <v>42468469</v>
      </c>
      <c r="X33" s="139">
        <v>5884877</v>
      </c>
      <c r="Y33" s="139">
        <v>130047</v>
      </c>
      <c r="Z33" s="139">
        <v>11128130</v>
      </c>
      <c r="AA33" s="139">
        <v>14748833</v>
      </c>
      <c r="AB33" s="139">
        <v>21393917</v>
      </c>
      <c r="AC33" s="139">
        <v>10576582</v>
      </c>
      <c r="AD33" s="139">
        <v>100304355</v>
      </c>
    </row>
    <row r="34" spans="1:30" ht="13.5" customHeight="1" x14ac:dyDescent="0.15">
      <c r="A34" s="137" t="s">
        <v>30</v>
      </c>
      <c r="B34" s="138" t="s">
        <v>416</v>
      </c>
      <c r="C34" s="137" t="s">
        <v>1</v>
      </c>
      <c r="D34" s="139">
        <v>73032297</v>
      </c>
      <c r="E34" s="139">
        <v>21520548</v>
      </c>
      <c r="F34" s="139">
        <v>285595</v>
      </c>
      <c r="G34" s="139">
        <v>54728</v>
      </c>
      <c r="H34" s="139">
        <v>2670400</v>
      </c>
      <c r="I34" s="139">
        <v>8457001</v>
      </c>
      <c r="J34" s="139">
        <v>7737250</v>
      </c>
      <c r="K34" s="139">
        <v>10052824</v>
      </c>
      <c r="L34" s="139">
        <v>51511749</v>
      </c>
      <c r="M34" s="139">
        <v>5601618</v>
      </c>
      <c r="N34" s="139">
        <v>1591850</v>
      </c>
      <c r="O34" s="139">
        <v>22974</v>
      </c>
      <c r="P34" s="139">
        <v>13219</v>
      </c>
      <c r="Q34" s="139">
        <v>177900</v>
      </c>
      <c r="R34" s="139">
        <v>1124625</v>
      </c>
      <c r="S34" s="139">
        <v>682726</v>
      </c>
      <c r="T34" s="139">
        <v>253132</v>
      </c>
      <c r="U34" s="139">
        <v>4009768</v>
      </c>
      <c r="V34" s="139">
        <v>78633915</v>
      </c>
      <c r="W34" s="139">
        <v>23112398</v>
      </c>
      <c r="X34" s="139">
        <v>308569</v>
      </c>
      <c r="Y34" s="139">
        <v>67947</v>
      </c>
      <c r="Z34" s="139">
        <v>2848300</v>
      </c>
      <c r="AA34" s="139">
        <v>9581626</v>
      </c>
      <c r="AB34" s="139">
        <v>8419976</v>
      </c>
      <c r="AC34" s="139">
        <v>10305956</v>
      </c>
      <c r="AD34" s="139">
        <v>55521517</v>
      </c>
    </row>
    <row r="35" spans="1:30" ht="13.5" customHeight="1" x14ac:dyDescent="0.15">
      <c r="A35" s="137" t="s">
        <v>31</v>
      </c>
      <c r="B35" s="138" t="s">
        <v>417</v>
      </c>
      <c r="C35" s="137" t="s">
        <v>1</v>
      </c>
      <c r="D35" s="139">
        <v>31020708</v>
      </c>
      <c r="E35" s="139">
        <v>9284414</v>
      </c>
      <c r="F35" s="139">
        <v>2056617</v>
      </c>
      <c r="G35" s="139">
        <v>11700</v>
      </c>
      <c r="H35" s="139">
        <v>3748700</v>
      </c>
      <c r="I35" s="139">
        <v>2540376</v>
      </c>
      <c r="J35" s="139">
        <v>4648473</v>
      </c>
      <c r="K35" s="139">
        <v>927021</v>
      </c>
      <c r="L35" s="139">
        <v>21736294</v>
      </c>
      <c r="M35" s="139">
        <v>4854592</v>
      </c>
      <c r="N35" s="139">
        <v>945982</v>
      </c>
      <c r="O35" s="139">
        <v>78971</v>
      </c>
      <c r="P35" s="139">
        <v>6643</v>
      </c>
      <c r="Q35" s="139">
        <v>104900</v>
      </c>
      <c r="R35" s="139">
        <v>514602</v>
      </c>
      <c r="S35" s="139">
        <v>1480537</v>
      </c>
      <c r="T35" s="139">
        <v>240866</v>
      </c>
      <c r="U35" s="139">
        <v>3908610</v>
      </c>
      <c r="V35" s="139">
        <v>35875300</v>
      </c>
      <c r="W35" s="139">
        <v>10230396</v>
      </c>
      <c r="X35" s="139">
        <v>2135588</v>
      </c>
      <c r="Y35" s="139">
        <v>18343</v>
      </c>
      <c r="Z35" s="139">
        <v>3853600</v>
      </c>
      <c r="AA35" s="139">
        <v>3054978</v>
      </c>
      <c r="AB35" s="139">
        <v>6129010</v>
      </c>
      <c r="AC35" s="139">
        <v>1167887</v>
      </c>
      <c r="AD35" s="139">
        <v>25644904</v>
      </c>
    </row>
    <row r="36" spans="1:30" ht="13.5" customHeight="1" x14ac:dyDescent="0.15">
      <c r="A36" s="137" t="s">
        <v>33</v>
      </c>
      <c r="B36" s="138" t="s">
        <v>418</v>
      </c>
      <c r="C36" s="137" t="s">
        <v>1</v>
      </c>
      <c r="D36" s="139">
        <v>15956180</v>
      </c>
      <c r="E36" s="139">
        <v>4165696</v>
      </c>
      <c r="F36" s="139">
        <v>277655</v>
      </c>
      <c r="G36" s="139">
        <v>1589</v>
      </c>
      <c r="H36" s="139">
        <v>1091200</v>
      </c>
      <c r="I36" s="139">
        <v>1615012</v>
      </c>
      <c r="J36" s="139">
        <v>3253394</v>
      </c>
      <c r="K36" s="139">
        <v>1180240</v>
      </c>
      <c r="L36" s="139">
        <v>11790484</v>
      </c>
      <c r="M36" s="139">
        <v>6290994</v>
      </c>
      <c r="N36" s="139">
        <v>3425841</v>
      </c>
      <c r="O36" s="139">
        <v>1052081</v>
      </c>
      <c r="P36" s="139">
        <v>75453</v>
      </c>
      <c r="Q36" s="139">
        <v>1998200</v>
      </c>
      <c r="R36" s="139">
        <v>61974</v>
      </c>
      <c r="S36" s="139">
        <v>2450619</v>
      </c>
      <c r="T36" s="139">
        <v>238133</v>
      </c>
      <c r="U36" s="139">
        <v>2865153</v>
      </c>
      <c r="V36" s="139">
        <v>22247174</v>
      </c>
      <c r="W36" s="139">
        <v>7591537</v>
      </c>
      <c r="X36" s="139">
        <v>1329736</v>
      </c>
      <c r="Y36" s="139">
        <v>77042</v>
      </c>
      <c r="Z36" s="139">
        <v>3089400</v>
      </c>
      <c r="AA36" s="139">
        <v>1676986</v>
      </c>
      <c r="AB36" s="139">
        <v>5704013</v>
      </c>
      <c r="AC36" s="139">
        <v>1418373</v>
      </c>
      <c r="AD36" s="139">
        <v>14655637</v>
      </c>
    </row>
    <row r="37" spans="1:30" ht="13.5" customHeight="1" x14ac:dyDescent="0.15">
      <c r="A37" s="137" t="s">
        <v>34</v>
      </c>
      <c r="B37" s="138" t="s">
        <v>419</v>
      </c>
      <c r="C37" s="137" t="s">
        <v>1</v>
      </c>
      <c r="D37" s="139">
        <v>11087064</v>
      </c>
      <c r="E37" s="139">
        <v>3514917</v>
      </c>
      <c r="F37" s="139">
        <v>761450</v>
      </c>
      <c r="G37" s="139">
        <v>9321</v>
      </c>
      <c r="H37" s="139">
        <v>205100</v>
      </c>
      <c r="I37" s="139">
        <v>1847000</v>
      </c>
      <c r="J37" s="139">
        <v>3761726</v>
      </c>
      <c r="K37" s="139">
        <v>692046</v>
      </c>
      <c r="L37" s="139">
        <v>7572147</v>
      </c>
      <c r="M37" s="139">
        <v>851217</v>
      </c>
      <c r="N37" s="139">
        <v>81133</v>
      </c>
      <c r="O37" s="139">
        <v>0</v>
      </c>
      <c r="P37" s="139">
        <v>0</v>
      </c>
      <c r="Q37" s="139">
        <v>61845</v>
      </c>
      <c r="R37" s="139">
        <v>14669</v>
      </c>
      <c r="S37" s="139">
        <v>678485</v>
      </c>
      <c r="T37" s="139">
        <v>4619</v>
      </c>
      <c r="U37" s="139">
        <v>770084</v>
      </c>
      <c r="V37" s="139">
        <v>11938281</v>
      </c>
      <c r="W37" s="139">
        <v>3596050</v>
      </c>
      <c r="X37" s="139">
        <v>761450</v>
      </c>
      <c r="Y37" s="139">
        <v>9321</v>
      </c>
      <c r="Z37" s="139">
        <v>266945</v>
      </c>
      <c r="AA37" s="139">
        <v>1861669</v>
      </c>
      <c r="AB37" s="139">
        <v>4440211</v>
      </c>
      <c r="AC37" s="139">
        <v>696665</v>
      </c>
      <c r="AD37" s="139">
        <v>8342231</v>
      </c>
    </row>
    <row r="38" spans="1:30" ht="13.5" customHeight="1" x14ac:dyDescent="0.15">
      <c r="A38" s="137" t="s">
        <v>35</v>
      </c>
      <c r="B38" s="138" t="s">
        <v>420</v>
      </c>
      <c r="C38" s="137" t="s">
        <v>1</v>
      </c>
      <c r="D38" s="139">
        <v>14994551</v>
      </c>
      <c r="E38" s="139">
        <v>5712582</v>
      </c>
      <c r="F38" s="139">
        <v>624688</v>
      </c>
      <c r="G38" s="139">
        <v>3400</v>
      </c>
      <c r="H38" s="139">
        <v>1855325</v>
      </c>
      <c r="I38" s="139">
        <v>2225980</v>
      </c>
      <c r="J38" s="139">
        <v>2310288</v>
      </c>
      <c r="K38" s="139">
        <v>1003189</v>
      </c>
      <c r="L38" s="139">
        <v>9281969</v>
      </c>
      <c r="M38" s="139">
        <v>3630518</v>
      </c>
      <c r="N38" s="139">
        <v>2257150</v>
      </c>
      <c r="O38" s="139">
        <v>415503</v>
      </c>
      <c r="P38" s="139">
        <v>151004</v>
      </c>
      <c r="Q38" s="139">
        <v>1471400</v>
      </c>
      <c r="R38" s="139">
        <v>207344</v>
      </c>
      <c r="S38" s="139">
        <v>363326</v>
      </c>
      <c r="T38" s="139">
        <v>11899</v>
      </c>
      <c r="U38" s="139">
        <v>1373368</v>
      </c>
      <c r="V38" s="139">
        <v>18625069</v>
      </c>
      <c r="W38" s="139">
        <v>7969732</v>
      </c>
      <c r="X38" s="139">
        <v>1040191</v>
      </c>
      <c r="Y38" s="139">
        <v>154404</v>
      </c>
      <c r="Z38" s="139">
        <v>3326725</v>
      </c>
      <c r="AA38" s="139">
        <v>2433324</v>
      </c>
      <c r="AB38" s="139">
        <v>2673614</v>
      </c>
      <c r="AC38" s="139">
        <v>1015088</v>
      </c>
      <c r="AD38" s="139">
        <v>10655337</v>
      </c>
    </row>
    <row r="39" spans="1:30" ht="13.5" customHeight="1" x14ac:dyDescent="0.15">
      <c r="A39" s="137" t="s">
        <v>36</v>
      </c>
      <c r="B39" s="138" t="s">
        <v>421</v>
      </c>
      <c r="C39" s="137" t="s">
        <v>1</v>
      </c>
      <c r="D39" s="139">
        <v>32226886</v>
      </c>
      <c r="E39" s="139">
        <v>10800695</v>
      </c>
      <c r="F39" s="139">
        <v>1548228</v>
      </c>
      <c r="G39" s="139">
        <v>24217</v>
      </c>
      <c r="H39" s="139">
        <v>3359500</v>
      </c>
      <c r="I39" s="139">
        <v>4300018</v>
      </c>
      <c r="J39" s="139">
        <v>4052795</v>
      </c>
      <c r="K39" s="139">
        <v>1568732</v>
      </c>
      <c r="L39" s="139">
        <v>21426191</v>
      </c>
      <c r="M39" s="139">
        <v>5322363</v>
      </c>
      <c r="N39" s="139">
        <v>1400729</v>
      </c>
      <c r="O39" s="139">
        <v>361505</v>
      </c>
      <c r="P39" s="139">
        <v>1354</v>
      </c>
      <c r="Q39" s="139">
        <v>721200</v>
      </c>
      <c r="R39" s="139">
        <v>273072</v>
      </c>
      <c r="S39" s="139">
        <v>1549392</v>
      </c>
      <c r="T39" s="139">
        <v>43598</v>
      </c>
      <c r="U39" s="139">
        <v>3921634</v>
      </c>
      <c r="V39" s="139">
        <v>37549249</v>
      </c>
      <c r="W39" s="139">
        <v>12201424</v>
      </c>
      <c r="X39" s="139">
        <v>1909733</v>
      </c>
      <c r="Y39" s="139">
        <v>25571</v>
      </c>
      <c r="Z39" s="139">
        <v>4080700</v>
      </c>
      <c r="AA39" s="139">
        <v>4573090</v>
      </c>
      <c r="AB39" s="139">
        <v>5602187</v>
      </c>
      <c r="AC39" s="139">
        <v>1612330</v>
      </c>
      <c r="AD39" s="139">
        <v>25347825</v>
      </c>
    </row>
    <row r="40" spans="1:30" ht="13.5" customHeight="1" x14ac:dyDescent="0.15">
      <c r="A40" s="137" t="s">
        <v>37</v>
      </c>
      <c r="B40" s="138" t="s">
        <v>422</v>
      </c>
      <c r="C40" s="137" t="s">
        <v>1</v>
      </c>
      <c r="D40" s="139">
        <v>62133394</v>
      </c>
      <c r="E40" s="139">
        <v>32002487</v>
      </c>
      <c r="F40" s="139">
        <v>5463212</v>
      </c>
      <c r="G40" s="139">
        <v>90523</v>
      </c>
      <c r="H40" s="139">
        <v>16992700</v>
      </c>
      <c r="I40" s="139">
        <v>5874189</v>
      </c>
      <c r="J40" s="139">
        <v>3091686</v>
      </c>
      <c r="K40" s="139">
        <v>3581863</v>
      </c>
      <c r="L40" s="139">
        <v>30130907</v>
      </c>
      <c r="M40" s="139">
        <v>5407773</v>
      </c>
      <c r="N40" s="139">
        <v>874670</v>
      </c>
      <c r="O40" s="139">
        <v>75811</v>
      </c>
      <c r="P40" s="139">
        <v>3526</v>
      </c>
      <c r="Q40" s="139">
        <v>224300</v>
      </c>
      <c r="R40" s="139">
        <v>506683</v>
      </c>
      <c r="S40" s="139">
        <v>734332</v>
      </c>
      <c r="T40" s="139">
        <v>64350</v>
      </c>
      <c r="U40" s="139">
        <v>4533103</v>
      </c>
      <c r="V40" s="139">
        <v>67541167</v>
      </c>
      <c r="W40" s="139">
        <v>32877157</v>
      </c>
      <c r="X40" s="139">
        <v>5539023</v>
      </c>
      <c r="Y40" s="139">
        <v>94049</v>
      </c>
      <c r="Z40" s="139">
        <v>17217000</v>
      </c>
      <c r="AA40" s="139">
        <v>6380872</v>
      </c>
      <c r="AB40" s="139">
        <v>3826018</v>
      </c>
      <c r="AC40" s="139">
        <v>3646213</v>
      </c>
      <c r="AD40" s="139">
        <v>34664010</v>
      </c>
    </row>
    <row r="41" spans="1:30" ht="13.5" customHeight="1" x14ac:dyDescent="0.15">
      <c r="A41" s="137" t="s">
        <v>38</v>
      </c>
      <c r="B41" s="138" t="s">
        <v>423</v>
      </c>
      <c r="C41" s="137" t="s">
        <v>1</v>
      </c>
      <c r="D41" s="139">
        <v>23447930</v>
      </c>
      <c r="E41" s="139">
        <v>6570736</v>
      </c>
      <c r="F41" s="139">
        <v>612157</v>
      </c>
      <c r="G41" s="139">
        <v>20864</v>
      </c>
      <c r="H41" s="139">
        <v>988400</v>
      </c>
      <c r="I41" s="139">
        <v>3074200</v>
      </c>
      <c r="J41" s="139">
        <v>2282824</v>
      </c>
      <c r="K41" s="139">
        <v>1875115</v>
      </c>
      <c r="L41" s="139">
        <v>16877194</v>
      </c>
      <c r="M41" s="139">
        <v>2926128</v>
      </c>
      <c r="N41" s="139">
        <v>351653</v>
      </c>
      <c r="O41" s="139">
        <v>11741</v>
      </c>
      <c r="P41" s="139">
        <v>0</v>
      </c>
      <c r="Q41" s="139">
        <v>37400</v>
      </c>
      <c r="R41" s="139">
        <v>266965</v>
      </c>
      <c r="S41" s="139">
        <v>169060</v>
      </c>
      <c r="T41" s="139">
        <v>35547</v>
      </c>
      <c r="U41" s="139">
        <v>2574475</v>
      </c>
      <c r="V41" s="139">
        <v>26374058</v>
      </c>
      <c r="W41" s="139">
        <v>6922389</v>
      </c>
      <c r="X41" s="139">
        <v>623898</v>
      </c>
      <c r="Y41" s="139">
        <v>20864</v>
      </c>
      <c r="Z41" s="139">
        <v>1025800</v>
      </c>
      <c r="AA41" s="139">
        <v>3341165</v>
      </c>
      <c r="AB41" s="139">
        <v>2451884</v>
      </c>
      <c r="AC41" s="139">
        <v>1910662</v>
      </c>
      <c r="AD41" s="139">
        <v>19451669</v>
      </c>
    </row>
    <row r="42" spans="1:30" ht="13.5" customHeight="1" x14ac:dyDescent="0.15">
      <c r="A42" s="137" t="s">
        <v>39</v>
      </c>
      <c r="B42" s="138" t="s">
        <v>424</v>
      </c>
      <c r="C42" s="137" t="s">
        <v>1</v>
      </c>
      <c r="D42" s="139">
        <v>17745194</v>
      </c>
      <c r="E42" s="139">
        <v>3280065</v>
      </c>
      <c r="F42" s="139">
        <v>0</v>
      </c>
      <c r="G42" s="139">
        <v>19353</v>
      </c>
      <c r="H42" s="139">
        <v>2002400</v>
      </c>
      <c r="I42" s="139">
        <v>844039</v>
      </c>
      <c r="J42" s="139">
        <v>3348382</v>
      </c>
      <c r="K42" s="139">
        <v>414273</v>
      </c>
      <c r="L42" s="139">
        <v>14465129</v>
      </c>
      <c r="M42" s="139">
        <v>3882059</v>
      </c>
      <c r="N42" s="139">
        <v>896624</v>
      </c>
      <c r="O42" s="139">
        <v>253465</v>
      </c>
      <c r="P42" s="139">
        <v>25024</v>
      </c>
      <c r="Q42" s="139">
        <v>92100</v>
      </c>
      <c r="R42" s="139">
        <v>509317</v>
      </c>
      <c r="S42" s="139">
        <v>1519915</v>
      </c>
      <c r="T42" s="139">
        <v>16718</v>
      </c>
      <c r="U42" s="139">
        <v>2985435</v>
      </c>
      <c r="V42" s="139">
        <v>21627253</v>
      </c>
      <c r="W42" s="139">
        <v>4176689</v>
      </c>
      <c r="X42" s="139">
        <v>253465</v>
      </c>
      <c r="Y42" s="139">
        <v>44377</v>
      </c>
      <c r="Z42" s="139">
        <v>2094500</v>
      </c>
      <c r="AA42" s="139">
        <v>1353356</v>
      </c>
      <c r="AB42" s="139">
        <v>4868297</v>
      </c>
      <c r="AC42" s="139">
        <v>430991</v>
      </c>
      <c r="AD42" s="139">
        <v>17450564</v>
      </c>
    </row>
    <row r="43" spans="1:30" ht="13.5" customHeight="1" x14ac:dyDescent="0.15">
      <c r="A43" s="137" t="s">
        <v>40</v>
      </c>
      <c r="B43" s="138" t="s">
        <v>425</v>
      </c>
      <c r="C43" s="137" t="s">
        <v>1</v>
      </c>
      <c r="D43" s="139">
        <v>15181070</v>
      </c>
      <c r="E43" s="139">
        <v>4956488</v>
      </c>
      <c r="F43" s="139">
        <v>369386</v>
      </c>
      <c r="G43" s="139">
        <v>1121</v>
      </c>
      <c r="H43" s="139">
        <v>1013700</v>
      </c>
      <c r="I43" s="139">
        <v>2789275</v>
      </c>
      <c r="J43" s="139">
        <v>2448740</v>
      </c>
      <c r="K43" s="139">
        <v>783006</v>
      </c>
      <c r="L43" s="139">
        <v>10224582</v>
      </c>
      <c r="M43" s="139">
        <v>2703468</v>
      </c>
      <c r="N43" s="139">
        <v>1065426</v>
      </c>
      <c r="O43" s="139">
        <v>5565</v>
      </c>
      <c r="P43" s="139">
        <v>0</v>
      </c>
      <c r="Q43" s="139">
        <v>41900</v>
      </c>
      <c r="R43" s="139">
        <v>924612</v>
      </c>
      <c r="S43" s="139">
        <v>523156</v>
      </c>
      <c r="T43" s="139">
        <v>93349</v>
      </c>
      <c r="U43" s="139">
        <v>1638042</v>
      </c>
      <c r="V43" s="139">
        <v>17884538</v>
      </c>
      <c r="W43" s="139">
        <v>6021914</v>
      </c>
      <c r="X43" s="139">
        <v>374951</v>
      </c>
      <c r="Y43" s="139">
        <v>1121</v>
      </c>
      <c r="Z43" s="139">
        <v>1055600</v>
      </c>
      <c r="AA43" s="139">
        <v>3713887</v>
      </c>
      <c r="AB43" s="139">
        <v>2971896</v>
      </c>
      <c r="AC43" s="139">
        <v>876355</v>
      </c>
      <c r="AD43" s="139">
        <v>11862624</v>
      </c>
    </row>
    <row r="44" spans="1:30" ht="13.5" customHeight="1" x14ac:dyDescent="0.15">
      <c r="A44" s="137" t="s">
        <v>41</v>
      </c>
      <c r="B44" s="138" t="s">
        <v>426</v>
      </c>
      <c r="C44" s="137" t="s">
        <v>1</v>
      </c>
      <c r="D44" s="139">
        <v>22748292</v>
      </c>
      <c r="E44" s="139">
        <v>7595242</v>
      </c>
      <c r="F44" s="139">
        <v>989033</v>
      </c>
      <c r="G44" s="139">
        <v>7889</v>
      </c>
      <c r="H44" s="139">
        <v>2779300</v>
      </c>
      <c r="I44" s="139">
        <v>2412234</v>
      </c>
      <c r="J44" s="139">
        <v>879768</v>
      </c>
      <c r="K44" s="139">
        <v>1406786</v>
      </c>
      <c r="L44" s="139">
        <v>15153050</v>
      </c>
      <c r="M44" s="139">
        <v>2880968</v>
      </c>
      <c r="N44" s="139">
        <v>416808</v>
      </c>
      <c r="O44" s="139">
        <v>81456</v>
      </c>
      <c r="P44" s="139">
        <v>40763</v>
      </c>
      <c r="Q44" s="139">
        <v>20100</v>
      </c>
      <c r="R44" s="139">
        <v>210858</v>
      </c>
      <c r="S44" s="139">
        <v>938639</v>
      </c>
      <c r="T44" s="139">
        <v>63631</v>
      </c>
      <c r="U44" s="139">
        <v>2464160</v>
      </c>
      <c r="V44" s="139">
        <v>25629260</v>
      </c>
      <c r="W44" s="139">
        <v>8012050</v>
      </c>
      <c r="X44" s="139">
        <v>1070489</v>
      </c>
      <c r="Y44" s="139">
        <v>48652</v>
      </c>
      <c r="Z44" s="139">
        <v>2799400</v>
      </c>
      <c r="AA44" s="139">
        <v>2623092</v>
      </c>
      <c r="AB44" s="139">
        <v>1818407</v>
      </c>
      <c r="AC44" s="139">
        <v>1470417</v>
      </c>
      <c r="AD44" s="139">
        <v>17617210</v>
      </c>
    </row>
    <row r="45" spans="1:30" ht="13.5" customHeight="1" x14ac:dyDescent="0.15">
      <c r="A45" s="137" t="s">
        <v>42</v>
      </c>
      <c r="B45" s="138" t="s">
        <v>427</v>
      </c>
      <c r="C45" s="137" t="s">
        <v>1</v>
      </c>
      <c r="D45" s="139">
        <v>12852809</v>
      </c>
      <c r="E45" s="139">
        <v>5444062</v>
      </c>
      <c r="F45" s="139">
        <v>802866</v>
      </c>
      <c r="G45" s="139">
        <v>0</v>
      </c>
      <c r="H45" s="139">
        <v>653047</v>
      </c>
      <c r="I45" s="139">
        <v>1496783</v>
      </c>
      <c r="J45" s="139">
        <v>2871709</v>
      </c>
      <c r="K45" s="139">
        <v>2491366</v>
      </c>
      <c r="L45" s="139">
        <v>7408747</v>
      </c>
      <c r="M45" s="139">
        <v>2808302</v>
      </c>
      <c r="N45" s="139">
        <v>843190</v>
      </c>
      <c r="O45" s="139">
        <v>13596</v>
      </c>
      <c r="P45" s="139">
        <v>26973</v>
      </c>
      <c r="Q45" s="139">
        <v>264115</v>
      </c>
      <c r="R45" s="139">
        <v>359371</v>
      </c>
      <c r="S45" s="139">
        <v>722459</v>
      </c>
      <c r="T45" s="139">
        <v>179135</v>
      </c>
      <c r="U45" s="139">
        <v>1965112</v>
      </c>
      <c r="V45" s="139">
        <v>15661111</v>
      </c>
      <c r="W45" s="139">
        <v>6287252</v>
      </c>
      <c r="X45" s="139">
        <v>816462</v>
      </c>
      <c r="Y45" s="139">
        <v>26973</v>
      </c>
      <c r="Z45" s="139">
        <v>917162</v>
      </c>
      <c r="AA45" s="139">
        <v>1856154</v>
      </c>
      <c r="AB45" s="139">
        <v>3594168</v>
      </c>
      <c r="AC45" s="139">
        <v>2670501</v>
      </c>
      <c r="AD45" s="139">
        <v>9373859</v>
      </c>
    </row>
    <row r="46" spans="1:30" ht="13.5" customHeight="1" x14ac:dyDescent="0.15">
      <c r="A46" s="137" t="s">
        <v>43</v>
      </c>
      <c r="B46" s="138" t="s">
        <v>428</v>
      </c>
      <c r="C46" s="137" t="s">
        <v>1</v>
      </c>
      <c r="D46" s="139">
        <v>88649768</v>
      </c>
      <c r="E46" s="139">
        <v>30889205</v>
      </c>
      <c r="F46" s="139">
        <v>1880349</v>
      </c>
      <c r="G46" s="139">
        <v>13420</v>
      </c>
      <c r="H46" s="139">
        <v>5216700</v>
      </c>
      <c r="I46" s="139">
        <v>16510862</v>
      </c>
      <c r="J46" s="139">
        <v>17321593</v>
      </c>
      <c r="K46" s="139">
        <v>7267874</v>
      </c>
      <c r="L46" s="139">
        <v>57760563</v>
      </c>
      <c r="M46" s="139">
        <v>10730394</v>
      </c>
      <c r="N46" s="139">
        <v>2052819</v>
      </c>
      <c r="O46" s="139">
        <v>48037</v>
      </c>
      <c r="P46" s="139">
        <v>16766</v>
      </c>
      <c r="Q46" s="139">
        <v>131900</v>
      </c>
      <c r="R46" s="139">
        <v>1580474</v>
      </c>
      <c r="S46" s="139">
        <v>2729542</v>
      </c>
      <c r="T46" s="139">
        <v>275642</v>
      </c>
      <c r="U46" s="139">
        <v>8677575</v>
      </c>
      <c r="V46" s="139">
        <v>99380162</v>
      </c>
      <c r="W46" s="139">
        <v>32942024</v>
      </c>
      <c r="X46" s="139">
        <v>1928386</v>
      </c>
      <c r="Y46" s="139">
        <v>30186</v>
      </c>
      <c r="Z46" s="139">
        <v>5348600</v>
      </c>
      <c r="AA46" s="139">
        <v>18091336</v>
      </c>
      <c r="AB46" s="139">
        <v>20051135</v>
      </c>
      <c r="AC46" s="139">
        <v>7543516</v>
      </c>
      <c r="AD46" s="139">
        <v>66438138</v>
      </c>
    </row>
    <row r="47" spans="1:30" ht="13.5" customHeight="1" x14ac:dyDescent="0.15">
      <c r="A47" s="137" t="s">
        <v>44</v>
      </c>
      <c r="B47" s="138" t="s">
        <v>429</v>
      </c>
      <c r="C47" s="137" t="s">
        <v>1</v>
      </c>
      <c r="D47" s="139">
        <v>17494493</v>
      </c>
      <c r="E47" s="139">
        <v>7955349</v>
      </c>
      <c r="F47" s="139">
        <v>1806235</v>
      </c>
      <c r="G47" s="139">
        <v>36214</v>
      </c>
      <c r="H47" s="139">
        <v>2784000</v>
      </c>
      <c r="I47" s="139">
        <v>2374209</v>
      </c>
      <c r="J47" s="139">
        <v>3872152</v>
      </c>
      <c r="K47" s="139">
        <v>954691</v>
      </c>
      <c r="L47" s="139">
        <v>9539144</v>
      </c>
      <c r="M47" s="139">
        <v>3940287</v>
      </c>
      <c r="N47" s="139">
        <v>976972</v>
      </c>
      <c r="O47" s="139">
        <v>76710</v>
      </c>
      <c r="P47" s="139">
        <v>8000</v>
      </c>
      <c r="Q47" s="139">
        <v>240391</v>
      </c>
      <c r="R47" s="139">
        <v>225543</v>
      </c>
      <c r="S47" s="139">
        <v>1667553</v>
      </c>
      <c r="T47" s="139">
        <v>426328</v>
      </c>
      <c r="U47" s="139">
        <v>2963315</v>
      </c>
      <c r="V47" s="139">
        <v>21434780</v>
      </c>
      <c r="W47" s="139">
        <v>8932321</v>
      </c>
      <c r="X47" s="139">
        <v>1882945</v>
      </c>
      <c r="Y47" s="139">
        <v>44214</v>
      </c>
      <c r="Z47" s="139">
        <v>3024391</v>
      </c>
      <c r="AA47" s="139">
        <v>2599752</v>
      </c>
      <c r="AB47" s="139">
        <v>5539705</v>
      </c>
      <c r="AC47" s="139">
        <v>1381019</v>
      </c>
      <c r="AD47" s="139">
        <v>12502459</v>
      </c>
    </row>
    <row r="48" spans="1:30" ht="13.5" customHeight="1" x14ac:dyDescent="0.15">
      <c r="A48" s="137" t="s">
        <v>45</v>
      </c>
      <c r="B48" s="138" t="s">
        <v>430</v>
      </c>
      <c r="C48" s="137" t="s">
        <v>1</v>
      </c>
      <c r="D48" s="139">
        <v>25334828</v>
      </c>
      <c r="E48" s="139">
        <v>6961709</v>
      </c>
      <c r="F48" s="139">
        <v>464532</v>
      </c>
      <c r="G48" s="139">
        <v>376357</v>
      </c>
      <c r="H48" s="139">
        <v>1054500</v>
      </c>
      <c r="I48" s="139">
        <v>2181440</v>
      </c>
      <c r="J48" s="139">
        <v>5212971</v>
      </c>
      <c r="K48" s="139">
        <v>2884880</v>
      </c>
      <c r="L48" s="139">
        <v>18373119</v>
      </c>
      <c r="M48" s="139">
        <v>4519112</v>
      </c>
      <c r="N48" s="139">
        <v>620491</v>
      </c>
      <c r="O48" s="139">
        <v>26355</v>
      </c>
      <c r="P48" s="139">
        <v>22576</v>
      </c>
      <c r="Q48" s="139">
        <v>91200</v>
      </c>
      <c r="R48" s="139">
        <v>477159</v>
      </c>
      <c r="S48" s="139">
        <v>576989</v>
      </c>
      <c r="T48" s="139">
        <v>3201</v>
      </c>
      <c r="U48" s="139">
        <v>3898621</v>
      </c>
      <c r="V48" s="139">
        <v>29853940</v>
      </c>
      <c r="W48" s="139">
        <v>7582200</v>
      </c>
      <c r="X48" s="139">
        <v>490887</v>
      </c>
      <c r="Y48" s="139">
        <v>398933</v>
      </c>
      <c r="Z48" s="139">
        <v>1145700</v>
      </c>
      <c r="AA48" s="139">
        <v>2658599</v>
      </c>
      <c r="AB48" s="139">
        <v>5789960</v>
      </c>
      <c r="AC48" s="139">
        <v>2888081</v>
      </c>
      <c r="AD48" s="139">
        <v>22271740</v>
      </c>
    </row>
    <row r="49" spans="1:30" ht="13.5" customHeight="1" x14ac:dyDescent="0.15">
      <c r="A49" s="137" t="s">
        <v>46</v>
      </c>
      <c r="B49" s="138" t="s">
        <v>431</v>
      </c>
      <c r="C49" s="137" t="s">
        <v>1</v>
      </c>
      <c r="D49" s="139">
        <v>25730355</v>
      </c>
      <c r="E49" s="139">
        <v>11379763</v>
      </c>
      <c r="F49" s="139">
        <v>1630801</v>
      </c>
      <c r="G49" s="139">
        <v>10075</v>
      </c>
      <c r="H49" s="139">
        <v>3825600</v>
      </c>
      <c r="I49" s="139">
        <v>4190202</v>
      </c>
      <c r="J49" s="139">
        <v>6986268</v>
      </c>
      <c r="K49" s="139">
        <v>1723085</v>
      </c>
      <c r="L49" s="139">
        <v>14350592</v>
      </c>
      <c r="M49" s="139">
        <v>3489582</v>
      </c>
      <c r="N49" s="139">
        <v>273973</v>
      </c>
      <c r="O49" s="139">
        <v>49240</v>
      </c>
      <c r="P49" s="139">
        <v>18528</v>
      </c>
      <c r="Q49" s="139">
        <v>0</v>
      </c>
      <c r="R49" s="139">
        <v>149784</v>
      </c>
      <c r="S49" s="139">
        <v>1962187</v>
      </c>
      <c r="T49" s="139">
        <v>56421</v>
      </c>
      <c r="U49" s="139">
        <v>3215609</v>
      </c>
      <c r="V49" s="139">
        <v>29219937</v>
      </c>
      <c r="W49" s="139">
        <v>11653736</v>
      </c>
      <c r="X49" s="139">
        <v>1680041</v>
      </c>
      <c r="Y49" s="139">
        <v>28603</v>
      </c>
      <c r="Z49" s="139">
        <v>3825600</v>
      </c>
      <c r="AA49" s="139">
        <v>4339986</v>
      </c>
      <c r="AB49" s="139">
        <v>8948455</v>
      </c>
      <c r="AC49" s="139">
        <v>1779506</v>
      </c>
      <c r="AD49" s="139">
        <v>17566201</v>
      </c>
    </row>
    <row r="50" spans="1:30" ht="13.5" customHeight="1" x14ac:dyDescent="0.15">
      <c r="A50" s="137" t="s">
        <v>47</v>
      </c>
      <c r="B50" s="138" t="s">
        <v>432</v>
      </c>
      <c r="C50" s="137" t="s">
        <v>1</v>
      </c>
      <c r="D50" s="139">
        <v>19252167</v>
      </c>
      <c r="E50" s="139">
        <v>7412613</v>
      </c>
      <c r="F50" s="139">
        <v>473607</v>
      </c>
      <c r="G50" s="139">
        <v>7539</v>
      </c>
      <c r="H50" s="139">
        <v>3106600</v>
      </c>
      <c r="I50" s="139">
        <v>2479604</v>
      </c>
      <c r="J50" s="139">
        <v>1030367</v>
      </c>
      <c r="K50" s="139">
        <v>1345263</v>
      </c>
      <c r="L50" s="139">
        <v>11839554</v>
      </c>
      <c r="M50" s="139">
        <v>3422198</v>
      </c>
      <c r="N50" s="139">
        <v>869623</v>
      </c>
      <c r="O50" s="139">
        <v>164042</v>
      </c>
      <c r="P50" s="139">
        <v>2390</v>
      </c>
      <c r="Q50" s="139">
        <v>505300</v>
      </c>
      <c r="R50" s="139">
        <v>186763</v>
      </c>
      <c r="S50" s="139">
        <v>418344</v>
      </c>
      <c r="T50" s="139">
        <v>11128</v>
      </c>
      <c r="U50" s="139">
        <v>2552575</v>
      </c>
      <c r="V50" s="139">
        <v>22674365</v>
      </c>
      <c r="W50" s="139">
        <v>8282236</v>
      </c>
      <c r="X50" s="139">
        <v>637649</v>
      </c>
      <c r="Y50" s="139">
        <v>9929</v>
      </c>
      <c r="Z50" s="139">
        <v>3611900</v>
      </c>
      <c r="AA50" s="139">
        <v>2666367</v>
      </c>
      <c r="AB50" s="139">
        <v>1448711</v>
      </c>
      <c r="AC50" s="139">
        <v>1356391</v>
      </c>
      <c r="AD50" s="139">
        <v>14392129</v>
      </c>
    </row>
    <row r="51" spans="1:30" ht="13.5" customHeight="1" x14ac:dyDescent="0.15">
      <c r="A51" s="137" t="s">
        <v>48</v>
      </c>
      <c r="B51" s="138" t="s">
        <v>433</v>
      </c>
      <c r="C51" s="137" t="s">
        <v>1</v>
      </c>
      <c r="D51" s="139">
        <v>18303903</v>
      </c>
      <c r="E51" s="139">
        <v>7526382</v>
      </c>
      <c r="F51" s="139">
        <v>1193252</v>
      </c>
      <c r="G51" s="139">
        <v>0</v>
      </c>
      <c r="H51" s="139">
        <v>2431859</v>
      </c>
      <c r="I51" s="139">
        <v>1494885</v>
      </c>
      <c r="J51" s="139">
        <v>1394847</v>
      </c>
      <c r="K51" s="139">
        <v>2406386</v>
      </c>
      <c r="L51" s="139">
        <v>10777521</v>
      </c>
      <c r="M51" s="139">
        <v>3959267</v>
      </c>
      <c r="N51" s="139">
        <v>1518071</v>
      </c>
      <c r="O51" s="139">
        <v>336099</v>
      </c>
      <c r="P51" s="139">
        <v>0</v>
      </c>
      <c r="Q51" s="139">
        <v>860500</v>
      </c>
      <c r="R51" s="139">
        <v>261686</v>
      </c>
      <c r="S51" s="139">
        <v>389655</v>
      </c>
      <c r="T51" s="139">
        <v>59786</v>
      </c>
      <c r="U51" s="139">
        <v>2441196</v>
      </c>
      <c r="V51" s="139">
        <v>22263170</v>
      </c>
      <c r="W51" s="139">
        <v>9044453</v>
      </c>
      <c r="X51" s="139">
        <v>1529351</v>
      </c>
      <c r="Y51" s="139">
        <v>0</v>
      </c>
      <c r="Z51" s="139">
        <v>3292359</v>
      </c>
      <c r="AA51" s="139">
        <v>1756571</v>
      </c>
      <c r="AB51" s="139">
        <v>1784502</v>
      </c>
      <c r="AC51" s="139">
        <v>2466172</v>
      </c>
      <c r="AD51" s="139">
        <v>13218717</v>
      </c>
    </row>
    <row r="52" spans="1:30" ht="13.5" customHeight="1" x14ac:dyDescent="0.15">
      <c r="A52" s="137" t="s">
        <v>49</v>
      </c>
      <c r="B52" s="138" t="s">
        <v>434</v>
      </c>
      <c r="C52" s="137" t="s">
        <v>1</v>
      </c>
      <c r="D52" s="139">
        <v>24872486</v>
      </c>
      <c r="E52" s="139">
        <v>6992638</v>
      </c>
      <c r="F52" s="139">
        <v>1375271</v>
      </c>
      <c r="G52" s="139">
        <v>58400</v>
      </c>
      <c r="H52" s="139">
        <v>1842500</v>
      </c>
      <c r="I52" s="139">
        <v>1476525</v>
      </c>
      <c r="J52" s="139">
        <v>5349916</v>
      </c>
      <c r="K52" s="139">
        <v>2239942</v>
      </c>
      <c r="L52" s="139">
        <v>17879848</v>
      </c>
      <c r="M52" s="139">
        <v>4491953</v>
      </c>
      <c r="N52" s="139">
        <v>725175</v>
      </c>
      <c r="O52" s="139">
        <v>27157</v>
      </c>
      <c r="P52" s="139">
        <v>1959</v>
      </c>
      <c r="Q52" s="139">
        <v>48000</v>
      </c>
      <c r="R52" s="139">
        <v>503520</v>
      </c>
      <c r="S52" s="139">
        <v>1145412</v>
      </c>
      <c r="T52" s="139">
        <v>144539</v>
      </c>
      <c r="U52" s="139">
        <v>3766778</v>
      </c>
      <c r="V52" s="139">
        <v>29364439</v>
      </c>
      <c r="W52" s="139">
        <v>7717813</v>
      </c>
      <c r="X52" s="139">
        <v>1402428</v>
      </c>
      <c r="Y52" s="139">
        <v>60359</v>
      </c>
      <c r="Z52" s="139">
        <v>1890500</v>
      </c>
      <c r="AA52" s="139">
        <v>1980045</v>
      </c>
      <c r="AB52" s="139">
        <v>6495328</v>
      </c>
      <c r="AC52" s="139">
        <v>2384481</v>
      </c>
      <c r="AD52" s="139">
        <v>21646626</v>
      </c>
    </row>
    <row r="53" spans="1:30" ht="13.5" customHeight="1" x14ac:dyDescent="0.15">
      <c r="A53" s="137" t="s">
        <v>50</v>
      </c>
      <c r="B53" s="138" t="s">
        <v>435</v>
      </c>
      <c r="C53" s="137" t="s">
        <v>1</v>
      </c>
      <c r="D53" s="139">
        <v>22453091</v>
      </c>
      <c r="E53" s="139">
        <v>6407258</v>
      </c>
      <c r="F53" s="139">
        <v>1826988</v>
      </c>
      <c r="G53" s="139">
        <v>18172</v>
      </c>
      <c r="H53" s="139">
        <v>451600</v>
      </c>
      <c r="I53" s="139">
        <v>3407655</v>
      </c>
      <c r="J53" s="139">
        <v>6697520</v>
      </c>
      <c r="K53" s="139">
        <v>702843</v>
      </c>
      <c r="L53" s="139">
        <v>16045833</v>
      </c>
      <c r="M53" s="139">
        <v>2310436</v>
      </c>
      <c r="N53" s="139">
        <v>1288048</v>
      </c>
      <c r="O53" s="139">
        <v>13372</v>
      </c>
      <c r="P53" s="139">
        <v>0</v>
      </c>
      <c r="Q53" s="139">
        <v>936500</v>
      </c>
      <c r="R53" s="139">
        <v>215120</v>
      </c>
      <c r="S53" s="139">
        <v>676224</v>
      </c>
      <c r="T53" s="139">
        <v>123056</v>
      </c>
      <c r="U53" s="139">
        <v>1022388</v>
      </c>
      <c r="V53" s="139">
        <v>24763527</v>
      </c>
      <c r="W53" s="139">
        <v>7695306</v>
      </c>
      <c r="X53" s="139">
        <v>1840360</v>
      </c>
      <c r="Y53" s="139">
        <v>18172</v>
      </c>
      <c r="Z53" s="139">
        <v>1388100</v>
      </c>
      <c r="AA53" s="139">
        <v>3622775</v>
      </c>
      <c r="AB53" s="139">
        <v>7373744</v>
      </c>
      <c r="AC53" s="139">
        <v>825899</v>
      </c>
      <c r="AD53" s="139">
        <v>17068221</v>
      </c>
    </row>
    <row r="54" spans="1:30" ht="13.5" customHeight="1" x14ac:dyDescent="0.15">
      <c r="A54" s="137" t="s">
        <v>436</v>
      </c>
      <c r="B54" s="138" t="s">
        <v>437</v>
      </c>
      <c r="C54" s="137" t="s">
        <v>1</v>
      </c>
      <c r="D54" s="139">
        <f>SUM(D7:D53)</f>
        <v>2151905746</v>
      </c>
      <c r="E54" s="139">
        <f>SUM(E7:E53)</f>
        <v>730430011</v>
      </c>
      <c r="F54" s="139">
        <f t="shared" ref="F54:AD54" si="0">SUM(F7:F53)</f>
        <v>84773758</v>
      </c>
      <c r="G54" s="139">
        <f t="shared" si="0"/>
        <v>7467823</v>
      </c>
      <c r="H54" s="139">
        <f t="shared" si="0"/>
        <v>183811974</v>
      </c>
      <c r="I54" s="139">
        <f t="shared" si="0"/>
        <v>264842290</v>
      </c>
      <c r="J54" s="139">
        <f t="shared" si="0"/>
        <v>334129646</v>
      </c>
      <c r="K54" s="139">
        <f t="shared" si="0"/>
        <v>189534166</v>
      </c>
      <c r="L54" s="139">
        <f t="shared" si="0"/>
        <v>1421475735</v>
      </c>
      <c r="M54" s="139">
        <f t="shared" si="0"/>
        <v>217915310</v>
      </c>
      <c r="N54" s="139">
        <f t="shared" si="0"/>
        <v>53726666</v>
      </c>
      <c r="O54" s="139">
        <f t="shared" si="0"/>
        <v>5585989</v>
      </c>
      <c r="P54" s="139">
        <f t="shared" si="0"/>
        <v>821742</v>
      </c>
      <c r="Q54" s="139">
        <f t="shared" si="0"/>
        <v>16239655</v>
      </c>
      <c r="R54" s="139">
        <f t="shared" si="0"/>
        <v>24000924</v>
      </c>
      <c r="S54" s="139">
        <f t="shared" si="0"/>
        <v>64677820</v>
      </c>
      <c r="T54" s="139">
        <f t="shared" si="0"/>
        <v>7078356</v>
      </c>
      <c r="U54" s="139">
        <f t="shared" si="0"/>
        <v>164188644</v>
      </c>
      <c r="V54" s="139">
        <f t="shared" si="0"/>
        <v>2369821056</v>
      </c>
      <c r="W54" s="139">
        <f t="shared" si="0"/>
        <v>784156677</v>
      </c>
      <c r="X54" s="139">
        <f t="shared" si="0"/>
        <v>90359747</v>
      </c>
      <c r="Y54" s="139">
        <f t="shared" si="0"/>
        <v>8289565</v>
      </c>
      <c r="Z54" s="139">
        <f t="shared" si="0"/>
        <v>200051629</v>
      </c>
      <c r="AA54" s="139">
        <f t="shared" si="0"/>
        <v>288843214</v>
      </c>
      <c r="AB54" s="139">
        <f t="shared" si="0"/>
        <v>398807466</v>
      </c>
      <c r="AC54" s="139">
        <f t="shared" si="0"/>
        <v>196612522</v>
      </c>
      <c r="AD54" s="139">
        <f t="shared" si="0"/>
        <v>1585664379</v>
      </c>
    </row>
  </sheetData>
  <mergeCells count="3">
    <mergeCell ref="B2:B6"/>
    <mergeCell ref="C2:C6"/>
    <mergeCell ref="A2:A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30" man="1"/>
    <brk id="21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I5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5" customHeight="1" x14ac:dyDescent="0.15"/>
  <cols>
    <col min="1" max="1" width="10.75" style="108" customWidth="1"/>
    <col min="2" max="2" width="8.75" style="134" customWidth="1"/>
    <col min="3" max="3" width="26.75" style="108" customWidth="1"/>
    <col min="4" max="87" width="14.75" style="135" customWidth="1"/>
    <col min="88" max="16384" width="9" style="108"/>
  </cols>
  <sheetData>
    <row r="1" spans="1:87" s="102" customFormat="1" ht="17.25" x14ac:dyDescent="0.15">
      <c r="A1" s="37" t="s">
        <v>385</v>
      </c>
      <c r="B1" s="105"/>
      <c r="C1" s="105"/>
      <c r="D1" s="105"/>
      <c r="E1" s="105"/>
      <c r="F1" s="105"/>
      <c r="G1" s="105"/>
      <c r="H1" s="106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</row>
    <row r="2" spans="1:87" ht="13.5" customHeight="1" x14ac:dyDescent="0.15">
      <c r="A2" s="144" t="s">
        <v>51</v>
      </c>
      <c r="B2" s="147" t="s">
        <v>324</v>
      </c>
      <c r="C2" s="152" t="s">
        <v>325</v>
      </c>
      <c r="D2" s="46" t="s">
        <v>326</v>
      </c>
      <c r="E2" s="47"/>
      <c r="F2" s="47"/>
      <c r="G2" s="47"/>
      <c r="H2" s="47"/>
      <c r="I2" s="47"/>
      <c r="J2" s="47"/>
      <c r="K2" s="48"/>
      <c r="L2" s="47"/>
      <c r="M2" s="47"/>
      <c r="N2" s="47"/>
      <c r="O2" s="47"/>
      <c r="P2" s="47"/>
      <c r="Q2" s="47"/>
      <c r="R2" s="47"/>
      <c r="S2" s="47"/>
      <c r="T2" s="47"/>
      <c r="U2" s="48"/>
      <c r="V2" s="48"/>
      <c r="W2" s="48"/>
      <c r="X2" s="47"/>
      <c r="Y2" s="47"/>
      <c r="Z2" s="47"/>
      <c r="AA2" s="47"/>
      <c r="AB2" s="47"/>
      <c r="AC2" s="47"/>
      <c r="AD2" s="47"/>
      <c r="AE2" s="49"/>
      <c r="AF2" s="46" t="s">
        <v>327</v>
      </c>
      <c r="AG2" s="47"/>
      <c r="AH2" s="47"/>
      <c r="AI2" s="47"/>
      <c r="AJ2" s="47"/>
      <c r="AK2" s="47"/>
      <c r="AL2" s="47"/>
      <c r="AM2" s="48"/>
      <c r="AN2" s="47"/>
      <c r="AO2" s="47"/>
      <c r="AP2" s="47"/>
      <c r="AQ2" s="47"/>
      <c r="AR2" s="47"/>
      <c r="AS2" s="47"/>
      <c r="AT2" s="47"/>
      <c r="AU2" s="47"/>
      <c r="AV2" s="47"/>
      <c r="AW2" s="48"/>
      <c r="AX2" s="48"/>
      <c r="AY2" s="48"/>
      <c r="AZ2" s="48"/>
      <c r="BA2" s="48"/>
      <c r="BB2" s="48"/>
      <c r="BC2" s="47"/>
      <c r="BD2" s="47"/>
      <c r="BE2" s="47"/>
      <c r="BF2" s="47"/>
      <c r="BG2" s="49"/>
      <c r="BH2" s="46" t="s">
        <v>328</v>
      </c>
      <c r="BI2" s="47"/>
      <c r="BJ2" s="47"/>
      <c r="BK2" s="47"/>
      <c r="BL2" s="47"/>
      <c r="BM2" s="47"/>
      <c r="BN2" s="47"/>
      <c r="BO2" s="48"/>
      <c r="BP2" s="47"/>
      <c r="BQ2" s="47"/>
      <c r="BR2" s="47"/>
      <c r="BS2" s="47"/>
      <c r="BT2" s="47"/>
      <c r="BU2" s="47"/>
      <c r="BV2" s="47"/>
      <c r="BW2" s="47"/>
      <c r="BX2" s="47"/>
      <c r="BY2" s="48"/>
      <c r="BZ2" s="48"/>
      <c r="CA2" s="48"/>
      <c r="CB2" s="48"/>
      <c r="CC2" s="48"/>
      <c r="CD2" s="48"/>
      <c r="CE2" s="47"/>
      <c r="CF2" s="47"/>
      <c r="CG2" s="47"/>
      <c r="CH2" s="47"/>
      <c r="CI2" s="49"/>
    </row>
    <row r="3" spans="1:87" ht="13.5" customHeight="1" x14ac:dyDescent="0.15">
      <c r="A3" s="145"/>
      <c r="B3" s="148"/>
      <c r="C3" s="153"/>
      <c r="D3" s="55" t="s">
        <v>329</v>
      </c>
      <c r="E3" s="47"/>
      <c r="F3" s="47"/>
      <c r="G3" s="47"/>
      <c r="H3" s="47"/>
      <c r="I3" s="47"/>
      <c r="J3" s="47"/>
      <c r="K3" s="56"/>
      <c r="L3" s="57" t="s">
        <v>330</v>
      </c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58"/>
      <c r="AC3" s="59"/>
      <c r="AD3" s="60" t="s">
        <v>331</v>
      </c>
      <c r="AE3" s="61" t="s">
        <v>332</v>
      </c>
      <c r="AF3" s="55" t="s">
        <v>329</v>
      </c>
      <c r="AG3" s="47"/>
      <c r="AH3" s="47"/>
      <c r="AI3" s="47"/>
      <c r="AJ3" s="47"/>
      <c r="AK3" s="47"/>
      <c r="AL3" s="47"/>
      <c r="AM3" s="56"/>
      <c r="AN3" s="57" t="s">
        <v>330</v>
      </c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58"/>
      <c r="BE3" s="59"/>
      <c r="BF3" s="60" t="s">
        <v>331</v>
      </c>
      <c r="BG3" s="61" t="s">
        <v>332</v>
      </c>
      <c r="BH3" s="55" t="s">
        <v>329</v>
      </c>
      <c r="BI3" s="47"/>
      <c r="BJ3" s="47"/>
      <c r="BK3" s="47"/>
      <c r="BL3" s="47"/>
      <c r="BM3" s="47"/>
      <c r="BN3" s="47"/>
      <c r="BO3" s="56"/>
      <c r="BP3" s="57" t="s">
        <v>330</v>
      </c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58"/>
      <c r="CG3" s="59"/>
      <c r="CH3" s="60" t="s">
        <v>331</v>
      </c>
      <c r="CI3" s="61" t="s">
        <v>332</v>
      </c>
    </row>
    <row r="4" spans="1:87" ht="18.75" customHeight="1" x14ac:dyDescent="0.15">
      <c r="A4" s="145"/>
      <c r="B4" s="148"/>
      <c r="C4" s="153"/>
      <c r="D4" s="61" t="s">
        <v>332</v>
      </c>
      <c r="E4" s="60" t="s">
        <v>333</v>
      </c>
      <c r="F4" s="60"/>
      <c r="G4" s="65"/>
      <c r="H4" s="47"/>
      <c r="I4" s="66"/>
      <c r="J4" s="67" t="s">
        <v>334</v>
      </c>
      <c r="K4" s="143" t="s">
        <v>335</v>
      </c>
      <c r="L4" s="61" t="s">
        <v>332</v>
      </c>
      <c r="M4" s="55" t="s">
        <v>336</v>
      </c>
      <c r="N4" s="58"/>
      <c r="O4" s="58"/>
      <c r="P4" s="58"/>
      <c r="Q4" s="59"/>
      <c r="R4" s="55" t="s">
        <v>337</v>
      </c>
      <c r="S4" s="47"/>
      <c r="T4" s="47"/>
      <c r="U4" s="66"/>
      <c r="V4" s="60" t="s">
        <v>338</v>
      </c>
      <c r="W4" s="55" t="s">
        <v>339</v>
      </c>
      <c r="X4" s="57"/>
      <c r="Y4" s="58"/>
      <c r="Z4" s="58"/>
      <c r="AA4" s="59"/>
      <c r="AB4" s="68" t="s">
        <v>340</v>
      </c>
      <c r="AC4" s="68" t="s">
        <v>341</v>
      </c>
      <c r="AD4" s="61"/>
      <c r="AE4" s="61"/>
      <c r="AF4" s="61" t="s">
        <v>332</v>
      </c>
      <c r="AG4" s="60" t="s">
        <v>333</v>
      </c>
      <c r="AH4" s="60"/>
      <c r="AI4" s="65"/>
      <c r="AJ4" s="47"/>
      <c r="AK4" s="66"/>
      <c r="AL4" s="67" t="s">
        <v>334</v>
      </c>
      <c r="AM4" s="143" t="s">
        <v>335</v>
      </c>
      <c r="AN4" s="61" t="s">
        <v>332</v>
      </c>
      <c r="AO4" s="55" t="s">
        <v>336</v>
      </c>
      <c r="AP4" s="58"/>
      <c r="AQ4" s="58"/>
      <c r="AR4" s="58"/>
      <c r="AS4" s="59"/>
      <c r="AT4" s="55" t="s">
        <v>337</v>
      </c>
      <c r="AU4" s="47"/>
      <c r="AV4" s="47"/>
      <c r="AW4" s="66"/>
      <c r="AX4" s="60" t="s">
        <v>338</v>
      </c>
      <c r="AY4" s="55" t="s">
        <v>339</v>
      </c>
      <c r="AZ4" s="69"/>
      <c r="BA4" s="69"/>
      <c r="BB4" s="70"/>
      <c r="BC4" s="59"/>
      <c r="BD4" s="68" t="s">
        <v>340</v>
      </c>
      <c r="BE4" s="68" t="s">
        <v>341</v>
      </c>
      <c r="BF4" s="61"/>
      <c r="BG4" s="61"/>
      <c r="BH4" s="61" t="s">
        <v>332</v>
      </c>
      <c r="BI4" s="60" t="s">
        <v>333</v>
      </c>
      <c r="BJ4" s="60"/>
      <c r="BK4" s="65"/>
      <c r="BL4" s="47"/>
      <c r="BM4" s="66"/>
      <c r="BN4" s="67" t="s">
        <v>334</v>
      </c>
      <c r="BO4" s="143" t="s">
        <v>335</v>
      </c>
      <c r="BP4" s="61" t="s">
        <v>332</v>
      </c>
      <c r="BQ4" s="55" t="s">
        <v>336</v>
      </c>
      <c r="BR4" s="58"/>
      <c r="BS4" s="58"/>
      <c r="BT4" s="58"/>
      <c r="BU4" s="59"/>
      <c r="BV4" s="55" t="s">
        <v>337</v>
      </c>
      <c r="BW4" s="47"/>
      <c r="BX4" s="47"/>
      <c r="BY4" s="66"/>
      <c r="BZ4" s="60" t="s">
        <v>338</v>
      </c>
      <c r="CA4" s="55" t="s">
        <v>339</v>
      </c>
      <c r="CB4" s="58"/>
      <c r="CC4" s="58"/>
      <c r="CD4" s="58"/>
      <c r="CE4" s="59"/>
      <c r="CF4" s="68" t="s">
        <v>340</v>
      </c>
      <c r="CG4" s="68" t="s">
        <v>341</v>
      </c>
      <c r="CH4" s="61"/>
      <c r="CI4" s="61"/>
    </row>
    <row r="5" spans="1:87" ht="22.5" customHeight="1" x14ac:dyDescent="0.15">
      <c r="A5" s="145"/>
      <c r="B5" s="148"/>
      <c r="C5" s="153"/>
      <c r="D5" s="61"/>
      <c r="E5" s="61" t="s">
        <v>332</v>
      </c>
      <c r="F5" s="67" t="s">
        <v>342</v>
      </c>
      <c r="G5" s="67" t="s">
        <v>343</v>
      </c>
      <c r="H5" s="67" t="s">
        <v>344</v>
      </c>
      <c r="I5" s="67" t="s">
        <v>331</v>
      </c>
      <c r="J5" s="72"/>
      <c r="K5" s="143"/>
      <c r="L5" s="61"/>
      <c r="M5" s="61" t="s">
        <v>332</v>
      </c>
      <c r="N5" s="61" t="s">
        <v>345</v>
      </c>
      <c r="O5" s="61" t="s">
        <v>346</v>
      </c>
      <c r="P5" s="61" t="s">
        <v>347</v>
      </c>
      <c r="Q5" s="61" t="s">
        <v>348</v>
      </c>
      <c r="R5" s="61" t="s">
        <v>332</v>
      </c>
      <c r="S5" s="60" t="s">
        <v>349</v>
      </c>
      <c r="T5" s="60" t="s">
        <v>350</v>
      </c>
      <c r="U5" s="60" t="s">
        <v>351</v>
      </c>
      <c r="V5" s="61"/>
      <c r="W5" s="61" t="s">
        <v>332</v>
      </c>
      <c r="X5" s="60" t="s">
        <v>349</v>
      </c>
      <c r="Y5" s="60" t="s">
        <v>350</v>
      </c>
      <c r="Z5" s="60" t="s">
        <v>351</v>
      </c>
      <c r="AA5" s="68" t="s">
        <v>331</v>
      </c>
      <c r="AB5" s="61"/>
      <c r="AC5" s="61"/>
      <c r="AD5" s="61"/>
      <c r="AE5" s="61"/>
      <c r="AF5" s="61"/>
      <c r="AG5" s="61" t="s">
        <v>332</v>
      </c>
      <c r="AH5" s="67" t="s">
        <v>342</v>
      </c>
      <c r="AI5" s="67" t="s">
        <v>343</v>
      </c>
      <c r="AJ5" s="67" t="s">
        <v>344</v>
      </c>
      <c r="AK5" s="67" t="s">
        <v>331</v>
      </c>
      <c r="AL5" s="72"/>
      <c r="AM5" s="143"/>
      <c r="AN5" s="61"/>
      <c r="AO5" s="61" t="s">
        <v>332</v>
      </c>
      <c r="AP5" s="61" t="s">
        <v>345</v>
      </c>
      <c r="AQ5" s="61" t="s">
        <v>346</v>
      </c>
      <c r="AR5" s="61" t="s">
        <v>347</v>
      </c>
      <c r="AS5" s="61" t="s">
        <v>348</v>
      </c>
      <c r="AT5" s="61" t="s">
        <v>332</v>
      </c>
      <c r="AU5" s="60" t="s">
        <v>349</v>
      </c>
      <c r="AV5" s="60" t="s">
        <v>350</v>
      </c>
      <c r="AW5" s="60" t="s">
        <v>351</v>
      </c>
      <c r="AX5" s="61"/>
      <c r="AY5" s="61" t="s">
        <v>332</v>
      </c>
      <c r="AZ5" s="60" t="s">
        <v>349</v>
      </c>
      <c r="BA5" s="60" t="s">
        <v>350</v>
      </c>
      <c r="BB5" s="60" t="s">
        <v>351</v>
      </c>
      <c r="BC5" s="68" t="s">
        <v>331</v>
      </c>
      <c r="BD5" s="61"/>
      <c r="BE5" s="61"/>
      <c r="BF5" s="61"/>
      <c r="BG5" s="61"/>
      <c r="BH5" s="61"/>
      <c r="BI5" s="61" t="s">
        <v>332</v>
      </c>
      <c r="BJ5" s="67" t="s">
        <v>342</v>
      </c>
      <c r="BK5" s="67" t="s">
        <v>343</v>
      </c>
      <c r="BL5" s="67" t="s">
        <v>344</v>
      </c>
      <c r="BM5" s="67" t="s">
        <v>331</v>
      </c>
      <c r="BN5" s="72"/>
      <c r="BO5" s="143"/>
      <c r="BP5" s="61"/>
      <c r="BQ5" s="61" t="s">
        <v>332</v>
      </c>
      <c r="BR5" s="61" t="s">
        <v>345</v>
      </c>
      <c r="BS5" s="61" t="s">
        <v>346</v>
      </c>
      <c r="BT5" s="61" t="s">
        <v>347</v>
      </c>
      <c r="BU5" s="61" t="s">
        <v>348</v>
      </c>
      <c r="BV5" s="61" t="s">
        <v>332</v>
      </c>
      <c r="BW5" s="60" t="s">
        <v>349</v>
      </c>
      <c r="BX5" s="60" t="s">
        <v>350</v>
      </c>
      <c r="BY5" s="60" t="s">
        <v>351</v>
      </c>
      <c r="BZ5" s="61"/>
      <c r="CA5" s="61" t="s">
        <v>332</v>
      </c>
      <c r="CB5" s="60" t="s">
        <v>349</v>
      </c>
      <c r="CC5" s="60" t="s">
        <v>350</v>
      </c>
      <c r="CD5" s="60" t="s">
        <v>351</v>
      </c>
      <c r="CE5" s="68" t="s">
        <v>331</v>
      </c>
      <c r="CF5" s="61"/>
      <c r="CG5" s="61"/>
      <c r="CH5" s="61"/>
      <c r="CI5" s="61"/>
    </row>
    <row r="6" spans="1:87" s="118" customFormat="1" ht="13.5" customHeight="1" x14ac:dyDescent="0.15">
      <c r="A6" s="146"/>
      <c r="B6" s="148"/>
      <c r="C6" s="153"/>
      <c r="D6" s="114" t="s">
        <v>352</v>
      </c>
      <c r="E6" s="114" t="s">
        <v>352</v>
      </c>
      <c r="F6" s="115" t="s">
        <v>352</v>
      </c>
      <c r="G6" s="115" t="s">
        <v>352</v>
      </c>
      <c r="H6" s="115" t="s">
        <v>352</v>
      </c>
      <c r="I6" s="115" t="s">
        <v>352</v>
      </c>
      <c r="J6" s="116" t="s">
        <v>352</v>
      </c>
      <c r="K6" s="116" t="s">
        <v>352</v>
      </c>
      <c r="L6" s="114" t="s">
        <v>352</v>
      </c>
      <c r="M6" s="114" t="s">
        <v>352</v>
      </c>
      <c r="N6" s="114" t="s">
        <v>352</v>
      </c>
      <c r="O6" s="114" t="s">
        <v>352</v>
      </c>
      <c r="P6" s="114" t="s">
        <v>352</v>
      </c>
      <c r="Q6" s="114" t="s">
        <v>352</v>
      </c>
      <c r="R6" s="114" t="s">
        <v>352</v>
      </c>
      <c r="S6" s="117" t="s">
        <v>352</v>
      </c>
      <c r="T6" s="117" t="s">
        <v>352</v>
      </c>
      <c r="U6" s="117" t="s">
        <v>352</v>
      </c>
      <c r="V6" s="114" t="s">
        <v>352</v>
      </c>
      <c r="W6" s="114" t="s">
        <v>352</v>
      </c>
      <c r="X6" s="114" t="s">
        <v>352</v>
      </c>
      <c r="Y6" s="114" t="s">
        <v>352</v>
      </c>
      <c r="Z6" s="114" t="s">
        <v>352</v>
      </c>
      <c r="AA6" s="114" t="s">
        <v>352</v>
      </c>
      <c r="AB6" s="114" t="s">
        <v>352</v>
      </c>
      <c r="AC6" s="114" t="s">
        <v>352</v>
      </c>
      <c r="AD6" s="114" t="s">
        <v>352</v>
      </c>
      <c r="AE6" s="114" t="s">
        <v>352</v>
      </c>
      <c r="AF6" s="114" t="s">
        <v>352</v>
      </c>
      <c r="AG6" s="114" t="s">
        <v>352</v>
      </c>
      <c r="AH6" s="115" t="s">
        <v>352</v>
      </c>
      <c r="AI6" s="115" t="s">
        <v>352</v>
      </c>
      <c r="AJ6" s="115" t="s">
        <v>352</v>
      </c>
      <c r="AK6" s="115" t="s">
        <v>352</v>
      </c>
      <c r="AL6" s="116" t="s">
        <v>352</v>
      </c>
      <c r="AM6" s="116" t="s">
        <v>352</v>
      </c>
      <c r="AN6" s="114" t="s">
        <v>352</v>
      </c>
      <c r="AO6" s="114" t="s">
        <v>352</v>
      </c>
      <c r="AP6" s="114" t="s">
        <v>352</v>
      </c>
      <c r="AQ6" s="114" t="s">
        <v>352</v>
      </c>
      <c r="AR6" s="114" t="s">
        <v>352</v>
      </c>
      <c r="AS6" s="114" t="s">
        <v>352</v>
      </c>
      <c r="AT6" s="114" t="s">
        <v>352</v>
      </c>
      <c r="AU6" s="117" t="s">
        <v>352</v>
      </c>
      <c r="AV6" s="117" t="s">
        <v>352</v>
      </c>
      <c r="AW6" s="117" t="s">
        <v>352</v>
      </c>
      <c r="AX6" s="114" t="s">
        <v>352</v>
      </c>
      <c r="AY6" s="114" t="s">
        <v>352</v>
      </c>
      <c r="AZ6" s="114" t="s">
        <v>352</v>
      </c>
      <c r="BA6" s="114" t="s">
        <v>352</v>
      </c>
      <c r="BB6" s="114" t="s">
        <v>352</v>
      </c>
      <c r="BC6" s="114" t="s">
        <v>352</v>
      </c>
      <c r="BD6" s="114" t="s">
        <v>352</v>
      </c>
      <c r="BE6" s="114" t="s">
        <v>352</v>
      </c>
      <c r="BF6" s="114" t="s">
        <v>352</v>
      </c>
      <c r="BG6" s="114" t="s">
        <v>352</v>
      </c>
      <c r="BH6" s="114" t="s">
        <v>352</v>
      </c>
      <c r="BI6" s="114" t="s">
        <v>352</v>
      </c>
      <c r="BJ6" s="115" t="s">
        <v>352</v>
      </c>
      <c r="BK6" s="115" t="s">
        <v>352</v>
      </c>
      <c r="BL6" s="115" t="s">
        <v>352</v>
      </c>
      <c r="BM6" s="115" t="s">
        <v>352</v>
      </c>
      <c r="BN6" s="116" t="s">
        <v>352</v>
      </c>
      <c r="BO6" s="116" t="s">
        <v>352</v>
      </c>
      <c r="BP6" s="114" t="s">
        <v>352</v>
      </c>
      <c r="BQ6" s="114" t="s">
        <v>352</v>
      </c>
      <c r="BR6" s="115" t="s">
        <v>352</v>
      </c>
      <c r="BS6" s="115" t="s">
        <v>352</v>
      </c>
      <c r="BT6" s="115" t="s">
        <v>352</v>
      </c>
      <c r="BU6" s="115" t="s">
        <v>352</v>
      </c>
      <c r="BV6" s="114" t="s">
        <v>352</v>
      </c>
      <c r="BW6" s="117" t="s">
        <v>352</v>
      </c>
      <c r="BX6" s="117" t="s">
        <v>352</v>
      </c>
      <c r="BY6" s="117" t="s">
        <v>352</v>
      </c>
      <c r="BZ6" s="114" t="s">
        <v>352</v>
      </c>
      <c r="CA6" s="114" t="s">
        <v>352</v>
      </c>
      <c r="CB6" s="114" t="s">
        <v>352</v>
      </c>
      <c r="CC6" s="114" t="s">
        <v>352</v>
      </c>
      <c r="CD6" s="114" t="s">
        <v>352</v>
      </c>
      <c r="CE6" s="114" t="s">
        <v>352</v>
      </c>
      <c r="CF6" s="114" t="s">
        <v>352</v>
      </c>
      <c r="CG6" s="114" t="s">
        <v>352</v>
      </c>
      <c r="CH6" s="114" t="s">
        <v>352</v>
      </c>
      <c r="CI6" s="114" t="s">
        <v>352</v>
      </c>
    </row>
    <row r="7" spans="1:87" ht="13.5" customHeight="1" x14ac:dyDescent="0.15">
      <c r="A7" s="137" t="s">
        <v>3</v>
      </c>
      <c r="B7" s="138" t="s">
        <v>388</v>
      </c>
      <c r="C7" s="137" t="s">
        <v>1</v>
      </c>
      <c r="D7" s="139">
        <v>20728297</v>
      </c>
      <c r="E7" s="139">
        <v>20462470</v>
      </c>
      <c r="F7" s="139">
        <v>41239</v>
      </c>
      <c r="G7" s="139">
        <v>16228361</v>
      </c>
      <c r="H7" s="139">
        <v>4148469</v>
      </c>
      <c r="I7" s="139">
        <v>44401</v>
      </c>
      <c r="J7" s="139">
        <v>265827</v>
      </c>
      <c r="K7" s="139">
        <v>4800564</v>
      </c>
      <c r="L7" s="139">
        <v>72497596</v>
      </c>
      <c r="M7" s="139">
        <v>11087883</v>
      </c>
      <c r="N7" s="139">
        <v>4620479</v>
      </c>
      <c r="O7" s="139">
        <v>3520714</v>
      </c>
      <c r="P7" s="139">
        <v>2286118</v>
      </c>
      <c r="Q7" s="139">
        <v>660572</v>
      </c>
      <c r="R7" s="139">
        <v>13405510</v>
      </c>
      <c r="S7" s="139">
        <v>2028397</v>
      </c>
      <c r="T7" s="139">
        <v>9526792</v>
      </c>
      <c r="U7" s="139">
        <v>1850321</v>
      </c>
      <c r="V7" s="139">
        <v>296915</v>
      </c>
      <c r="W7" s="139">
        <v>47666570</v>
      </c>
      <c r="X7" s="139">
        <v>21474997</v>
      </c>
      <c r="Y7" s="139">
        <v>20498052</v>
      </c>
      <c r="Z7" s="139">
        <v>4333476</v>
      </c>
      <c r="AA7" s="139">
        <v>1360045</v>
      </c>
      <c r="AB7" s="139">
        <v>14201433</v>
      </c>
      <c r="AC7" s="139">
        <v>40718</v>
      </c>
      <c r="AD7" s="139">
        <v>6362838</v>
      </c>
      <c r="AE7" s="139">
        <v>99588731</v>
      </c>
      <c r="AF7" s="139">
        <v>1590692</v>
      </c>
      <c r="AG7" s="139">
        <v>1551682</v>
      </c>
      <c r="AH7" s="139">
        <v>1830</v>
      </c>
      <c r="AI7" s="139">
        <v>1519609</v>
      </c>
      <c r="AJ7" s="139">
        <v>16230</v>
      </c>
      <c r="AK7" s="139">
        <v>14013</v>
      </c>
      <c r="AL7" s="139">
        <v>39010</v>
      </c>
      <c r="AM7" s="139">
        <v>42833</v>
      </c>
      <c r="AN7" s="139">
        <v>7637432</v>
      </c>
      <c r="AO7" s="139">
        <v>1135339</v>
      </c>
      <c r="AP7" s="139">
        <v>717565</v>
      </c>
      <c r="AQ7" s="139">
        <v>133603</v>
      </c>
      <c r="AR7" s="139">
        <v>253270</v>
      </c>
      <c r="AS7" s="139">
        <v>30901</v>
      </c>
      <c r="AT7" s="139">
        <v>2126363</v>
      </c>
      <c r="AU7" s="139">
        <v>239961</v>
      </c>
      <c r="AV7" s="139">
        <v>1719482</v>
      </c>
      <c r="AW7" s="139">
        <v>166920</v>
      </c>
      <c r="AX7" s="139">
        <v>29260</v>
      </c>
      <c r="AY7" s="139">
        <v>4343137</v>
      </c>
      <c r="AZ7" s="139">
        <v>2650612</v>
      </c>
      <c r="BA7" s="139">
        <v>1261092</v>
      </c>
      <c r="BB7" s="139">
        <v>187167</v>
      </c>
      <c r="BC7" s="139">
        <v>244266</v>
      </c>
      <c r="BD7" s="139">
        <v>2545914</v>
      </c>
      <c r="BE7" s="139">
        <v>3333</v>
      </c>
      <c r="BF7" s="139">
        <v>618105</v>
      </c>
      <c r="BG7" s="139">
        <v>9846229</v>
      </c>
      <c r="BH7" s="139">
        <v>22318989</v>
      </c>
      <c r="BI7" s="139">
        <v>22014152</v>
      </c>
      <c r="BJ7" s="139">
        <v>43069</v>
      </c>
      <c r="BK7" s="139">
        <v>17747970</v>
      </c>
      <c r="BL7" s="139">
        <v>4164699</v>
      </c>
      <c r="BM7" s="139">
        <v>58414</v>
      </c>
      <c r="BN7" s="139">
        <v>304837</v>
      </c>
      <c r="BO7" s="139">
        <v>4843397</v>
      </c>
      <c r="BP7" s="139">
        <v>80135028</v>
      </c>
      <c r="BQ7" s="139">
        <v>12223222</v>
      </c>
      <c r="BR7" s="139">
        <v>5338044</v>
      </c>
      <c r="BS7" s="139">
        <v>3654317</v>
      </c>
      <c r="BT7" s="139">
        <v>2539388</v>
      </c>
      <c r="BU7" s="139">
        <v>691473</v>
      </c>
      <c r="BV7" s="139">
        <v>15531873</v>
      </c>
      <c r="BW7" s="139">
        <v>2268358</v>
      </c>
      <c r="BX7" s="139">
        <v>11246274</v>
      </c>
      <c r="BY7" s="139">
        <v>2017241</v>
      </c>
      <c r="BZ7" s="139">
        <v>326175</v>
      </c>
      <c r="CA7" s="139">
        <v>52009707</v>
      </c>
      <c r="CB7" s="139">
        <v>24125609</v>
      </c>
      <c r="CC7" s="139">
        <v>21759144</v>
      </c>
      <c r="CD7" s="139">
        <v>4520643</v>
      </c>
      <c r="CE7" s="139">
        <v>1604311</v>
      </c>
      <c r="CF7" s="139">
        <v>16747347</v>
      </c>
      <c r="CG7" s="139">
        <v>44051</v>
      </c>
      <c r="CH7" s="139">
        <v>6980943</v>
      </c>
      <c r="CI7" s="139">
        <v>109434960</v>
      </c>
    </row>
    <row r="8" spans="1:87" ht="13.5" customHeight="1" x14ac:dyDescent="0.15">
      <c r="A8" s="137" t="s">
        <v>4</v>
      </c>
      <c r="B8" s="138" t="s">
        <v>390</v>
      </c>
      <c r="C8" s="137" t="s">
        <v>1</v>
      </c>
      <c r="D8" s="139">
        <v>3317640</v>
      </c>
      <c r="E8" s="139">
        <v>3311706</v>
      </c>
      <c r="F8" s="139">
        <v>6896</v>
      </c>
      <c r="G8" s="139">
        <v>3302936</v>
      </c>
      <c r="H8" s="139">
        <v>1298</v>
      </c>
      <c r="I8" s="139">
        <v>576</v>
      </c>
      <c r="J8" s="139">
        <v>5934</v>
      </c>
      <c r="K8" s="139">
        <v>769458</v>
      </c>
      <c r="L8" s="139">
        <v>15556115</v>
      </c>
      <c r="M8" s="139">
        <v>2068079</v>
      </c>
      <c r="N8" s="139">
        <v>1591048</v>
      </c>
      <c r="O8" s="139">
        <v>206522</v>
      </c>
      <c r="P8" s="139">
        <v>219409</v>
      </c>
      <c r="Q8" s="139">
        <v>51100</v>
      </c>
      <c r="R8" s="139">
        <v>2748406</v>
      </c>
      <c r="S8" s="139">
        <v>254590</v>
      </c>
      <c r="T8" s="139">
        <v>2130732</v>
      </c>
      <c r="U8" s="139">
        <v>363084</v>
      </c>
      <c r="V8" s="139">
        <v>0</v>
      </c>
      <c r="W8" s="139">
        <v>10730665</v>
      </c>
      <c r="X8" s="139">
        <v>3892405</v>
      </c>
      <c r="Y8" s="139">
        <v>6161003</v>
      </c>
      <c r="Z8" s="139">
        <v>569441</v>
      </c>
      <c r="AA8" s="139">
        <v>107816</v>
      </c>
      <c r="AB8" s="139">
        <v>6878456</v>
      </c>
      <c r="AC8" s="139">
        <v>8965</v>
      </c>
      <c r="AD8" s="139">
        <v>1578950</v>
      </c>
      <c r="AE8" s="139">
        <v>20452705</v>
      </c>
      <c r="AF8" s="139">
        <v>293750</v>
      </c>
      <c r="AG8" s="139">
        <v>256227</v>
      </c>
      <c r="AH8" s="139">
        <v>0</v>
      </c>
      <c r="AI8" s="139">
        <v>256227</v>
      </c>
      <c r="AJ8" s="139">
        <v>0</v>
      </c>
      <c r="AK8" s="139">
        <v>0</v>
      </c>
      <c r="AL8" s="139">
        <v>37523</v>
      </c>
      <c r="AM8" s="139">
        <v>177944</v>
      </c>
      <c r="AN8" s="139">
        <v>2777169</v>
      </c>
      <c r="AO8" s="139">
        <v>449409</v>
      </c>
      <c r="AP8" s="139">
        <v>316001</v>
      </c>
      <c r="AQ8" s="139">
        <v>0</v>
      </c>
      <c r="AR8" s="139">
        <v>133408</v>
      </c>
      <c r="AS8" s="139">
        <v>0</v>
      </c>
      <c r="AT8" s="139">
        <v>952247</v>
      </c>
      <c r="AU8" s="139">
        <v>10</v>
      </c>
      <c r="AV8" s="139">
        <v>914788</v>
      </c>
      <c r="AW8" s="139">
        <v>37449</v>
      </c>
      <c r="AX8" s="139">
        <v>0</v>
      </c>
      <c r="AY8" s="139">
        <v>1375513</v>
      </c>
      <c r="AZ8" s="139">
        <v>83561</v>
      </c>
      <c r="BA8" s="139">
        <v>1191667</v>
      </c>
      <c r="BB8" s="139">
        <v>99041</v>
      </c>
      <c r="BC8" s="139">
        <v>1244</v>
      </c>
      <c r="BD8" s="139">
        <v>2543435</v>
      </c>
      <c r="BE8" s="139">
        <v>0</v>
      </c>
      <c r="BF8" s="139">
        <v>57438</v>
      </c>
      <c r="BG8" s="139">
        <v>3128357</v>
      </c>
      <c r="BH8" s="139">
        <v>3611390</v>
      </c>
      <c r="BI8" s="139">
        <v>3567933</v>
      </c>
      <c r="BJ8" s="139">
        <v>6896</v>
      </c>
      <c r="BK8" s="139">
        <v>3559163</v>
      </c>
      <c r="BL8" s="139">
        <v>1298</v>
      </c>
      <c r="BM8" s="139">
        <v>576</v>
      </c>
      <c r="BN8" s="139">
        <v>43457</v>
      </c>
      <c r="BO8" s="139">
        <v>947402</v>
      </c>
      <c r="BP8" s="139">
        <v>18333284</v>
      </c>
      <c r="BQ8" s="139">
        <v>2517488</v>
      </c>
      <c r="BR8" s="139">
        <v>1907049</v>
      </c>
      <c r="BS8" s="139">
        <v>206522</v>
      </c>
      <c r="BT8" s="139">
        <v>352817</v>
      </c>
      <c r="BU8" s="139">
        <v>51100</v>
      </c>
      <c r="BV8" s="139">
        <v>3700653</v>
      </c>
      <c r="BW8" s="139">
        <v>254600</v>
      </c>
      <c r="BX8" s="139">
        <v>3045520</v>
      </c>
      <c r="BY8" s="139">
        <v>400533</v>
      </c>
      <c r="BZ8" s="139">
        <v>0</v>
      </c>
      <c r="CA8" s="139">
        <v>12106178</v>
      </c>
      <c r="CB8" s="139">
        <v>3975966</v>
      </c>
      <c r="CC8" s="139">
        <v>7352670</v>
      </c>
      <c r="CD8" s="139">
        <v>668482</v>
      </c>
      <c r="CE8" s="139">
        <v>109060</v>
      </c>
      <c r="CF8" s="139">
        <v>9421891</v>
      </c>
      <c r="CG8" s="139">
        <v>8965</v>
      </c>
      <c r="CH8" s="139">
        <v>1636388</v>
      </c>
      <c r="CI8" s="139">
        <v>23581062</v>
      </c>
    </row>
    <row r="9" spans="1:87" ht="13.5" customHeight="1" x14ac:dyDescent="0.15">
      <c r="A9" s="137" t="s">
        <v>5</v>
      </c>
      <c r="B9" s="138" t="s">
        <v>391</v>
      </c>
      <c r="C9" s="137" t="s">
        <v>1</v>
      </c>
      <c r="D9" s="139">
        <v>364543</v>
      </c>
      <c r="E9" s="139">
        <v>286066</v>
      </c>
      <c r="F9" s="139">
        <v>0</v>
      </c>
      <c r="G9" s="139">
        <v>228613</v>
      </c>
      <c r="H9" s="139">
        <v>44605</v>
      </c>
      <c r="I9" s="139">
        <v>12848</v>
      </c>
      <c r="J9" s="139">
        <v>78477</v>
      </c>
      <c r="K9" s="139">
        <v>116261</v>
      </c>
      <c r="L9" s="139">
        <v>15559322</v>
      </c>
      <c r="M9" s="139">
        <v>1797069</v>
      </c>
      <c r="N9" s="139">
        <v>1214826</v>
      </c>
      <c r="O9" s="139">
        <v>233386</v>
      </c>
      <c r="P9" s="139">
        <v>289897</v>
      </c>
      <c r="Q9" s="139">
        <v>58960</v>
      </c>
      <c r="R9" s="139">
        <v>3509088</v>
      </c>
      <c r="S9" s="139">
        <v>80126</v>
      </c>
      <c r="T9" s="139">
        <v>2959779</v>
      </c>
      <c r="U9" s="139">
        <v>469183</v>
      </c>
      <c r="V9" s="139">
        <v>8474</v>
      </c>
      <c r="W9" s="139">
        <v>10237172</v>
      </c>
      <c r="X9" s="139">
        <v>4151794</v>
      </c>
      <c r="Y9" s="139">
        <v>5574030</v>
      </c>
      <c r="Z9" s="139">
        <v>486177</v>
      </c>
      <c r="AA9" s="139">
        <v>25171</v>
      </c>
      <c r="AB9" s="139">
        <v>8059174</v>
      </c>
      <c r="AC9" s="139">
        <v>7519</v>
      </c>
      <c r="AD9" s="139">
        <v>525092</v>
      </c>
      <c r="AE9" s="139">
        <v>16448957</v>
      </c>
      <c r="AF9" s="139">
        <v>18370</v>
      </c>
      <c r="AG9" s="139">
        <v>0</v>
      </c>
      <c r="AH9" s="139">
        <v>0</v>
      </c>
      <c r="AI9" s="139">
        <v>0</v>
      </c>
      <c r="AJ9" s="139">
        <v>0</v>
      </c>
      <c r="AK9" s="139">
        <v>0</v>
      </c>
      <c r="AL9" s="139">
        <v>18370</v>
      </c>
      <c r="AM9" s="139">
        <v>17667</v>
      </c>
      <c r="AN9" s="139">
        <v>4219444</v>
      </c>
      <c r="AO9" s="139">
        <v>386915</v>
      </c>
      <c r="AP9" s="139">
        <v>342468</v>
      </c>
      <c r="AQ9" s="139">
        <v>0</v>
      </c>
      <c r="AR9" s="139">
        <v>44447</v>
      </c>
      <c r="AS9" s="139">
        <v>0</v>
      </c>
      <c r="AT9" s="139">
        <v>1240034</v>
      </c>
      <c r="AU9" s="139">
        <v>30102</v>
      </c>
      <c r="AV9" s="139">
        <v>1209317</v>
      </c>
      <c r="AW9" s="139">
        <v>615</v>
      </c>
      <c r="AX9" s="139">
        <v>0</v>
      </c>
      <c r="AY9" s="139">
        <v>2592495</v>
      </c>
      <c r="AZ9" s="139">
        <v>994853</v>
      </c>
      <c r="BA9" s="139">
        <v>1596168</v>
      </c>
      <c r="BB9" s="139">
        <v>110</v>
      </c>
      <c r="BC9" s="139">
        <v>1364</v>
      </c>
      <c r="BD9" s="139">
        <v>3003472</v>
      </c>
      <c r="BE9" s="139">
        <v>0</v>
      </c>
      <c r="BF9" s="139">
        <v>109230</v>
      </c>
      <c r="BG9" s="139">
        <v>4347044</v>
      </c>
      <c r="BH9" s="139">
        <v>382913</v>
      </c>
      <c r="BI9" s="139">
        <v>286066</v>
      </c>
      <c r="BJ9" s="139">
        <v>0</v>
      </c>
      <c r="BK9" s="139">
        <v>228613</v>
      </c>
      <c r="BL9" s="139">
        <v>44605</v>
      </c>
      <c r="BM9" s="139">
        <v>12848</v>
      </c>
      <c r="BN9" s="139">
        <v>96847</v>
      </c>
      <c r="BO9" s="139">
        <v>133928</v>
      </c>
      <c r="BP9" s="139">
        <v>19778766</v>
      </c>
      <c r="BQ9" s="139">
        <v>2183984</v>
      </c>
      <c r="BR9" s="139">
        <v>1557294</v>
      </c>
      <c r="BS9" s="139">
        <v>233386</v>
      </c>
      <c r="BT9" s="139">
        <v>334344</v>
      </c>
      <c r="BU9" s="139">
        <v>58960</v>
      </c>
      <c r="BV9" s="139">
        <v>4749122</v>
      </c>
      <c r="BW9" s="139">
        <v>110228</v>
      </c>
      <c r="BX9" s="139">
        <v>4169096</v>
      </c>
      <c r="BY9" s="139">
        <v>469798</v>
      </c>
      <c r="BZ9" s="139">
        <v>8474</v>
      </c>
      <c r="CA9" s="139">
        <v>12829667</v>
      </c>
      <c r="CB9" s="139">
        <v>5146647</v>
      </c>
      <c r="CC9" s="139">
        <v>7170198</v>
      </c>
      <c r="CD9" s="139">
        <v>486287</v>
      </c>
      <c r="CE9" s="139">
        <v>26535</v>
      </c>
      <c r="CF9" s="139">
        <v>11062646</v>
      </c>
      <c r="CG9" s="139">
        <v>7519</v>
      </c>
      <c r="CH9" s="139">
        <v>634322</v>
      </c>
      <c r="CI9" s="139">
        <v>20796001</v>
      </c>
    </row>
    <row r="10" spans="1:87" ht="13.5" customHeight="1" x14ac:dyDescent="0.15">
      <c r="A10" s="137" t="s">
        <v>6</v>
      </c>
      <c r="B10" s="138" t="s">
        <v>392</v>
      </c>
      <c r="C10" s="137" t="s">
        <v>1</v>
      </c>
      <c r="D10" s="139">
        <v>7983780</v>
      </c>
      <c r="E10" s="139">
        <v>7983780</v>
      </c>
      <c r="F10" s="139">
        <v>19465</v>
      </c>
      <c r="G10" s="139">
        <v>4059566</v>
      </c>
      <c r="H10" s="139">
        <v>3899568</v>
      </c>
      <c r="I10" s="139">
        <v>5181</v>
      </c>
      <c r="J10" s="139">
        <v>0</v>
      </c>
      <c r="K10" s="139">
        <v>208198</v>
      </c>
      <c r="L10" s="139">
        <v>25165007</v>
      </c>
      <c r="M10" s="139">
        <v>3261436</v>
      </c>
      <c r="N10" s="139">
        <v>2212484</v>
      </c>
      <c r="O10" s="139">
        <v>477562</v>
      </c>
      <c r="P10" s="139">
        <v>438567</v>
      </c>
      <c r="Q10" s="139">
        <v>132823</v>
      </c>
      <c r="R10" s="139">
        <v>5518565</v>
      </c>
      <c r="S10" s="139">
        <v>979310</v>
      </c>
      <c r="T10" s="139">
        <v>3959636</v>
      </c>
      <c r="U10" s="139">
        <v>579619</v>
      </c>
      <c r="V10" s="139">
        <v>64074</v>
      </c>
      <c r="W10" s="139">
        <v>16320932</v>
      </c>
      <c r="X10" s="139">
        <v>7556536</v>
      </c>
      <c r="Y10" s="139">
        <v>7876180</v>
      </c>
      <c r="Z10" s="139">
        <v>550552</v>
      </c>
      <c r="AA10" s="139">
        <v>337664</v>
      </c>
      <c r="AB10" s="139">
        <v>5976341</v>
      </c>
      <c r="AC10" s="139">
        <v>0</v>
      </c>
      <c r="AD10" s="139">
        <v>533229</v>
      </c>
      <c r="AE10" s="139">
        <v>33682016</v>
      </c>
      <c r="AF10" s="139">
        <v>62842</v>
      </c>
      <c r="AG10" s="139">
        <v>62842</v>
      </c>
      <c r="AH10" s="139">
        <v>0</v>
      </c>
      <c r="AI10" s="139">
        <v>48565</v>
      </c>
      <c r="AJ10" s="139">
        <v>0</v>
      </c>
      <c r="AK10" s="139">
        <v>14277</v>
      </c>
      <c r="AL10" s="139">
        <v>0</v>
      </c>
      <c r="AM10" s="139">
        <v>0</v>
      </c>
      <c r="AN10" s="139">
        <v>4286838</v>
      </c>
      <c r="AO10" s="139">
        <v>526548</v>
      </c>
      <c r="AP10" s="139">
        <v>408997</v>
      </c>
      <c r="AQ10" s="139">
        <v>0</v>
      </c>
      <c r="AR10" s="139">
        <v>117551</v>
      </c>
      <c r="AS10" s="139">
        <v>0</v>
      </c>
      <c r="AT10" s="139">
        <v>1949277</v>
      </c>
      <c r="AU10" s="139">
        <v>2926</v>
      </c>
      <c r="AV10" s="139">
        <v>1944538</v>
      </c>
      <c r="AW10" s="139">
        <v>1813</v>
      </c>
      <c r="AX10" s="139">
        <v>0</v>
      </c>
      <c r="AY10" s="139">
        <v>1811013</v>
      </c>
      <c r="AZ10" s="139">
        <v>679530</v>
      </c>
      <c r="BA10" s="139">
        <v>1112754</v>
      </c>
      <c r="BB10" s="139">
        <v>0</v>
      </c>
      <c r="BC10" s="139">
        <v>18729</v>
      </c>
      <c r="BD10" s="139">
        <v>2411087</v>
      </c>
      <c r="BE10" s="139">
        <v>0</v>
      </c>
      <c r="BF10" s="139">
        <v>167659</v>
      </c>
      <c r="BG10" s="139">
        <v>4517339</v>
      </c>
      <c r="BH10" s="139">
        <v>8046622</v>
      </c>
      <c r="BI10" s="139">
        <v>8046622</v>
      </c>
      <c r="BJ10" s="139">
        <v>19465</v>
      </c>
      <c r="BK10" s="139">
        <v>4108131</v>
      </c>
      <c r="BL10" s="139">
        <v>3899568</v>
      </c>
      <c r="BM10" s="139">
        <v>19458</v>
      </c>
      <c r="BN10" s="139">
        <v>0</v>
      </c>
      <c r="BO10" s="139">
        <v>208198</v>
      </c>
      <c r="BP10" s="139">
        <v>29451845</v>
      </c>
      <c r="BQ10" s="139">
        <v>3787984</v>
      </c>
      <c r="BR10" s="139">
        <v>2621481</v>
      </c>
      <c r="BS10" s="139">
        <v>477562</v>
      </c>
      <c r="BT10" s="139">
        <v>556118</v>
      </c>
      <c r="BU10" s="139">
        <v>132823</v>
      </c>
      <c r="BV10" s="139">
        <v>7467842</v>
      </c>
      <c r="BW10" s="139">
        <v>982236</v>
      </c>
      <c r="BX10" s="139">
        <v>5904174</v>
      </c>
      <c r="BY10" s="139">
        <v>581432</v>
      </c>
      <c r="BZ10" s="139">
        <v>64074</v>
      </c>
      <c r="CA10" s="139">
        <v>18131945</v>
      </c>
      <c r="CB10" s="139">
        <v>8236066</v>
      </c>
      <c r="CC10" s="139">
        <v>8988934</v>
      </c>
      <c r="CD10" s="139">
        <v>550552</v>
      </c>
      <c r="CE10" s="139">
        <v>356393</v>
      </c>
      <c r="CF10" s="139">
        <v>8387428</v>
      </c>
      <c r="CG10" s="139">
        <v>0</v>
      </c>
      <c r="CH10" s="139">
        <v>700888</v>
      </c>
      <c r="CI10" s="139">
        <v>38199355</v>
      </c>
    </row>
    <row r="11" spans="1:87" ht="13.5" customHeight="1" x14ac:dyDescent="0.15">
      <c r="A11" s="137" t="s">
        <v>7</v>
      </c>
      <c r="B11" s="138" t="s">
        <v>393</v>
      </c>
      <c r="C11" s="137" t="s">
        <v>1</v>
      </c>
      <c r="D11" s="139">
        <v>2110482</v>
      </c>
      <c r="E11" s="139">
        <v>1966399</v>
      </c>
      <c r="F11" s="139">
        <v>14850</v>
      </c>
      <c r="G11" s="139">
        <v>1908067</v>
      </c>
      <c r="H11" s="139">
        <v>43482</v>
      </c>
      <c r="I11" s="139">
        <v>0</v>
      </c>
      <c r="J11" s="139">
        <v>144083</v>
      </c>
      <c r="K11" s="139">
        <v>475946</v>
      </c>
      <c r="L11" s="139">
        <v>13251362</v>
      </c>
      <c r="M11" s="139">
        <v>1208080</v>
      </c>
      <c r="N11" s="139">
        <v>821638</v>
      </c>
      <c r="O11" s="139">
        <v>123331</v>
      </c>
      <c r="P11" s="139">
        <v>231889</v>
      </c>
      <c r="Q11" s="139">
        <v>31222</v>
      </c>
      <c r="R11" s="139">
        <v>3124021</v>
      </c>
      <c r="S11" s="139">
        <v>138102</v>
      </c>
      <c r="T11" s="139">
        <v>2763011</v>
      </c>
      <c r="U11" s="139">
        <v>222908</v>
      </c>
      <c r="V11" s="139">
        <v>12310</v>
      </c>
      <c r="W11" s="139">
        <v>8895282</v>
      </c>
      <c r="X11" s="139">
        <v>3775293</v>
      </c>
      <c r="Y11" s="139">
        <v>4363905</v>
      </c>
      <c r="Z11" s="139">
        <v>315019</v>
      </c>
      <c r="AA11" s="139">
        <v>441065</v>
      </c>
      <c r="AB11" s="139">
        <v>2975551</v>
      </c>
      <c r="AC11" s="139">
        <v>11669</v>
      </c>
      <c r="AD11" s="139">
        <v>1682949</v>
      </c>
      <c r="AE11" s="139">
        <v>17044793</v>
      </c>
      <c r="AF11" s="139">
        <v>229179</v>
      </c>
      <c r="AG11" s="139">
        <v>229179</v>
      </c>
      <c r="AH11" s="139">
        <v>143700</v>
      </c>
      <c r="AI11" s="139">
        <v>81708</v>
      </c>
      <c r="AJ11" s="139">
        <v>0</v>
      </c>
      <c r="AK11" s="139">
        <v>3771</v>
      </c>
      <c r="AL11" s="139">
        <v>0</v>
      </c>
      <c r="AM11" s="139">
        <v>191010</v>
      </c>
      <c r="AN11" s="139">
        <v>2834232</v>
      </c>
      <c r="AO11" s="139">
        <v>364238</v>
      </c>
      <c r="AP11" s="139">
        <v>310729</v>
      </c>
      <c r="AQ11" s="139">
        <v>0</v>
      </c>
      <c r="AR11" s="139">
        <v>53509</v>
      </c>
      <c r="AS11" s="139">
        <v>0</v>
      </c>
      <c r="AT11" s="139">
        <v>1575935</v>
      </c>
      <c r="AU11" s="139">
        <v>0</v>
      </c>
      <c r="AV11" s="139">
        <v>1567921</v>
      </c>
      <c r="AW11" s="139">
        <v>8014</v>
      </c>
      <c r="AX11" s="139">
        <v>0</v>
      </c>
      <c r="AY11" s="139">
        <v>893950</v>
      </c>
      <c r="AZ11" s="139">
        <v>7446</v>
      </c>
      <c r="BA11" s="139">
        <v>713868</v>
      </c>
      <c r="BB11" s="139">
        <v>40265</v>
      </c>
      <c r="BC11" s="139">
        <v>132371</v>
      </c>
      <c r="BD11" s="139">
        <v>1728312</v>
      </c>
      <c r="BE11" s="139">
        <v>109</v>
      </c>
      <c r="BF11" s="139">
        <v>63300</v>
      </c>
      <c r="BG11" s="139">
        <v>3126711</v>
      </c>
      <c r="BH11" s="139">
        <v>2339661</v>
      </c>
      <c r="BI11" s="139">
        <v>2195578</v>
      </c>
      <c r="BJ11" s="139">
        <v>158550</v>
      </c>
      <c r="BK11" s="139">
        <v>1989775</v>
      </c>
      <c r="BL11" s="139">
        <v>43482</v>
      </c>
      <c r="BM11" s="139">
        <v>3771</v>
      </c>
      <c r="BN11" s="139">
        <v>144083</v>
      </c>
      <c r="BO11" s="139">
        <v>666956</v>
      </c>
      <c r="BP11" s="139">
        <v>16085594</v>
      </c>
      <c r="BQ11" s="139">
        <v>1572318</v>
      </c>
      <c r="BR11" s="139">
        <v>1132367</v>
      </c>
      <c r="BS11" s="139">
        <v>123331</v>
      </c>
      <c r="BT11" s="139">
        <v>285398</v>
      </c>
      <c r="BU11" s="139">
        <v>31222</v>
      </c>
      <c r="BV11" s="139">
        <v>4699956</v>
      </c>
      <c r="BW11" s="139">
        <v>138102</v>
      </c>
      <c r="BX11" s="139">
        <v>4330932</v>
      </c>
      <c r="BY11" s="139">
        <v>230922</v>
      </c>
      <c r="BZ11" s="139">
        <v>12310</v>
      </c>
      <c r="CA11" s="139">
        <v>9789232</v>
      </c>
      <c r="CB11" s="139">
        <v>3782739</v>
      </c>
      <c r="CC11" s="139">
        <v>5077773</v>
      </c>
      <c r="CD11" s="139">
        <v>355284</v>
      </c>
      <c r="CE11" s="139">
        <v>573436</v>
      </c>
      <c r="CF11" s="139">
        <v>4703863</v>
      </c>
      <c r="CG11" s="139">
        <v>11778</v>
      </c>
      <c r="CH11" s="139">
        <v>1746249</v>
      </c>
      <c r="CI11" s="139">
        <v>20171504</v>
      </c>
    </row>
    <row r="12" spans="1:87" ht="13.5" customHeight="1" x14ac:dyDescent="0.15">
      <c r="A12" s="137" t="s">
        <v>8</v>
      </c>
      <c r="B12" s="138" t="s">
        <v>394</v>
      </c>
      <c r="C12" s="137" t="s">
        <v>1</v>
      </c>
      <c r="D12" s="139">
        <v>949595</v>
      </c>
      <c r="E12" s="139">
        <v>748516</v>
      </c>
      <c r="F12" s="139">
        <v>0</v>
      </c>
      <c r="G12" s="139">
        <v>416889</v>
      </c>
      <c r="H12" s="139">
        <v>331627</v>
      </c>
      <c r="I12" s="139">
        <v>0</v>
      </c>
      <c r="J12" s="139">
        <v>201079</v>
      </c>
      <c r="K12" s="139">
        <v>239215</v>
      </c>
      <c r="L12" s="139">
        <v>12150694</v>
      </c>
      <c r="M12" s="139">
        <v>1292229</v>
      </c>
      <c r="N12" s="139">
        <v>971577</v>
      </c>
      <c r="O12" s="139">
        <v>75144</v>
      </c>
      <c r="P12" s="139">
        <v>219225</v>
      </c>
      <c r="Q12" s="139">
        <v>26283</v>
      </c>
      <c r="R12" s="139">
        <v>3034454</v>
      </c>
      <c r="S12" s="139">
        <v>87523</v>
      </c>
      <c r="T12" s="139">
        <v>2750046</v>
      </c>
      <c r="U12" s="139">
        <v>196885</v>
      </c>
      <c r="V12" s="139">
        <v>1267</v>
      </c>
      <c r="W12" s="139">
        <v>7818616</v>
      </c>
      <c r="X12" s="139">
        <v>3038163</v>
      </c>
      <c r="Y12" s="139">
        <v>4325578</v>
      </c>
      <c r="Z12" s="139">
        <v>192083</v>
      </c>
      <c r="AA12" s="139">
        <v>262792</v>
      </c>
      <c r="AB12" s="139">
        <v>4492360</v>
      </c>
      <c r="AC12" s="139">
        <v>4128</v>
      </c>
      <c r="AD12" s="139">
        <v>431257</v>
      </c>
      <c r="AE12" s="139">
        <v>13531546</v>
      </c>
      <c r="AF12" s="139">
        <v>419045</v>
      </c>
      <c r="AG12" s="139">
        <v>411675</v>
      </c>
      <c r="AH12" s="139">
        <v>0</v>
      </c>
      <c r="AI12" s="139">
        <v>411675</v>
      </c>
      <c r="AJ12" s="139">
        <v>0</v>
      </c>
      <c r="AK12" s="139">
        <v>0</v>
      </c>
      <c r="AL12" s="139">
        <v>7370</v>
      </c>
      <c r="AM12" s="139">
        <v>5410</v>
      </c>
      <c r="AN12" s="139">
        <v>1885316</v>
      </c>
      <c r="AO12" s="139">
        <v>484956</v>
      </c>
      <c r="AP12" s="139">
        <v>338619</v>
      </c>
      <c r="AQ12" s="139">
        <v>95133</v>
      </c>
      <c r="AR12" s="139">
        <v>51204</v>
      </c>
      <c r="AS12" s="139">
        <v>0</v>
      </c>
      <c r="AT12" s="139">
        <v>584133</v>
      </c>
      <c r="AU12" s="139">
        <v>27928</v>
      </c>
      <c r="AV12" s="139">
        <v>556205</v>
      </c>
      <c r="AW12" s="139">
        <v>0</v>
      </c>
      <c r="AX12" s="139">
        <v>0</v>
      </c>
      <c r="AY12" s="139">
        <v>816227</v>
      </c>
      <c r="AZ12" s="139">
        <v>219109</v>
      </c>
      <c r="BA12" s="139">
        <v>563305</v>
      </c>
      <c r="BB12" s="139">
        <v>24390</v>
      </c>
      <c r="BC12" s="139">
        <v>9423</v>
      </c>
      <c r="BD12" s="139">
        <v>1372269</v>
      </c>
      <c r="BE12" s="139">
        <v>0</v>
      </c>
      <c r="BF12" s="139">
        <v>67102</v>
      </c>
      <c r="BG12" s="139">
        <v>2371463</v>
      </c>
      <c r="BH12" s="139">
        <v>1368640</v>
      </c>
      <c r="BI12" s="139">
        <v>1160191</v>
      </c>
      <c r="BJ12" s="139">
        <v>0</v>
      </c>
      <c r="BK12" s="139">
        <v>828564</v>
      </c>
      <c r="BL12" s="139">
        <v>331627</v>
      </c>
      <c r="BM12" s="139">
        <v>0</v>
      </c>
      <c r="BN12" s="139">
        <v>208449</v>
      </c>
      <c r="BO12" s="139">
        <v>244625</v>
      </c>
      <c r="BP12" s="139">
        <v>14036010</v>
      </c>
      <c r="BQ12" s="139">
        <v>1777185</v>
      </c>
      <c r="BR12" s="139">
        <v>1310196</v>
      </c>
      <c r="BS12" s="139">
        <v>170277</v>
      </c>
      <c r="BT12" s="139">
        <v>270429</v>
      </c>
      <c r="BU12" s="139">
        <v>26283</v>
      </c>
      <c r="BV12" s="139">
        <v>3618587</v>
      </c>
      <c r="BW12" s="139">
        <v>115451</v>
      </c>
      <c r="BX12" s="139">
        <v>3306251</v>
      </c>
      <c r="BY12" s="139">
        <v>196885</v>
      </c>
      <c r="BZ12" s="139">
        <v>1267</v>
      </c>
      <c r="CA12" s="139">
        <v>8634843</v>
      </c>
      <c r="CB12" s="139">
        <v>3257272</v>
      </c>
      <c r="CC12" s="139">
        <v>4888883</v>
      </c>
      <c r="CD12" s="139">
        <v>216473</v>
      </c>
      <c r="CE12" s="139">
        <v>272215</v>
      </c>
      <c r="CF12" s="139">
        <v>5864629</v>
      </c>
      <c r="CG12" s="139">
        <v>4128</v>
      </c>
      <c r="CH12" s="139">
        <v>498359</v>
      </c>
      <c r="CI12" s="139">
        <v>15903009</v>
      </c>
    </row>
    <row r="13" spans="1:87" ht="13.5" customHeight="1" x14ac:dyDescent="0.15">
      <c r="A13" s="137" t="s">
        <v>9</v>
      </c>
      <c r="B13" s="138" t="s">
        <v>395</v>
      </c>
      <c r="C13" s="137" t="s">
        <v>1</v>
      </c>
      <c r="D13" s="139">
        <v>7425096</v>
      </c>
      <c r="E13" s="139">
        <v>7404602</v>
      </c>
      <c r="F13" s="139">
        <v>0</v>
      </c>
      <c r="G13" s="139">
        <v>2035127</v>
      </c>
      <c r="H13" s="139">
        <v>5332555</v>
      </c>
      <c r="I13" s="139">
        <v>36920</v>
      </c>
      <c r="J13" s="139">
        <v>20494</v>
      </c>
      <c r="K13" s="139">
        <v>765221</v>
      </c>
      <c r="L13" s="139">
        <v>24778844</v>
      </c>
      <c r="M13" s="139">
        <v>2362319</v>
      </c>
      <c r="N13" s="139">
        <v>1553624</v>
      </c>
      <c r="O13" s="139">
        <v>278996</v>
      </c>
      <c r="P13" s="139">
        <v>458720</v>
      </c>
      <c r="Q13" s="139">
        <v>70979</v>
      </c>
      <c r="R13" s="139">
        <v>9209286</v>
      </c>
      <c r="S13" s="139">
        <v>74244</v>
      </c>
      <c r="T13" s="139">
        <v>8720977</v>
      </c>
      <c r="U13" s="139">
        <v>414065</v>
      </c>
      <c r="V13" s="139">
        <v>40583</v>
      </c>
      <c r="W13" s="139">
        <v>13131282</v>
      </c>
      <c r="X13" s="139">
        <v>6645136</v>
      </c>
      <c r="Y13" s="139">
        <v>5358100</v>
      </c>
      <c r="Z13" s="139">
        <v>1039877</v>
      </c>
      <c r="AA13" s="139">
        <v>88169</v>
      </c>
      <c r="AB13" s="139">
        <v>6117565</v>
      </c>
      <c r="AC13" s="139">
        <v>35374</v>
      </c>
      <c r="AD13" s="139">
        <v>1256404</v>
      </c>
      <c r="AE13" s="139">
        <v>33460344</v>
      </c>
      <c r="AF13" s="139">
        <v>755372</v>
      </c>
      <c r="AG13" s="139">
        <v>753986</v>
      </c>
      <c r="AH13" s="139">
        <v>0</v>
      </c>
      <c r="AI13" s="139">
        <v>753986</v>
      </c>
      <c r="AJ13" s="139">
        <v>0</v>
      </c>
      <c r="AK13" s="139">
        <v>0</v>
      </c>
      <c r="AL13" s="139">
        <v>1386</v>
      </c>
      <c r="AM13" s="139">
        <v>233450</v>
      </c>
      <c r="AN13" s="139">
        <v>3538645</v>
      </c>
      <c r="AO13" s="139">
        <v>659336</v>
      </c>
      <c r="AP13" s="139">
        <v>368792</v>
      </c>
      <c r="AQ13" s="139">
        <v>171949</v>
      </c>
      <c r="AR13" s="139">
        <v>118595</v>
      </c>
      <c r="AS13" s="139">
        <v>0</v>
      </c>
      <c r="AT13" s="139">
        <v>1679713</v>
      </c>
      <c r="AU13" s="139">
        <v>61792</v>
      </c>
      <c r="AV13" s="139">
        <v>1287402</v>
      </c>
      <c r="AW13" s="139">
        <v>330519</v>
      </c>
      <c r="AX13" s="139">
        <v>0</v>
      </c>
      <c r="AY13" s="139">
        <v>1196777</v>
      </c>
      <c r="AZ13" s="139">
        <v>167280</v>
      </c>
      <c r="BA13" s="139">
        <v>956923</v>
      </c>
      <c r="BB13" s="139">
        <v>65237</v>
      </c>
      <c r="BC13" s="139">
        <v>7337</v>
      </c>
      <c r="BD13" s="139">
        <v>1956829</v>
      </c>
      <c r="BE13" s="139">
        <v>2819</v>
      </c>
      <c r="BF13" s="139">
        <v>237783</v>
      </c>
      <c r="BG13" s="139">
        <v>4531800</v>
      </c>
      <c r="BH13" s="139">
        <v>8180468</v>
      </c>
      <c r="BI13" s="139">
        <v>8158588</v>
      </c>
      <c r="BJ13" s="139">
        <v>0</v>
      </c>
      <c r="BK13" s="139">
        <v>2789113</v>
      </c>
      <c r="BL13" s="139">
        <v>5332555</v>
      </c>
      <c r="BM13" s="139">
        <v>36920</v>
      </c>
      <c r="BN13" s="139">
        <v>21880</v>
      </c>
      <c r="BO13" s="139">
        <v>998671</v>
      </c>
      <c r="BP13" s="139">
        <v>28317489</v>
      </c>
      <c r="BQ13" s="139">
        <v>3021655</v>
      </c>
      <c r="BR13" s="139">
        <v>1922416</v>
      </c>
      <c r="BS13" s="139">
        <v>450945</v>
      </c>
      <c r="BT13" s="139">
        <v>577315</v>
      </c>
      <c r="BU13" s="139">
        <v>70979</v>
      </c>
      <c r="BV13" s="139">
        <v>10888999</v>
      </c>
      <c r="BW13" s="139">
        <v>136036</v>
      </c>
      <c r="BX13" s="139">
        <v>10008379</v>
      </c>
      <c r="BY13" s="139">
        <v>744584</v>
      </c>
      <c r="BZ13" s="139">
        <v>40583</v>
      </c>
      <c r="CA13" s="139">
        <v>14328059</v>
      </c>
      <c r="CB13" s="139">
        <v>6812416</v>
      </c>
      <c r="CC13" s="139">
        <v>6315023</v>
      </c>
      <c r="CD13" s="139">
        <v>1105114</v>
      </c>
      <c r="CE13" s="139">
        <v>95506</v>
      </c>
      <c r="CF13" s="139">
        <v>8074394</v>
      </c>
      <c r="CG13" s="139">
        <v>38193</v>
      </c>
      <c r="CH13" s="139">
        <v>1494187</v>
      </c>
      <c r="CI13" s="139">
        <v>37992144</v>
      </c>
    </row>
    <row r="14" spans="1:87" ht="13.5" customHeight="1" x14ac:dyDescent="0.15">
      <c r="A14" s="137" t="s">
        <v>10</v>
      </c>
      <c r="B14" s="138" t="s">
        <v>396</v>
      </c>
      <c r="C14" s="137" t="s">
        <v>1</v>
      </c>
      <c r="D14" s="139">
        <v>10478648</v>
      </c>
      <c r="E14" s="139">
        <v>10457694</v>
      </c>
      <c r="F14" s="139">
        <v>0</v>
      </c>
      <c r="G14" s="139">
        <v>9610097</v>
      </c>
      <c r="H14" s="139">
        <v>830893</v>
      </c>
      <c r="I14" s="139">
        <v>16704</v>
      </c>
      <c r="J14" s="139">
        <v>20954</v>
      </c>
      <c r="K14" s="139">
        <v>2322067</v>
      </c>
      <c r="L14" s="139">
        <v>33347344</v>
      </c>
      <c r="M14" s="139">
        <v>4061327</v>
      </c>
      <c r="N14" s="139">
        <v>2598422</v>
      </c>
      <c r="O14" s="139">
        <v>950040</v>
      </c>
      <c r="P14" s="139">
        <v>477356</v>
      </c>
      <c r="Q14" s="139">
        <v>35509</v>
      </c>
      <c r="R14" s="139">
        <v>5287355</v>
      </c>
      <c r="S14" s="139">
        <v>335551</v>
      </c>
      <c r="T14" s="139">
        <v>4688314</v>
      </c>
      <c r="U14" s="139">
        <v>263490</v>
      </c>
      <c r="V14" s="139">
        <v>9625</v>
      </c>
      <c r="W14" s="139">
        <v>23974276</v>
      </c>
      <c r="X14" s="139">
        <v>8387685</v>
      </c>
      <c r="Y14" s="139">
        <v>13068917</v>
      </c>
      <c r="Z14" s="139">
        <v>1731120</v>
      </c>
      <c r="AA14" s="139">
        <v>786554</v>
      </c>
      <c r="AB14" s="139">
        <v>9474877</v>
      </c>
      <c r="AC14" s="139">
        <v>14761</v>
      </c>
      <c r="AD14" s="139">
        <v>4462241</v>
      </c>
      <c r="AE14" s="139">
        <v>48288233</v>
      </c>
      <c r="AF14" s="139">
        <v>282861</v>
      </c>
      <c r="AG14" s="139">
        <v>278606</v>
      </c>
      <c r="AH14" s="139">
        <v>0</v>
      </c>
      <c r="AI14" s="139">
        <v>278606</v>
      </c>
      <c r="AJ14" s="139">
        <v>0</v>
      </c>
      <c r="AK14" s="139">
        <v>0</v>
      </c>
      <c r="AL14" s="139">
        <v>4255</v>
      </c>
      <c r="AM14" s="139">
        <v>7903</v>
      </c>
      <c r="AN14" s="139">
        <v>5374985</v>
      </c>
      <c r="AO14" s="139">
        <v>1147301</v>
      </c>
      <c r="AP14" s="139">
        <v>918133</v>
      </c>
      <c r="AQ14" s="139">
        <v>43093</v>
      </c>
      <c r="AR14" s="139">
        <v>186075</v>
      </c>
      <c r="AS14" s="139">
        <v>0</v>
      </c>
      <c r="AT14" s="139">
        <v>2194714</v>
      </c>
      <c r="AU14" s="139">
        <v>48113</v>
      </c>
      <c r="AV14" s="139">
        <v>2146601</v>
      </c>
      <c r="AW14" s="139">
        <v>0</v>
      </c>
      <c r="AX14" s="139">
        <v>3349</v>
      </c>
      <c r="AY14" s="139">
        <v>2027908</v>
      </c>
      <c r="AZ14" s="139">
        <v>245647</v>
      </c>
      <c r="BA14" s="139">
        <v>1608425</v>
      </c>
      <c r="BB14" s="139">
        <v>85138</v>
      </c>
      <c r="BC14" s="139">
        <v>88698</v>
      </c>
      <c r="BD14" s="139">
        <v>2356605</v>
      </c>
      <c r="BE14" s="139">
        <v>1713</v>
      </c>
      <c r="BF14" s="139">
        <v>673797</v>
      </c>
      <c r="BG14" s="139">
        <v>6331643</v>
      </c>
      <c r="BH14" s="139">
        <v>10761509</v>
      </c>
      <c r="BI14" s="139">
        <v>10736300</v>
      </c>
      <c r="BJ14" s="139">
        <v>0</v>
      </c>
      <c r="BK14" s="139">
        <v>9888703</v>
      </c>
      <c r="BL14" s="139">
        <v>830893</v>
      </c>
      <c r="BM14" s="139">
        <v>16704</v>
      </c>
      <c r="BN14" s="139">
        <v>25209</v>
      </c>
      <c r="BO14" s="139">
        <v>2329970</v>
      </c>
      <c r="BP14" s="139">
        <v>38722329</v>
      </c>
      <c r="BQ14" s="139">
        <v>5208628</v>
      </c>
      <c r="BR14" s="139">
        <v>3516555</v>
      </c>
      <c r="BS14" s="139">
        <v>993133</v>
      </c>
      <c r="BT14" s="139">
        <v>663431</v>
      </c>
      <c r="BU14" s="139">
        <v>35509</v>
      </c>
      <c r="BV14" s="139">
        <v>7482069</v>
      </c>
      <c r="BW14" s="139">
        <v>383664</v>
      </c>
      <c r="BX14" s="139">
        <v>6834915</v>
      </c>
      <c r="BY14" s="139">
        <v>263490</v>
      </c>
      <c r="BZ14" s="139">
        <v>12974</v>
      </c>
      <c r="CA14" s="139">
        <v>26002184</v>
      </c>
      <c r="CB14" s="139">
        <v>8633332</v>
      </c>
      <c r="CC14" s="139">
        <v>14677342</v>
      </c>
      <c r="CD14" s="139">
        <v>1816258</v>
      </c>
      <c r="CE14" s="139">
        <v>875252</v>
      </c>
      <c r="CF14" s="139">
        <v>11831482</v>
      </c>
      <c r="CG14" s="139">
        <v>16474</v>
      </c>
      <c r="CH14" s="139">
        <v>5136038</v>
      </c>
      <c r="CI14" s="139">
        <v>54619876</v>
      </c>
    </row>
    <row r="15" spans="1:87" ht="13.5" customHeight="1" x14ac:dyDescent="0.15">
      <c r="A15" s="137" t="s">
        <v>11</v>
      </c>
      <c r="B15" s="138" t="s">
        <v>397</v>
      </c>
      <c r="C15" s="137" t="s">
        <v>1</v>
      </c>
      <c r="D15" s="139">
        <v>10778666</v>
      </c>
      <c r="E15" s="139">
        <v>8813183</v>
      </c>
      <c r="F15" s="139">
        <v>0</v>
      </c>
      <c r="G15" s="139">
        <v>5635282</v>
      </c>
      <c r="H15" s="139">
        <v>52267</v>
      </c>
      <c r="I15" s="139">
        <v>3125634</v>
      </c>
      <c r="J15" s="139">
        <v>1965483</v>
      </c>
      <c r="K15" s="139">
        <v>132487</v>
      </c>
      <c r="L15" s="139">
        <v>27373022</v>
      </c>
      <c r="M15" s="139">
        <v>2313700</v>
      </c>
      <c r="N15" s="139">
        <v>1262605</v>
      </c>
      <c r="O15" s="139">
        <v>231754</v>
      </c>
      <c r="P15" s="139">
        <v>773949</v>
      </c>
      <c r="Q15" s="139">
        <v>45392</v>
      </c>
      <c r="R15" s="139">
        <v>4117902</v>
      </c>
      <c r="S15" s="139">
        <v>632234</v>
      </c>
      <c r="T15" s="139">
        <v>3142053</v>
      </c>
      <c r="U15" s="139">
        <v>343615</v>
      </c>
      <c r="V15" s="139">
        <v>5475</v>
      </c>
      <c r="W15" s="139">
        <v>20830127</v>
      </c>
      <c r="X15" s="139">
        <v>9779553</v>
      </c>
      <c r="Y15" s="139">
        <v>9784482</v>
      </c>
      <c r="Z15" s="139">
        <v>848919</v>
      </c>
      <c r="AA15" s="139">
        <v>417173</v>
      </c>
      <c r="AB15" s="139">
        <v>4318041</v>
      </c>
      <c r="AC15" s="139">
        <v>105818</v>
      </c>
      <c r="AD15" s="139">
        <v>905282</v>
      </c>
      <c r="AE15" s="139">
        <v>39056970</v>
      </c>
      <c r="AF15" s="139">
        <v>333781</v>
      </c>
      <c r="AG15" s="139">
        <v>319069</v>
      </c>
      <c r="AH15" s="139">
        <v>0</v>
      </c>
      <c r="AI15" s="139">
        <v>319069</v>
      </c>
      <c r="AJ15" s="139">
        <v>0</v>
      </c>
      <c r="AK15" s="139">
        <v>0</v>
      </c>
      <c r="AL15" s="139">
        <v>14712</v>
      </c>
      <c r="AM15" s="139">
        <v>317146</v>
      </c>
      <c r="AN15" s="139">
        <v>3421467</v>
      </c>
      <c r="AO15" s="139">
        <v>507698</v>
      </c>
      <c r="AP15" s="139">
        <v>225341</v>
      </c>
      <c r="AQ15" s="139">
        <v>239645</v>
      </c>
      <c r="AR15" s="139">
        <v>42712</v>
      </c>
      <c r="AS15" s="139">
        <v>0</v>
      </c>
      <c r="AT15" s="139">
        <v>1142284</v>
      </c>
      <c r="AU15" s="139">
        <v>31182</v>
      </c>
      <c r="AV15" s="139">
        <v>1111100</v>
      </c>
      <c r="AW15" s="139">
        <v>2</v>
      </c>
      <c r="AX15" s="139">
        <v>0</v>
      </c>
      <c r="AY15" s="139">
        <v>1771477</v>
      </c>
      <c r="AZ15" s="139">
        <v>352334</v>
      </c>
      <c r="BA15" s="139">
        <v>1348309</v>
      </c>
      <c r="BB15" s="139">
        <v>31894</v>
      </c>
      <c r="BC15" s="139">
        <v>38940</v>
      </c>
      <c r="BD15" s="139">
        <v>1438005</v>
      </c>
      <c r="BE15" s="139">
        <v>8</v>
      </c>
      <c r="BF15" s="139">
        <v>75766</v>
      </c>
      <c r="BG15" s="139">
        <v>3831014</v>
      </c>
      <c r="BH15" s="139">
        <v>11112447</v>
      </c>
      <c r="BI15" s="139">
        <v>9132252</v>
      </c>
      <c r="BJ15" s="139">
        <v>0</v>
      </c>
      <c r="BK15" s="139">
        <v>5954351</v>
      </c>
      <c r="BL15" s="139">
        <v>52267</v>
      </c>
      <c r="BM15" s="139">
        <v>3125634</v>
      </c>
      <c r="BN15" s="139">
        <v>1980195</v>
      </c>
      <c r="BO15" s="139">
        <v>449633</v>
      </c>
      <c r="BP15" s="139">
        <v>30794489</v>
      </c>
      <c r="BQ15" s="139">
        <v>2821398</v>
      </c>
      <c r="BR15" s="139">
        <v>1487946</v>
      </c>
      <c r="BS15" s="139">
        <v>471399</v>
      </c>
      <c r="BT15" s="139">
        <v>816661</v>
      </c>
      <c r="BU15" s="139">
        <v>45392</v>
      </c>
      <c r="BV15" s="139">
        <v>5260186</v>
      </c>
      <c r="BW15" s="139">
        <v>663416</v>
      </c>
      <c r="BX15" s="139">
        <v>4253153</v>
      </c>
      <c r="BY15" s="139">
        <v>343617</v>
      </c>
      <c r="BZ15" s="139">
        <v>5475</v>
      </c>
      <c r="CA15" s="139">
        <v>22601604</v>
      </c>
      <c r="CB15" s="139">
        <v>10131887</v>
      </c>
      <c r="CC15" s="139">
        <v>11132791</v>
      </c>
      <c r="CD15" s="139">
        <v>880813</v>
      </c>
      <c r="CE15" s="139">
        <v>456113</v>
      </c>
      <c r="CF15" s="139">
        <v>5756046</v>
      </c>
      <c r="CG15" s="139">
        <v>105826</v>
      </c>
      <c r="CH15" s="139">
        <v>981048</v>
      </c>
      <c r="CI15" s="139">
        <v>42887984</v>
      </c>
    </row>
    <row r="16" spans="1:87" ht="13.5" customHeight="1" x14ac:dyDescent="0.15">
      <c r="A16" s="137" t="s">
        <v>12</v>
      </c>
      <c r="B16" s="138" t="s">
        <v>398</v>
      </c>
      <c r="C16" s="137" t="s">
        <v>1</v>
      </c>
      <c r="D16" s="139">
        <v>8388267</v>
      </c>
      <c r="E16" s="139">
        <v>8384614</v>
      </c>
      <c r="F16" s="139">
        <v>0</v>
      </c>
      <c r="G16" s="139">
        <v>8063398</v>
      </c>
      <c r="H16" s="139">
        <v>159428</v>
      </c>
      <c r="I16" s="139">
        <v>161788</v>
      </c>
      <c r="J16" s="139">
        <v>3653</v>
      </c>
      <c r="K16" s="139">
        <v>267</v>
      </c>
      <c r="L16" s="139">
        <v>21133169</v>
      </c>
      <c r="M16" s="139">
        <v>2824560</v>
      </c>
      <c r="N16" s="139">
        <v>1518916</v>
      </c>
      <c r="O16" s="139">
        <v>559754</v>
      </c>
      <c r="P16" s="139">
        <v>648823</v>
      </c>
      <c r="Q16" s="139">
        <v>97067</v>
      </c>
      <c r="R16" s="139">
        <v>4610575</v>
      </c>
      <c r="S16" s="139">
        <v>367768</v>
      </c>
      <c r="T16" s="139">
        <v>3706179</v>
      </c>
      <c r="U16" s="139">
        <v>536628</v>
      </c>
      <c r="V16" s="139">
        <v>0</v>
      </c>
      <c r="W16" s="139">
        <v>13692756</v>
      </c>
      <c r="X16" s="139">
        <v>6013042</v>
      </c>
      <c r="Y16" s="139">
        <v>6688189</v>
      </c>
      <c r="Z16" s="139">
        <v>732989</v>
      </c>
      <c r="AA16" s="139">
        <v>258536</v>
      </c>
      <c r="AB16" s="139">
        <v>3118194</v>
      </c>
      <c r="AC16" s="139">
        <v>5278</v>
      </c>
      <c r="AD16" s="139">
        <v>1169631</v>
      </c>
      <c r="AE16" s="139">
        <v>30691067</v>
      </c>
      <c r="AF16" s="139">
        <v>2073535</v>
      </c>
      <c r="AG16" s="139">
        <v>2050545</v>
      </c>
      <c r="AH16" s="139">
        <v>0</v>
      </c>
      <c r="AI16" s="139">
        <v>2050545</v>
      </c>
      <c r="AJ16" s="139">
        <v>0</v>
      </c>
      <c r="AK16" s="139">
        <v>0</v>
      </c>
      <c r="AL16" s="139">
        <v>22990</v>
      </c>
      <c r="AM16" s="139">
        <v>91096</v>
      </c>
      <c r="AN16" s="139">
        <v>4668190</v>
      </c>
      <c r="AO16" s="139">
        <v>578534</v>
      </c>
      <c r="AP16" s="139">
        <v>478365</v>
      </c>
      <c r="AQ16" s="139">
        <v>378</v>
      </c>
      <c r="AR16" s="139">
        <v>99791</v>
      </c>
      <c r="AS16" s="139">
        <v>0</v>
      </c>
      <c r="AT16" s="139">
        <v>2519963</v>
      </c>
      <c r="AU16" s="139">
        <v>103780</v>
      </c>
      <c r="AV16" s="139">
        <v>2415804</v>
      </c>
      <c r="AW16" s="139">
        <v>379</v>
      </c>
      <c r="AX16" s="139">
        <v>0</v>
      </c>
      <c r="AY16" s="139">
        <v>1568795</v>
      </c>
      <c r="AZ16" s="139">
        <v>104055</v>
      </c>
      <c r="BA16" s="139">
        <v>1266089</v>
      </c>
      <c r="BB16" s="139">
        <v>91319</v>
      </c>
      <c r="BC16" s="139">
        <v>107332</v>
      </c>
      <c r="BD16" s="139">
        <v>1020954</v>
      </c>
      <c r="BE16" s="139">
        <v>898</v>
      </c>
      <c r="BF16" s="139">
        <v>158235</v>
      </c>
      <c r="BG16" s="139">
        <v>6899960</v>
      </c>
      <c r="BH16" s="139">
        <v>10461802</v>
      </c>
      <c r="BI16" s="139">
        <v>10435159</v>
      </c>
      <c r="BJ16" s="139">
        <v>0</v>
      </c>
      <c r="BK16" s="139">
        <v>10113943</v>
      </c>
      <c r="BL16" s="139">
        <v>159428</v>
      </c>
      <c r="BM16" s="139">
        <v>161788</v>
      </c>
      <c r="BN16" s="139">
        <v>26643</v>
      </c>
      <c r="BO16" s="139">
        <v>91363</v>
      </c>
      <c r="BP16" s="139">
        <v>25801359</v>
      </c>
      <c r="BQ16" s="139">
        <v>3403094</v>
      </c>
      <c r="BR16" s="139">
        <v>1997281</v>
      </c>
      <c r="BS16" s="139">
        <v>560132</v>
      </c>
      <c r="BT16" s="139">
        <v>748614</v>
      </c>
      <c r="BU16" s="139">
        <v>97067</v>
      </c>
      <c r="BV16" s="139">
        <v>7130538</v>
      </c>
      <c r="BW16" s="139">
        <v>471548</v>
      </c>
      <c r="BX16" s="139">
        <v>6121983</v>
      </c>
      <c r="BY16" s="139">
        <v>537007</v>
      </c>
      <c r="BZ16" s="139">
        <v>0</v>
      </c>
      <c r="CA16" s="139">
        <v>15261551</v>
      </c>
      <c r="CB16" s="139">
        <v>6117097</v>
      </c>
      <c r="CC16" s="139">
        <v>7954278</v>
      </c>
      <c r="CD16" s="139">
        <v>824308</v>
      </c>
      <c r="CE16" s="139">
        <v>365868</v>
      </c>
      <c r="CF16" s="139">
        <v>4139148</v>
      </c>
      <c r="CG16" s="139">
        <v>6176</v>
      </c>
      <c r="CH16" s="139">
        <v>1327866</v>
      </c>
      <c r="CI16" s="139">
        <v>37591027</v>
      </c>
    </row>
    <row r="17" spans="1:87" ht="13.5" customHeight="1" x14ac:dyDescent="0.15">
      <c r="A17" s="137" t="s">
        <v>13</v>
      </c>
      <c r="B17" s="138" t="s">
        <v>399</v>
      </c>
      <c r="C17" s="137" t="s">
        <v>1</v>
      </c>
      <c r="D17" s="139">
        <v>20238328</v>
      </c>
      <c r="E17" s="139">
        <v>19900195</v>
      </c>
      <c r="F17" s="139">
        <v>195476</v>
      </c>
      <c r="G17" s="139">
        <v>19045996</v>
      </c>
      <c r="H17" s="139">
        <v>523220</v>
      </c>
      <c r="I17" s="139">
        <v>135503</v>
      </c>
      <c r="J17" s="139">
        <v>338133</v>
      </c>
      <c r="K17" s="139">
        <v>1377230</v>
      </c>
      <c r="L17" s="139">
        <v>91671305</v>
      </c>
      <c r="M17" s="139">
        <v>15522471</v>
      </c>
      <c r="N17" s="139">
        <v>5954933</v>
      </c>
      <c r="O17" s="139">
        <v>4903618</v>
      </c>
      <c r="P17" s="139">
        <v>4197123</v>
      </c>
      <c r="Q17" s="139">
        <v>466797</v>
      </c>
      <c r="R17" s="139">
        <v>15560901</v>
      </c>
      <c r="S17" s="139">
        <v>921874</v>
      </c>
      <c r="T17" s="139">
        <v>14037091</v>
      </c>
      <c r="U17" s="139">
        <v>601936</v>
      </c>
      <c r="V17" s="139">
        <v>9741</v>
      </c>
      <c r="W17" s="139">
        <v>60527122</v>
      </c>
      <c r="X17" s="139">
        <v>26052183</v>
      </c>
      <c r="Y17" s="139">
        <v>29041460</v>
      </c>
      <c r="Z17" s="139">
        <v>4573019</v>
      </c>
      <c r="AA17" s="139">
        <v>860460</v>
      </c>
      <c r="AB17" s="139">
        <v>15763019</v>
      </c>
      <c r="AC17" s="139">
        <v>51070</v>
      </c>
      <c r="AD17" s="139">
        <v>4693931</v>
      </c>
      <c r="AE17" s="139">
        <v>116603564</v>
      </c>
      <c r="AF17" s="139">
        <v>276045</v>
      </c>
      <c r="AG17" s="139">
        <v>276045</v>
      </c>
      <c r="AH17" s="139">
        <v>0</v>
      </c>
      <c r="AI17" s="139">
        <v>249502</v>
      </c>
      <c r="AJ17" s="139">
        <v>0</v>
      </c>
      <c r="AK17" s="139">
        <v>26543</v>
      </c>
      <c r="AL17" s="139">
        <v>0</v>
      </c>
      <c r="AM17" s="139">
        <v>79443</v>
      </c>
      <c r="AN17" s="139">
        <v>7049400</v>
      </c>
      <c r="AO17" s="139">
        <v>1392254</v>
      </c>
      <c r="AP17" s="139">
        <v>1056356</v>
      </c>
      <c r="AQ17" s="139">
        <v>0</v>
      </c>
      <c r="AR17" s="139">
        <v>335898</v>
      </c>
      <c r="AS17" s="139">
        <v>0</v>
      </c>
      <c r="AT17" s="139">
        <v>2509341</v>
      </c>
      <c r="AU17" s="139">
        <v>14756</v>
      </c>
      <c r="AV17" s="139">
        <v>2494585</v>
      </c>
      <c r="AW17" s="139">
        <v>0</v>
      </c>
      <c r="AX17" s="139">
        <v>0</v>
      </c>
      <c r="AY17" s="139">
        <v>3143890</v>
      </c>
      <c r="AZ17" s="139">
        <v>901382</v>
      </c>
      <c r="BA17" s="139">
        <v>1881684</v>
      </c>
      <c r="BB17" s="139">
        <v>139005</v>
      </c>
      <c r="BC17" s="139">
        <v>221819</v>
      </c>
      <c r="BD17" s="139">
        <v>2328443</v>
      </c>
      <c r="BE17" s="139">
        <v>3915</v>
      </c>
      <c r="BF17" s="139">
        <v>710373</v>
      </c>
      <c r="BG17" s="139">
        <v>8035818</v>
      </c>
      <c r="BH17" s="139">
        <v>20514373</v>
      </c>
      <c r="BI17" s="139">
        <v>20176240</v>
      </c>
      <c r="BJ17" s="139">
        <v>195476</v>
      </c>
      <c r="BK17" s="139">
        <v>19295498</v>
      </c>
      <c r="BL17" s="139">
        <v>523220</v>
      </c>
      <c r="BM17" s="139">
        <v>162046</v>
      </c>
      <c r="BN17" s="139">
        <v>338133</v>
      </c>
      <c r="BO17" s="139">
        <v>1456673</v>
      </c>
      <c r="BP17" s="139">
        <v>98720705</v>
      </c>
      <c r="BQ17" s="139">
        <v>16914725</v>
      </c>
      <c r="BR17" s="139">
        <v>7011289</v>
      </c>
      <c r="BS17" s="139">
        <v>4903618</v>
      </c>
      <c r="BT17" s="139">
        <v>4533021</v>
      </c>
      <c r="BU17" s="139">
        <v>466797</v>
      </c>
      <c r="BV17" s="139">
        <v>18070242</v>
      </c>
      <c r="BW17" s="139">
        <v>936630</v>
      </c>
      <c r="BX17" s="139">
        <v>16531676</v>
      </c>
      <c r="BY17" s="139">
        <v>601936</v>
      </c>
      <c r="BZ17" s="139">
        <v>9741</v>
      </c>
      <c r="CA17" s="139">
        <v>63671012</v>
      </c>
      <c r="CB17" s="139">
        <v>26953565</v>
      </c>
      <c r="CC17" s="139">
        <v>30923144</v>
      </c>
      <c r="CD17" s="139">
        <v>4712024</v>
      </c>
      <c r="CE17" s="139">
        <v>1082279</v>
      </c>
      <c r="CF17" s="139">
        <v>18091462</v>
      </c>
      <c r="CG17" s="139">
        <v>54985</v>
      </c>
      <c r="CH17" s="139">
        <v>5404304</v>
      </c>
      <c r="CI17" s="139">
        <v>124639382</v>
      </c>
    </row>
    <row r="18" spans="1:87" ht="13.5" customHeight="1" x14ac:dyDescent="0.15">
      <c r="A18" s="137" t="s">
        <v>14</v>
      </c>
      <c r="B18" s="138" t="s">
        <v>400</v>
      </c>
      <c r="C18" s="137" t="s">
        <v>1</v>
      </c>
      <c r="D18" s="139">
        <v>18376487</v>
      </c>
      <c r="E18" s="139">
        <v>17920307</v>
      </c>
      <c r="F18" s="139">
        <v>6505</v>
      </c>
      <c r="G18" s="139">
        <v>17454134</v>
      </c>
      <c r="H18" s="139">
        <v>366941</v>
      </c>
      <c r="I18" s="139">
        <v>92727</v>
      </c>
      <c r="J18" s="139">
        <v>456180</v>
      </c>
      <c r="K18" s="139">
        <v>909099</v>
      </c>
      <c r="L18" s="139">
        <v>80853683</v>
      </c>
      <c r="M18" s="139">
        <v>10454649</v>
      </c>
      <c r="N18" s="139">
        <v>5810449</v>
      </c>
      <c r="O18" s="139">
        <v>2863117</v>
      </c>
      <c r="P18" s="139">
        <v>1676199</v>
      </c>
      <c r="Q18" s="139">
        <v>104884</v>
      </c>
      <c r="R18" s="139">
        <v>11258157</v>
      </c>
      <c r="S18" s="139">
        <v>2820518</v>
      </c>
      <c r="T18" s="139">
        <v>7857259</v>
      </c>
      <c r="U18" s="139">
        <v>580380</v>
      </c>
      <c r="V18" s="139">
        <v>138174</v>
      </c>
      <c r="W18" s="139">
        <v>58954490</v>
      </c>
      <c r="X18" s="139">
        <v>21323882</v>
      </c>
      <c r="Y18" s="139">
        <v>33192379</v>
      </c>
      <c r="Z18" s="139">
        <v>3879869</v>
      </c>
      <c r="AA18" s="139">
        <v>558360</v>
      </c>
      <c r="AB18" s="139">
        <v>8557363</v>
      </c>
      <c r="AC18" s="139">
        <v>48213</v>
      </c>
      <c r="AD18" s="139">
        <v>5495472</v>
      </c>
      <c r="AE18" s="139">
        <v>104725642</v>
      </c>
      <c r="AF18" s="139">
        <v>3470464</v>
      </c>
      <c r="AG18" s="139">
        <v>3461268</v>
      </c>
      <c r="AH18" s="139">
        <v>1808</v>
      </c>
      <c r="AI18" s="139">
        <v>3252060</v>
      </c>
      <c r="AJ18" s="139">
        <v>0</v>
      </c>
      <c r="AK18" s="139">
        <v>207400</v>
      </c>
      <c r="AL18" s="139">
        <v>9196</v>
      </c>
      <c r="AM18" s="139">
        <v>264760</v>
      </c>
      <c r="AN18" s="139">
        <v>8202100</v>
      </c>
      <c r="AO18" s="139">
        <v>1362095</v>
      </c>
      <c r="AP18" s="139">
        <v>1022403</v>
      </c>
      <c r="AQ18" s="139">
        <v>141900</v>
      </c>
      <c r="AR18" s="139">
        <v>197792</v>
      </c>
      <c r="AS18" s="139">
        <v>0</v>
      </c>
      <c r="AT18" s="139">
        <v>2872600</v>
      </c>
      <c r="AU18" s="139">
        <v>152881</v>
      </c>
      <c r="AV18" s="139">
        <v>2621540</v>
      </c>
      <c r="AW18" s="139">
        <v>98179</v>
      </c>
      <c r="AX18" s="139">
        <v>33039</v>
      </c>
      <c r="AY18" s="139">
        <v>3912498</v>
      </c>
      <c r="AZ18" s="139">
        <v>1011870</v>
      </c>
      <c r="BA18" s="139">
        <v>2708597</v>
      </c>
      <c r="BB18" s="139">
        <v>66785</v>
      </c>
      <c r="BC18" s="139">
        <v>125246</v>
      </c>
      <c r="BD18" s="139">
        <v>1473873</v>
      </c>
      <c r="BE18" s="139">
        <v>21868</v>
      </c>
      <c r="BF18" s="139">
        <v>420010</v>
      </c>
      <c r="BG18" s="139">
        <v>12092574</v>
      </c>
      <c r="BH18" s="139">
        <v>21846951</v>
      </c>
      <c r="BI18" s="139">
        <v>21381575</v>
      </c>
      <c r="BJ18" s="139">
        <v>8313</v>
      </c>
      <c r="BK18" s="139">
        <v>20706194</v>
      </c>
      <c r="BL18" s="139">
        <v>366941</v>
      </c>
      <c r="BM18" s="139">
        <v>300127</v>
      </c>
      <c r="BN18" s="139">
        <v>465376</v>
      </c>
      <c r="BO18" s="139">
        <v>1173859</v>
      </c>
      <c r="BP18" s="139">
        <v>89055783</v>
      </c>
      <c r="BQ18" s="139">
        <v>11816744</v>
      </c>
      <c r="BR18" s="139">
        <v>6832852</v>
      </c>
      <c r="BS18" s="139">
        <v>3005017</v>
      </c>
      <c r="BT18" s="139">
        <v>1873991</v>
      </c>
      <c r="BU18" s="139">
        <v>104884</v>
      </c>
      <c r="BV18" s="139">
        <v>14130757</v>
      </c>
      <c r="BW18" s="139">
        <v>2973399</v>
      </c>
      <c r="BX18" s="139">
        <v>10478799</v>
      </c>
      <c r="BY18" s="139">
        <v>678559</v>
      </c>
      <c r="BZ18" s="139">
        <v>171213</v>
      </c>
      <c r="CA18" s="139">
        <v>62866988</v>
      </c>
      <c r="CB18" s="139">
        <v>22335752</v>
      </c>
      <c r="CC18" s="139">
        <v>35900976</v>
      </c>
      <c r="CD18" s="139">
        <v>3946654</v>
      </c>
      <c r="CE18" s="139">
        <v>683606</v>
      </c>
      <c r="CF18" s="139">
        <v>10031236</v>
      </c>
      <c r="CG18" s="139">
        <v>70081</v>
      </c>
      <c r="CH18" s="139">
        <v>5915482</v>
      </c>
      <c r="CI18" s="139">
        <v>116818216</v>
      </c>
    </row>
    <row r="19" spans="1:87" ht="13.5" customHeight="1" x14ac:dyDescent="0.15">
      <c r="A19" s="137" t="s">
        <v>15</v>
      </c>
      <c r="B19" s="138" t="s">
        <v>401</v>
      </c>
      <c r="C19" s="137" t="s">
        <v>1</v>
      </c>
      <c r="D19" s="139">
        <v>56437254</v>
      </c>
      <c r="E19" s="139">
        <v>56160723</v>
      </c>
      <c r="F19" s="139">
        <v>688688</v>
      </c>
      <c r="G19" s="139">
        <v>54513838</v>
      </c>
      <c r="H19" s="139">
        <v>85358</v>
      </c>
      <c r="I19" s="139">
        <v>872839</v>
      </c>
      <c r="J19" s="139">
        <v>276531</v>
      </c>
      <c r="K19" s="139">
        <v>15155824</v>
      </c>
      <c r="L19" s="139">
        <v>219155241</v>
      </c>
      <c r="M19" s="139">
        <v>52785135</v>
      </c>
      <c r="N19" s="139">
        <v>19629530</v>
      </c>
      <c r="O19" s="139">
        <v>29679455</v>
      </c>
      <c r="P19" s="139">
        <v>3446895</v>
      </c>
      <c r="Q19" s="139">
        <v>29255</v>
      </c>
      <c r="R19" s="139">
        <v>66121029</v>
      </c>
      <c r="S19" s="139">
        <v>25479937</v>
      </c>
      <c r="T19" s="139">
        <v>32251093</v>
      </c>
      <c r="U19" s="139">
        <v>8389999</v>
      </c>
      <c r="V19" s="139">
        <v>249758</v>
      </c>
      <c r="W19" s="139">
        <v>99902685</v>
      </c>
      <c r="X19" s="139">
        <v>56114914</v>
      </c>
      <c r="Y19" s="139">
        <v>37653507</v>
      </c>
      <c r="Z19" s="139">
        <v>1648380</v>
      </c>
      <c r="AA19" s="139">
        <v>4485884</v>
      </c>
      <c r="AB19" s="139">
        <v>39709708</v>
      </c>
      <c r="AC19" s="139">
        <v>96634</v>
      </c>
      <c r="AD19" s="139">
        <v>23892921</v>
      </c>
      <c r="AE19" s="139">
        <v>299485416</v>
      </c>
      <c r="AF19" s="139">
        <v>30099</v>
      </c>
      <c r="AG19" s="139">
        <v>27458</v>
      </c>
      <c r="AH19" s="139">
        <v>0</v>
      </c>
      <c r="AI19" s="139">
        <v>19987</v>
      </c>
      <c r="AJ19" s="139">
        <v>0</v>
      </c>
      <c r="AK19" s="139">
        <v>7471</v>
      </c>
      <c r="AL19" s="139">
        <v>2641</v>
      </c>
      <c r="AM19" s="139">
        <v>0</v>
      </c>
      <c r="AN19" s="139">
        <v>2274495</v>
      </c>
      <c r="AO19" s="139">
        <v>351849</v>
      </c>
      <c r="AP19" s="139">
        <v>315223</v>
      </c>
      <c r="AQ19" s="139">
        <v>10105</v>
      </c>
      <c r="AR19" s="139">
        <v>26521</v>
      </c>
      <c r="AS19" s="139">
        <v>0</v>
      </c>
      <c r="AT19" s="139">
        <v>453639</v>
      </c>
      <c r="AU19" s="139">
        <v>92840</v>
      </c>
      <c r="AV19" s="139">
        <v>360799</v>
      </c>
      <c r="AW19" s="139">
        <v>0</v>
      </c>
      <c r="AX19" s="139">
        <v>0</v>
      </c>
      <c r="AY19" s="139">
        <v>1467827</v>
      </c>
      <c r="AZ19" s="139">
        <v>772645</v>
      </c>
      <c r="BA19" s="139">
        <v>669034</v>
      </c>
      <c r="BB19" s="139">
        <v>15691</v>
      </c>
      <c r="BC19" s="139">
        <v>10457</v>
      </c>
      <c r="BD19" s="139">
        <v>491356</v>
      </c>
      <c r="BE19" s="139">
        <v>1180</v>
      </c>
      <c r="BF19" s="139">
        <v>256318</v>
      </c>
      <c r="BG19" s="139">
        <v>2560912</v>
      </c>
      <c r="BH19" s="139">
        <v>56467353</v>
      </c>
      <c r="BI19" s="139">
        <v>56188181</v>
      </c>
      <c r="BJ19" s="139">
        <v>688688</v>
      </c>
      <c r="BK19" s="139">
        <v>54533825</v>
      </c>
      <c r="BL19" s="139">
        <v>85358</v>
      </c>
      <c r="BM19" s="139">
        <v>880310</v>
      </c>
      <c r="BN19" s="139">
        <v>279172</v>
      </c>
      <c r="BO19" s="139">
        <v>15155824</v>
      </c>
      <c r="BP19" s="139">
        <v>221429736</v>
      </c>
      <c r="BQ19" s="139">
        <v>53136984</v>
      </c>
      <c r="BR19" s="139">
        <v>19944753</v>
      </c>
      <c r="BS19" s="139">
        <v>29689560</v>
      </c>
      <c r="BT19" s="139">
        <v>3473416</v>
      </c>
      <c r="BU19" s="139">
        <v>29255</v>
      </c>
      <c r="BV19" s="139">
        <v>66574668</v>
      </c>
      <c r="BW19" s="139">
        <v>25572777</v>
      </c>
      <c r="BX19" s="139">
        <v>32611892</v>
      </c>
      <c r="BY19" s="139">
        <v>8389999</v>
      </c>
      <c r="BZ19" s="139">
        <v>249758</v>
      </c>
      <c r="CA19" s="139">
        <v>101370512</v>
      </c>
      <c r="CB19" s="139">
        <v>56887559</v>
      </c>
      <c r="CC19" s="139">
        <v>38322541</v>
      </c>
      <c r="CD19" s="139">
        <v>1664071</v>
      </c>
      <c r="CE19" s="139">
        <v>4496341</v>
      </c>
      <c r="CF19" s="139">
        <v>40201064</v>
      </c>
      <c r="CG19" s="139">
        <v>97814</v>
      </c>
      <c r="CH19" s="139">
        <v>24149239</v>
      </c>
      <c r="CI19" s="139">
        <v>302046328</v>
      </c>
    </row>
    <row r="20" spans="1:87" ht="13.5" customHeight="1" x14ac:dyDescent="0.15">
      <c r="A20" s="137" t="s">
        <v>16</v>
      </c>
      <c r="B20" s="138" t="s">
        <v>402</v>
      </c>
      <c r="C20" s="137" t="s">
        <v>1</v>
      </c>
      <c r="D20" s="139">
        <v>26850894</v>
      </c>
      <c r="E20" s="139">
        <v>26359622</v>
      </c>
      <c r="F20" s="139">
        <v>8003</v>
      </c>
      <c r="G20" s="139">
        <v>22775317</v>
      </c>
      <c r="H20" s="139">
        <v>3144252</v>
      </c>
      <c r="I20" s="139">
        <v>432050</v>
      </c>
      <c r="J20" s="139">
        <v>491272</v>
      </c>
      <c r="K20" s="139">
        <v>309980</v>
      </c>
      <c r="L20" s="139">
        <v>107484868</v>
      </c>
      <c r="M20" s="139">
        <v>36145134</v>
      </c>
      <c r="N20" s="139">
        <v>10222823</v>
      </c>
      <c r="O20" s="139">
        <v>20774019</v>
      </c>
      <c r="P20" s="139">
        <v>4904631</v>
      </c>
      <c r="Q20" s="139">
        <v>243661</v>
      </c>
      <c r="R20" s="139">
        <v>22132402</v>
      </c>
      <c r="S20" s="139">
        <v>3765131</v>
      </c>
      <c r="T20" s="139">
        <v>17284952</v>
      </c>
      <c r="U20" s="139">
        <v>1082319</v>
      </c>
      <c r="V20" s="139">
        <v>959681</v>
      </c>
      <c r="W20" s="139">
        <v>48106922</v>
      </c>
      <c r="X20" s="139">
        <v>22394100</v>
      </c>
      <c r="Y20" s="139">
        <v>23155595</v>
      </c>
      <c r="Z20" s="139">
        <v>2299235</v>
      </c>
      <c r="AA20" s="139">
        <v>257992</v>
      </c>
      <c r="AB20" s="139">
        <v>3068524</v>
      </c>
      <c r="AC20" s="139">
        <v>140729</v>
      </c>
      <c r="AD20" s="139">
        <v>2972313</v>
      </c>
      <c r="AE20" s="139">
        <v>137308075</v>
      </c>
      <c r="AF20" s="139">
        <v>222966</v>
      </c>
      <c r="AG20" s="139">
        <v>210466</v>
      </c>
      <c r="AH20" s="139">
        <v>0</v>
      </c>
      <c r="AI20" s="139">
        <v>210466</v>
      </c>
      <c r="AJ20" s="139">
        <v>0</v>
      </c>
      <c r="AK20" s="139">
        <v>0</v>
      </c>
      <c r="AL20" s="139">
        <v>12500</v>
      </c>
      <c r="AM20" s="139">
        <v>0</v>
      </c>
      <c r="AN20" s="139">
        <v>5514811</v>
      </c>
      <c r="AO20" s="139">
        <v>2115508</v>
      </c>
      <c r="AP20" s="139">
        <v>589572</v>
      </c>
      <c r="AQ20" s="139">
        <v>1290693</v>
      </c>
      <c r="AR20" s="139">
        <v>235243</v>
      </c>
      <c r="AS20" s="139">
        <v>0</v>
      </c>
      <c r="AT20" s="139">
        <v>1152034</v>
      </c>
      <c r="AU20" s="139">
        <v>228562</v>
      </c>
      <c r="AV20" s="139">
        <v>810809</v>
      </c>
      <c r="AW20" s="139">
        <v>112663</v>
      </c>
      <c r="AX20" s="139">
        <v>103419</v>
      </c>
      <c r="AY20" s="139">
        <v>2140849</v>
      </c>
      <c r="AZ20" s="139">
        <v>1038886</v>
      </c>
      <c r="BA20" s="139">
        <v>1041384</v>
      </c>
      <c r="BB20" s="139">
        <v>39890</v>
      </c>
      <c r="BC20" s="139">
        <v>20689</v>
      </c>
      <c r="BD20" s="139">
        <v>196334</v>
      </c>
      <c r="BE20" s="139">
        <v>3001</v>
      </c>
      <c r="BF20" s="139">
        <v>341429</v>
      </c>
      <c r="BG20" s="139">
        <v>6079206</v>
      </c>
      <c r="BH20" s="139">
        <v>27073860</v>
      </c>
      <c r="BI20" s="139">
        <v>26570088</v>
      </c>
      <c r="BJ20" s="139">
        <v>8003</v>
      </c>
      <c r="BK20" s="139">
        <v>22985783</v>
      </c>
      <c r="BL20" s="139">
        <v>3144252</v>
      </c>
      <c r="BM20" s="139">
        <v>432050</v>
      </c>
      <c r="BN20" s="139">
        <v>503772</v>
      </c>
      <c r="BO20" s="139">
        <v>309980</v>
      </c>
      <c r="BP20" s="139">
        <v>112999679</v>
      </c>
      <c r="BQ20" s="139">
        <v>38260642</v>
      </c>
      <c r="BR20" s="139">
        <v>10812395</v>
      </c>
      <c r="BS20" s="139">
        <v>22064712</v>
      </c>
      <c r="BT20" s="139">
        <v>5139874</v>
      </c>
      <c r="BU20" s="139">
        <v>243661</v>
      </c>
      <c r="BV20" s="139">
        <v>23284436</v>
      </c>
      <c r="BW20" s="139">
        <v>3993693</v>
      </c>
      <c r="BX20" s="139">
        <v>18095761</v>
      </c>
      <c r="BY20" s="139">
        <v>1194982</v>
      </c>
      <c r="BZ20" s="139">
        <v>1063100</v>
      </c>
      <c r="CA20" s="139">
        <v>50247771</v>
      </c>
      <c r="CB20" s="139">
        <v>23432986</v>
      </c>
      <c r="CC20" s="139">
        <v>24196979</v>
      </c>
      <c r="CD20" s="139">
        <v>2339125</v>
      </c>
      <c r="CE20" s="139">
        <v>278681</v>
      </c>
      <c r="CF20" s="139">
        <v>3264858</v>
      </c>
      <c r="CG20" s="139">
        <v>143730</v>
      </c>
      <c r="CH20" s="139">
        <v>3313742</v>
      </c>
      <c r="CI20" s="139">
        <v>143387281</v>
      </c>
    </row>
    <row r="21" spans="1:87" ht="13.5" customHeight="1" x14ac:dyDescent="0.15">
      <c r="A21" s="137" t="s">
        <v>17</v>
      </c>
      <c r="B21" s="138" t="s">
        <v>403</v>
      </c>
      <c r="C21" s="137" t="s">
        <v>1</v>
      </c>
      <c r="D21" s="139">
        <v>9442522</v>
      </c>
      <c r="E21" s="139">
        <v>9310225</v>
      </c>
      <c r="F21" s="139">
        <v>50272</v>
      </c>
      <c r="G21" s="139">
        <v>8011044</v>
      </c>
      <c r="H21" s="139">
        <v>1155143</v>
      </c>
      <c r="I21" s="139">
        <v>93766</v>
      </c>
      <c r="J21" s="139">
        <v>132297</v>
      </c>
      <c r="K21" s="139">
        <v>567659</v>
      </c>
      <c r="L21" s="139">
        <v>28528021</v>
      </c>
      <c r="M21" s="139">
        <v>2568144</v>
      </c>
      <c r="N21" s="139">
        <v>1636889</v>
      </c>
      <c r="O21" s="139">
        <v>378796</v>
      </c>
      <c r="P21" s="139">
        <v>382553</v>
      </c>
      <c r="Q21" s="139">
        <v>169906</v>
      </c>
      <c r="R21" s="139">
        <v>6053716</v>
      </c>
      <c r="S21" s="139">
        <v>723185</v>
      </c>
      <c r="T21" s="139">
        <v>4681974</v>
      </c>
      <c r="U21" s="139">
        <v>648557</v>
      </c>
      <c r="V21" s="139">
        <v>3909</v>
      </c>
      <c r="W21" s="139">
        <v>19878118</v>
      </c>
      <c r="X21" s="139">
        <v>8255415</v>
      </c>
      <c r="Y21" s="139">
        <v>9578891</v>
      </c>
      <c r="Z21" s="139">
        <v>924419</v>
      </c>
      <c r="AA21" s="139">
        <v>1119393</v>
      </c>
      <c r="AB21" s="139">
        <v>2705643</v>
      </c>
      <c r="AC21" s="139">
        <v>24134</v>
      </c>
      <c r="AD21" s="139">
        <v>1350749</v>
      </c>
      <c r="AE21" s="139">
        <v>39321292</v>
      </c>
      <c r="AF21" s="139">
        <v>54950</v>
      </c>
      <c r="AG21" s="139">
        <v>54950</v>
      </c>
      <c r="AH21" s="139">
        <v>0</v>
      </c>
      <c r="AI21" s="139">
        <v>43972</v>
      </c>
      <c r="AJ21" s="139">
        <v>10978</v>
      </c>
      <c r="AK21" s="139">
        <v>0</v>
      </c>
      <c r="AL21" s="139">
        <v>0</v>
      </c>
      <c r="AM21" s="139">
        <v>0</v>
      </c>
      <c r="AN21" s="139">
        <v>4131165</v>
      </c>
      <c r="AO21" s="139">
        <v>568951</v>
      </c>
      <c r="AP21" s="139">
        <v>390012</v>
      </c>
      <c r="AQ21" s="139">
        <v>10701</v>
      </c>
      <c r="AR21" s="139">
        <v>168238</v>
      </c>
      <c r="AS21" s="139">
        <v>0</v>
      </c>
      <c r="AT21" s="139">
        <v>1521318</v>
      </c>
      <c r="AU21" s="139">
        <v>65224</v>
      </c>
      <c r="AV21" s="139">
        <v>1456094</v>
      </c>
      <c r="AW21" s="139">
        <v>0</v>
      </c>
      <c r="AX21" s="139">
        <v>205</v>
      </c>
      <c r="AY21" s="139">
        <v>2040015</v>
      </c>
      <c r="AZ21" s="139">
        <v>1103805</v>
      </c>
      <c r="BA21" s="139">
        <v>890597</v>
      </c>
      <c r="BB21" s="139">
        <v>35423</v>
      </c>
      <c r="BC21" s="139">
        <v>10190</v>
      </c>
      <c r="BD21" s="139">
        <v>260694</v>
      </c>
      <c r="BE21" s="139">
        <v>676</v>
      </c>
      <c r="BF21" s="139">
        <v>32033</v>
      </c>
      <c r="BG21" s="139">
        <v>4218148</v>
      </c>
      <c r="BH21" s="139">
        <v>9497472</v>
      </c>
      <c r="BI21" s="139">
        <v>9365175</v>
      </c>
      <c r="BJ21" s="139">
        <v>50272</v>
      </c>
      <c r="BK21" s="139">
        <v>8055016</v>
      </c>
      <c r="BL21" s="139">
        <v>1166121</v>
      </c>
      <c r="BM21" s="139">
        <v>93766</v>
      </c>
      <c r="BN21" s="139">
        <v>132297</v>
      </c>
      <c r="BO21" s="139">
        <v>567659</v>
      </c>
      <c r="BP21" s="139">
        <v>32659186</v>
      </c>
      <c r="BQ21" s="139">
        <v>3137095</v>
      </c>
      <c r="BR21" s="139">
        <v>2026901</v>
      </c>
      <c r="BS21" s="139">
        <v>389497</v>
      </c>
      <c r="BT21" s="139">
        <v>550791</v>
      </c>
      <c r="BU21" s="139">
        <v>169906</v>
      </c>
      <c r="BV21" s="139">
        <v>7575034</v>
      </c>
      <c r="BW21" s="139">
        <v>788409</v>
      </c>
      <c r="BX21" s="139">
        <v>6138068</v>
      </c>
      <c r="BY21" s="139">
        <v>648557</v>
      </c>
      <c r="BZ21" s="139">
        <v>4114</v>
      </c>
      <c r="CA21" s="139">
        <v>21918133</v>
      </c>
      <c r="CB21" s="139">
        <v>9359220</v>
      </c>
      <c r="CC21" s="139">
        <v>10469488</v>
      </c>
      <c r="CD21" s="139">
        <v>959842</v>
      </c>
      <c r="CE21" s="139">
        <v>1129583</v>
      </c>
      <c r="CF21" s="139">
        <v>2966337</v>
      </c>
      <c r="CG21" s="139">
        <v>24810</v>
      </c>
      <c r="CH21" s="139">
        <v>1382782</v>
      </c>
      <c r="CI21" s="139">
        <v>43539440</v>
      </c>
    </row>
    <row r="22" spans="1:87" ht="13.5" customHeight="1" x14ac:dyDescent="0.15">
      <c r="A22" s="137" t="s">
        <v>18</v>
      </c>
      <c r="B22" s="138" t="s">
        <v>404</v>
      </c>
      <c r="C22" s="137" t="s">
        <v>1</v>
      </c>
      <c r="D22" s="139">
        <v>134038</v>
      </c>
      <c r="E22" s="139">
        <v>134038</v>
      </c>
      <c r="F22" s="139">
        <v>0</v>
      </c>
      <c r="G22" s="139">
        <v>131159</v>
      </c>
      <c r="H22" s="139">
        <v>1070</v>
      </c>
      <c r="I22" s="139">
        <v>1809</v>
      </c>
      <c r="J22" s="139">
        <v>0</v>
      </c>
      <c r="K22" s="139">
        <v>0</v>
      </c>
      <c r="L22" s="139">
        <v>11373002</v>
      </c>
      <c r="M22" s="139">
        <v>1932511</v>
      </c>
      <c r="N22" s="139">
        <v>846598</v>
      </c>
      <c r="O22" s="139">
        <v>943877</v>
      </c>
      <c r="P22" s="139">
        <v>125122</v>
      </c>
      <c r="Q22" s="139">
        <v>16914</v>
      </c>
      <c r="R22" s="139">
        <v>1723366</v>
      </c>
      <c r="S22" s="139">
        <v>168553</v>
      </c>
      <c r="T22" s="139">
        <v>1468912</v>
      </c>
      <c r="U22" s="139">
        <v>85901</v>
      </c>
      <c r="V22" s="139">
        <v>36771</v>
      </c>
      <c r="W22" s="139">
        <v>7667799</v>
      </c>
      <c r="X22" s="139">
        <v>3115354</v>
      </c>
      <c r="Y22" s="139">
        <v>3723307</v>
      </c>
      <c r="Z22" s="139">
        <v>613998</v>
      </c>
      <c r="AA22" s="139">
        <v>215140</v>
      </c>
      <c r="AB22" s="139">
        <v>2876389</v>
      </c>
      <c r="AC22" s="139">
        <v>12555</v>
      </c>
      <c r="AD22" s="139">
        <v>643335</v>
      </c>
      <c r="AE22" s="139">
        <v>12150375</v>
      </c>
      <c r="AF22" s="139">
        <v>30744</v>
      </c>
      <c r="AG22" s="139">
        <v>8414</v>
      </c>
      <c r="AH22" s="139">
        <v>0</v>
      </c>
      <c r="AI22" s="139">
        <v>8414</v>
      </c>
      <c r="AJ22" s="139">
        <v>0</v>
      </c>
      <c r="AK22" s="139">
        <v>0</v>
      </c>
      <c r="AL22" s="139">
        <v>22330</v>
      </c>
      <c r="AM22" s="139">
        <v>0</v>
      </c>
      <c r="AN22" s="139">
        <v>1138646</v>
      </c>
      <c r="AO22" s="139">
        <v>276904</v>
      </c>
      <c r="AP22" s="139">
        <v>187099</v>
      </c>
      <c r="AQ22" s="139">
        <v>83314</v>
      </c>
      <c r="AR22" s="139">
        <v>6491</v>
      </c>
      <c r="AS22" s="139">
        <v>0</v>
      </c>
      <c r="AT22" s="139">
        <v>346298</v>
      </c>
      <c r="AU22" s="139">
        <v>5625</v>
      </c>
      <c r="AV22" s="139">
        <v>340543</v>
      </c>
      <c r="AW22" s="139">
        <v>130</v>
      </c>
      <c r="AX22" s="139">
        <v>0</v>
      </c>
      <c r="AY22" s="139">
        <v>514293</v>
      </c>
      <c r="AZ22" s="139">
        <v>161821</v>
      </c>
      <c r="BA22" s="139">
        <v>291867</v>
      </c>
      <c r="BB22" s="139">
        <v>2347</v>
      </c>
      <c r="BC22" s="139">
        <v>58258</v>
      </c>
      <c r="BD22" s="139">
        <v>453640</v>
      </c>
      <c r="BE22" s="139">
        <v>1151</v>
      </c>
      <c r="BF22" s="139">
        <v>52906</v>
      </c>
      <c r="BG22" s="139">
        <v>1222296</v>
      </c>
      <c r="BH22" s="139">
        <v>164782</v>
      </c>
      <c r="BI22" s="139">
        <v>142452</v>
      </c>
      <c r="BJ22" s="139">
        <v>0</v>
      </c>
      <c r="BK22" s="139">
        <v>139573</v>
      </c>
      <c r="BL22" s="139">
        <v>1070</v>
      </c>
      <c r="BM22" s="139">
        <v>1809</v>
      </c>
      <c r="BN22" s="139">
        <v>22330</v>
      </c>
      <c r="BO22" s="139">
        <v>0</v>
      </c>
      <c r="BP22" s="139">
        <v>12511648</v>
      </c>
      <c r="BQ22" s="139">
        <v>2209415</v>
      </c>
      <c r="BR22" s="139">
        <v>1033697</v>
      </c>
      <c r="BS22" s="139">
        <v>1027191</v>
      </c>
      <c r="BT22" s="139">
        <v>131613</v>
      </c>
      <c r="BU22" s="139">
        <v>16914</v>
      </c>
      <c r="BV22" s="139">
        <v>2069664</v>
      </c>
      <c r="BW22" s="139">
        <v>174178</v>
      </c>
      <c r="BX22" s="139">
        <v>1809455</v>
      </c>
      <c r="BY22" s="139">
        <v>86031</v>
      </c>
      <c r="BZ22" s="139">
        <v>36771</v>
      </c>
      <c r="CA22" s="139">
        <v>8182092</v>
      </c>
      <c r="CB22" s="139">
        <v>3277175</v>
      </c>
      <c r="CC22" s="139">
        <v>4015174</v>
      </c>
      <c r="CD22" s="139">
        <v>616345</v>
      </c>
      <c r="CE22" s="139">
        <v>273398</v>
      </c>
      <c r="CF22" s="139">
        <v>3330029</v>
      </c>
      <c r="CG22" s="139">
        <v>13706</v>
      </c>
      <c r="CH22" s="139">
        <v>696241</v>
      </c>
      <c r="CI22" s="139">
        <v>13372671</v>
      </c>
    </row>
    <row r="23" spans="1:87" ht="13.5" customHeight="1" x14ac:dyDescent="0.15">
      <c r="A23" s="137" t="s">
        <v>19</v>
      </c>
      <c r="B23" s="138" t="s">
        <v>405</v>
      </c>
      <c r="C23" s="137" t="s">
        <v>1</v>
      </c>
      <c r="D23" s="139">
        <v>17536569</v>
      </c>
      <c r="E23" s="139">
        <v>17484080</v>
      </c>
      <c r="F23" s="139">
        <v>0</v>
      </c>
      <c r="G23" s="139">
        <v>16954514</v>
      </c>
      <c r="H23" s="139">
        <v>524539</v>
      </c>
      <c r="I23" s="139">
        <v>5027</v>
      </c>
      <c r="J23" s="139">
        <v>52489</v>
      </c>
      <c r="K23" s="139">
        <v>3486046</v>
      </c>
      <c r="L23" s="139">
        <v>13836235</v>
      </c>
      <c r="M23" s="139">
        <v>2965778</v>
      </c>
      <c r="N23" s="139">
        <v>1220632</v>
      </c>
      <c r="O23" s="139">
        <v>709526</v>
      </c>
      <c r="P23" s="139">
        <v>889487</v>
      </c>
      <c r="Q23" s="139">
        <v>146133</v>
      </c>
      <c r="R23" s="139">
        <v>3671877</v>
      </c>
      <c r="S23" s="139">
        <v>172389</v>
      </c>
      <c r="T23" s="139">
        <v>3137328</v>
      </c>
      <c r="U23" s="139">
        <v>362160</v>
      </c>
      <c r="V23" s="139">
        <v>96906</v>
      </c>
      <c r="W23" s="139">
        <v>7101664</v>
      </c>
      <c r="X23" s="139">
        <v>3472945</v>
      </c>
      <c r="Y23" s="139">
        <v>3094480</v>
      </c>
      <c r="Z23" s="139">
        <v>368806</v>
      </c>
      <c r="AA23" s="139">
        <v>165433</v>
      </c>
      <c r="AB23" s="139">
        <v>2879636</v>
      </c>
      <c r="AC23" s="139">
        <v>10</v>
      </c>
      <c r="AD23" s="139">
        <v>1305151</v>
      </c>
      <c r="AE23" s="139">
        <v>32677955</v>
      </c>
      <c r="AF23" s="139">
        <v>136019</v>
      </c>
      <c r="AG23" s="139">
        <v>136019</v>
      </c>
      <c r="AH23" s="139">
        <v>0</v>
      </c>
      <c r="AI23" s="139">
        <v>136019</v>
      </c>
      <c r="AJ23" s="139">
        <v>0</v>
      </c>
      <c r="AK23" s="139">
        <v>0</v>
      </c>
      <c r="AL23" s="139">
        <v>0</v>
      </c>
      <c r="AM23" s="139">
        <v>56146</v>
      </c>
      <c r="AN23" s="139">
        <v>819684</v>
      </c>
      <c r="AO23" s="139">
        <v>111142</v>
      </c>
      <c r="AP23" s="139">
        <v>70043</v>
      </c>
      <c r="AQ23" s="139">
        <v>0</v>
      </c>
      <c r="AR23" s="139">
        <v>41099</v>
      </c>
      <c r="AS23" s="139">
        <v>0</v>
      </c>
      <c r="AT23" s="139">
        <v>309929</v>
      </c>
      <c r="AU23" s="139">
        <v>61</v>
      </c>
      <c r="AV23" s="139">
        <v>309868</v>
      </c>
      <c r="AW23" s="139">
        <v>0</v>
      </c>
      <c r="AX23" s="139">
        <v>0</v>
      </c>
      <c r="AY23" s="139">
        <v>398613</v>
      </c>
      <c r="AZ23" s="139">
        <v>15207</v>
      </c>
      <c r="BA23" s="139">
        <v>290010</v>
      </c>
      <c r="BB23" s="139">
        <v>93365</v>
      </c>
      <c r="BC23" s="139">
        <v>31</v>
      </c>
      <c r="BD23" s="139">
        <v>359048</v>
      </c>
      <c r="BE23" s="139">
        <v>0</v>
      </c>
      <c r="BF23" s="139">
        <v>16391</v>
      </c>
      <c r="BG23" s="139">
        <v>972094</v>
      </c>
      <c r="BH23" s="139">
        <v>17672588</v>
      </c>
      <c r="BI23" s="139">
        <v>17620099</v>
      </c>
      <c r="BJ23" s="139">
        <v>0</v>
      </c>
      <c r="BK23" s="139">
        <v>17090533</v>
      </c>
      <c r="BL23" s="139">
        <v>524539</v>
      </c>
      <c r="BM23" s="139">
        <v>5027</v>
      </c>
      <c r="BN23" s="139">
        <v>52489</v>
      </c>
      <c r="BO23" s="139">
        <v>3542192</v>
      </c>
      <c r="BP23" s="139">
        <v>14655919</v>
      </c>
      <c r="BQ23" s="139">
        <v>3076920</v>
      </c>
      <c r="BR23" s="139">
        <v>1290675</v>
      </c>
      <c r="BS23" s="139">
        <v>709526</v>
      </c>
      <c r="BT23" s="139">
        <v>930586</v>
      </c>
      <c r="BU23" s="139">
        <v>146133</v>
      </c>
      <c r="BV23" s="139">
        <v>3981806</v>
      </c>
      <c r="BW23" s="139">
        <v>172450</v>
      </c>
      <c r="BX23" s="139">
        <v>3447196</v>
      </c>
      <c r="BY23" s="139">
        <v>362160</v>
      </c>
      <c r="BZ23" s="139">
        <v>96906</v>
      </c>
      <c r="CA23" s="139">
        <v>7500277</v>
      </c>
      <c r="CB23" s="139">
        <v>3488152</v>
      </c>
      <c r="CC23" s="139">
        <v>3384490</v>
      </c>
      <c r="CD23" s="139">
        <v>462171</v>
      </c>
      <c r="CE23" s="139">
        <v>165464</v>
      </c>
      <c r="CF23" s="139">
        <v>3238684</v>
      </c>
      <c r="CG23" s="139">
        <v>10</v>
      </c>
      <c r="CH23" s="139">
        <v>1321542</v>
      </c>
      <c r="CI23" s="139">
        <v>33650049</v>
      </c>
    </row>
    <row r="24" spans="1:87" ht="13.5" customHeight="1" x14ac:dyDescent="0.15">
      <c r="A24" s="137" t="s">
        <v>20</v>
      </c>
      <c r="B24" s="138" t="s">
        <v>406</v>
      </c>
      <c r="C24" s="137" t="s">
        <v>1</v>
      </c>
      <c r="D24" s="139">
        <v>1239473</v>
      </c>
      <c r="E24" s="139">
        <v>1226150</v>
      </c>
      <c r="F24" s="139">
        <v>0</v>
      </c>
      <c r="G24" s="139">
        <v>1103031</v>
      </c>
      <c r="H24" s="139">
        <v>123119</v>
      </c>
      <c r="I24" s="139">
        <v>0</v>
      </c>
      <c r="J24" s="139">
        <v>13323</v>
      </c>
      <c r="K24" s="139">
        <v>25749</v>
      </c>
      <c r="L24" s="139">
        <v>10247355</v>
      </c>
      <c r="M24" s="139">
        <v>1155055</v>
      </c>
      <c r="N24" s="139">
        <v>585631</v>
      </c>
      <c r="O24" s="139">
        <v>304863</v>
      </c>
      <c r="P24" s="139">
        <v>264561</v>
      </c>
      <c r="Q24" s="139">
        <v>0</v>
      </c>
      <c r="R24" s="139">
        <v>2179196</v>
      </c>
      <c r="S24" s="139">
        <v>56017</v>
      </c>
      <c r="T24" s="139">
        <v>1930142</v>
      </c>
      <c r="U24" s="139">
        <v>193037</v>
      </c>
      <c r="V24" s="139">
        <v>15865</v>
      </c>
      <c r="W24" s="139">
        <v>6890589</v>
      </c>
      <c r="X24" s="139">
        <v>2668995</v>
      </c>
      <c r="Y24" s="139">
        <v>3529555</v>
      </c>
      <c r="Z24" s="139">
        <v>612291</v>
      </c>
      <c r="AA24" s="139">
        <v>79748</v>
      </c>
      <c r="AB24" s="139">
        <v>4295853</v>
      </c>
      <c r="AC24" s="139">
        <v>6650</v>
      </c>
      <c r="AD24" s="139">
        <v>400825</v>
      </c>
      <c r="AE24" s="139">
        <v>11887653</v>
      </c>
      <c r="AF24" s="139">
        <v>88344</v>
      </c>
      <c r="AG24" s="139">
        <v>85066</v>
      </c>
      <c r="AH24" s="139">
        <v>0</v>
      </c>
      <c r="AI24" s="139">
        <v>78070</v>
      </c>
      <c r="AJ24" s="139">
        <v>6996</v>
      </c>
      <c r="AK24" s="139">
        <v>0</v>
      </c>
      <c r="AL24" s="139">
        <v>3278</v>
      </c>
      <c r="AM24" s="139">
        <v>0</v>
      </c>
      <c r="AN24" s="139">
        <v>943125</v>
      </c>
      <c r="AO24" s="139">
        <v>92112</v>
      </c>
      <c r="AP24" s="139">
        <v>58312</v>
      </c>
      <c r="AQ24" s="139">
        <v>14122</v>
      </c>
      <c r="AR24" s="139">
        <v>19678</v>
      </c>
      <c r="AS24" s="139">
        <v>0</v>
      </c>
      <c r="AT24" s="139">
        <v>422109</v>
      </c>
      <c r="AU24" s="139">
        <v>61872</v>
      </c>
      <c r="AV24" s="139">
        <v>360208</v>
      </c>
      <c r="AW24" s="139">
        <v>29</v>
      </c>
      <c r="AX24" s="139">
        <v>0</v>
      </c>
      <c r="AY24" s="139">
        <v>428834</v>
      </c>
      <c r="AZ24" s="139">
        <v>51127</v>
      </c>
      <c r="BA24" s="139">
        <v>333954</v>
      </c>
      <c r="BB24" s="139">
        <v>35857</v>
      </c>
      <c r="BC24" s="139">
        <v>7896</v>
      </c>
      <c r="BD24" s="139">
        <v>514561</v>
      </c>
      <c r="BE24" s="139">
        <v>70</v>
      </c>
      <c r="BF24" s="139">
        <v>78685</v>
      </c>
      <c r="BG24" s="139">
        <v>1110154</v>
      </c>
      <c r="BH24" s="139">
        <v>1327817</v>
      </c>
      <c r="BI24" s="139">
        <v>1311216</v>
      </c>
      <c r="BJ24" s="139">
        <v>0</v>
      </c>
      <c r="BK24" s="139">
        <v>1181101</v>
      </c>
      <c r="BL24" s="139">
        <v>130115</v>
      </c>
      <c r="BM24" s="139">
        <v>0</v>
      </c>
      <c r="BN24" s="139">
        <v>16601</v>
      </c>
      <c r="BO24" s="139">
        <v>25749</v>
      </c>
      <c r="BP24" s="139">
        <v>11190480</v>
      </c>
      <c r="BQ24" s="139">
        <v>1247167</v>
      </c>
      <c r="BR24" s="139">
        <v>643943</v>
      </c>
      <c r="BS24" s="139">
        <v>318985</v>
      </c>
      <c r="BT24" s="139">
        <v>284239</v>
      </c>
      <c r="BU24" s="139">
        <v>0</v>
      </c>
      <c r="BV24" s="139">
        <v>2601305</v>
      </c>
      <c r="BW24" s="139">
        <v>117889</v>
      </c>
      <c r="BX24" s="139">
        <v>2290350</v>
      </c>
      <c r="BY24" s="139">
        <v>193066</v>
      </c>
      <c r="BZ24" s="139">
        <v>15865</v>
      </c>
      <c r="CA24" s="139">
        <v>7319423</v>
      </c>
      <c r="CB24" s="139">
        <v>2720122</v>
      </c>
      <c r="CC24" s="139">
        <v>3863509</v>
      </c>
      <c r="CD24" s="139">
        <v>648148</v>
      </c>
      <c r="CE24" s="139">
        <v>87644</v>
      </c>
      <c r="CF24" s="139">
        <v>4810414</v>
      </c>
      <c r="CG24" s="139">
        <v>6720</v>
      </c>
      <c r="CH24" s="139">
        <v>479510</v>
      </c>
      <c r="CI24" s="139">
        <v>12997807</v>
      </c>
    </row>
    <row r="25" spans="1:87" ht="13.5" customHeight="1" x14ac:dyDescent="0.15">
      <c r="A25" s="137" t="s">
        <v>21</v>
      </c>
      <c r="B25" s="138" t="s">
        <v>407</v>
      </c>
      <c r="C25" s="137" t="s">
        <v>1</v>
      </c>
      <c r="D25" s="139">
        <v>197058</v>
      </c>
      <c r="E25" s="139">
        <v>81281</v>
      </c>
      <c r="F25" s="139">
        <v>1595</v>
      </c>
      <c r="G25" s="139">
        <v>33786</v>
      </c>
      <c r="H25" s="139">
        <v>0</v>
      </c>
      <c r="I25" s="139">
        <v>45900</v>
      </c>
      <c r="J25" s="139">
        <v>115777</v>
      </c>
      <c r="K25" s="139">
        <v>377648</v>
      </c>
      <c r="L25" s="139">
        <v>10622811</v>
      </c>
      <c r="M25" s="139">
        <v>1327231</v>
      </c>
      <c r="N25" s="139">
        <v>923800</v>
      </c>
      <c r="O25" s="139">
        <v>235416</v>
      </c>
      <c r="P25" s="139">
        <v>145598</v>
      </c>
      <c r="Q25" s="139">
        <v>22417</v>
      </c>
      <c r="R25" s="139">
        <v>2092907</v>
      </c>
      <c r="S25" s="139">
        <v>174519</v>
      </c>
      <c r="T25" s="139">
        <v>1904801</v>
      </c>
      <c r="U25" s="139">
        <v>13587</v>
      </c>
      <c r="V25" s="139">
        <v>4790</v>
      </c>
      <c r="W25" s="139">
        <v>7190259</v>
      </c>
      <c r="X25" s="139">
        <v>2932583</v>
      </c>
      <c r="Y25" s="139">
        <v>3291065</v>
      </c>
      <c r="Z25" s="139">
        <v>467795</v>
      </c>
      <c r="AA25" s="139">
        <v>498816</v>
      </c>
      <c r="AB25" s="139">
        <v>3859678</v>
      </c>
      <c r="AC25" s="139">
        <v>7624</v>
      </c>
      <c r="AD25" s="139">
        <v>874648</v>
      </c>
      <c r="AE25" s="139">
        <v>11694517</v>
      </c>
      <c r="AF25" s="139">
        <v>638</v>
      </c>
      <c r="AG25" s="139">
        <v>0</v>
      </c>
      <c r="AH25" s="139">
        <v>0</v>
      </c>
      <c r="AI25" s="139">
        <v>0</v>
      </c>
      <c r="AJ25" s="139">
        <v>0</v>
      </c>
      <c r="AK25" s="139">
        <v>0</v>
      </c>
      <c r="AL25" s="139">
        <v>638</v>
      </c>
      <c r="AM25" s="139">
        <v>10965</v>
      </c>
      <c r="AN25" s="139">
        <v>1679316</v>
      </c>
      <c r="AO25" s="139">
        <v>342865</v>
      </c>
      <c r="AP25" s="139">
        <v>210296</v>
      </c>
      <c r="AQ25" s="139">
        <v>14151</v>
      </c>
      <c r="AR25" s="139">
        <v>118418</v>
      </c>
      <c r="AS25" s="139">
        <v>0</v>
      </c>
      <c r="AT25" s="139">
        <v>382965</v>
      </c>
      <c r="AU25" s="139">
        <v>0</v>
      </c>
      <c r="AV25" s="139">
        <v>382902</v>
      </c>
      <c r="AW25" s="139">
        <v>63</v>
      </c>
      <c r="AX25" s="139">
        <v>0</v>
      </c>
      <c r="AY25" s="139">
        <v>953486</v>
      </c>
      <c r="AZ25" s="139">
        <v>7567</v>
      </c>
      <c r="BA25" s="139">
        <v>508410</v>
      </c>
      <c r="BB25" s="139">
        <v>101151</v>
      </c>
      <c r="BC25" s="139">
        <v>336358</v>
      </c>
      <c r="BD25" s="139">
        <v>703885</v>
      </c>
      <c r="BE25" s="139">
        <v>0</v>
      </c>
      <c r="BF25" s="139">
        <v>208577</v>
      </c>
      <c r="BG25" s="139">
        <v>1888531</v>
      </c>
      <c r="BH25" s="139">
        <v>197696</v>
      </c>
      <c r="BI25" s="139">
        <v>81281</v>
      </c>
      <c r="BJ25" s="139">
        <v>1595</v>
      </c>
      <c r="BK25" s="139">
        <v>33786</v>
      </c>
      <c r="BL25" s="139">
        <v>0</v>
      </c>
      <c r="BM25" s="139">
        <v>45900</v>
      </c>
      <c r="BN25" s="139">
        <v>116415</v>
      </c>
      <c r="BO25" s="139">
        <v>388613</v>
      </c>
      <c r="BP25" s="139">
        <v>12302127</v>
      </c>
      <c r="BQ25" s="139">
        <v>1670096</v>
      </c>
      <c r="BR25" s="139">
        <v>1134096</v>
      </c>
      <c r="BS25" s="139">
        <v>249567</v>
      </c>
      <c r="BT25" s="139">
        <v>264016</v>
      </c>
      <c r="BU25" s="139">
        <v>22417</v>
      </c>
      <c r="BV25" s="139">
        <v>2475872</v>
      </c>
      <c r="BW25" s="139">
        <v>174519</v>
      </c>
      <c r="BX25" s="139">
        <v>2287703</v>
      </c>
      <c r="BY25" s="139">
        <v>13650</v>
      </c>
      <c r="BZ25" s="139">
        <v>4790</v>
      </c>
      <c r="CA25" s="139">
        <v>8143745</v>
      </c>
      <c r="CB25" s="139">
        <v>2940150</v>
      </c>
      <c r="CC25" s="139">
        <v>3799475</v>
      </c>
      <c r="CD25" s="139">
        <v>568946</v>
      </c>
      <c r="CE25" s="139">
        <v>835174</v>
      </c>
      <c r="CF25" s="139">
        <v>4563563</v>
      </c>
      <c r="CG25" s="139">
        <v>7624</v>
      </c>
      <c r="CH25" s="139">
        <v>1083225</v>
      </c>
      <c r="CI25" s="139">
        <v>13583048</v>
      </c>
    </row>
    <row r="26" spans="1:87" ht="13.5" customHeight="1" x14ac:dyDescent="0.15">
      <c r="A26" s="137" t="s">
        <v>22</v>
      </c>
      <c r="B26" s="138" t="s">
        <v>408</v>
      </c>
      <c r="C26" s="137" t="s">
        <v>1</v>
      </c>
      <c r="D26" s="139">
        <v>1411494</v>
      </c>
      <c r="E26" s="139">
        <v>1350005</v>
      </c>
      <c r="F26" s="139">
        <v>6840</v>
      </c>
      <c r="G26" s="139">
        <v>1297982</v>
      </c>
      <c r="H26" s="139">
        <v>22206</v>
      </c>
      <c r="I26" s="139">
        <v>22977</v>
      </c>
      <c r="J26" s="139">
        <v>61489</v>
      </c>
      <c r="K26" s="139">
        <v>1263290</v>
      </c>
      <c r="L26" s="139">
        <v>20204557</v>
      </c>
      <c r="M26" s="139">
        <v>2767191</v>
      </c>
      <c r="N26" s="139">
        <v>2061163</v>
      </c>
      <c r="O26" s="139">
        <v>170558</v>
      </c>
      <c r="P26" s="139">
        <v>476494</v>
      </c>
      <c r="Q26" s="139">
        <v>58976</v>
      </c>
      <c r="R26" s="139">
        <v>4594859</v>
      </c>
      <c r="S26" s="139">
        <v>357518</v>
      </c>
      <c r="T26" s="139">
        <v>3939892</v>
      </c>
      <c r="U26" s="139">
        <v>297449</v>
      </c>
      <c r="V26" s="139">
        <v>50029</v>
      </c>
      <c r="W26" s="139">
        <v>12756620</v>
      </c>
      <c r="X26" s="139">
        <v>5502808</v>
      </c>
      <c r="Y26" s="139">
        <v>5889820</v>
      </c>
      <c r="Z26" s="139">
        <v>1234082</v>
      </c>
      <c r="AA26" s="139">
        <v>129910</v>
      </c>
      <c r="AB26" s="139">
        <v>6315106</v>
      </c>
      <c r="AC26" s="139">
        <v>35858</v>
      </c>
      <c r="AD26" s="139">
        <v>3138007</v>
      </c>
      <c r="AE26" s="139">
        <v>24754058</v>
      </c>
      <c r="AF26" s="139">
        <v>231371</v>
      </c>
      <c r="AG26" s="139">
        <v>231371</v>
      </c>
      <c r="AH26" s="139">
        <v>0</v>
      </c>
      <c r="AI26" s="139">
        <v>190256</v>
      </c>
      <c r="AJ26" s="139">
        <v>0</v>
      </c>
      <c r="AK26" s="139">
        <v>41115</v>
      </c>
      <c r="AL26" s="139">
        <v>0</v>
      </c>
      <c r="AM26" s="139">
        <v>66883</v>
      </c>
      <c r="AN26" s="139">
        <v>3965275</v>
      </c>
      <c r="AO26" s="139">
        <v>692516</v>
      </c>
      <c r="AP26" s="139">
        <v>472335</v>
      </c>
      <c r="AQ26" s="139">
        <v>415</v>
      </c>
      <c r="AR26" s="139">
        <v>219766</v>
      </c>
      <c r="AS26" s="139">
        <v>0</v>
      </c>
      <c r="AT26" s="139">
        <v>2060616</v>
      </c>
      <c r="AU26" s="139">
        <v>64075</v>
      </c>
      <c r="AV26" s="139">
        <v>1995505</v>
      </c>
      <c r="AW26" s="139">
        <v>1036</v>
      </c>
      <c r="AX26" s="139">
        <v>0</v>
      </c>
      <c r="AY26" s="139">
        <v>1197987</v>
      </c>
      <c r="AZ26" s="139">
        <v>405998</v>
      </c>
      <c r="BA26" s="139">
        <v>673029</v>
      </c>
      <c r="BB26" s="139">
        <v>116272</v>
      </c>
      <c r="BC26" s="139">
        <v>2688</v>
      </c>
      <c r="BD26" s="139">
        <v>2774793</v>
      </c>
      <c r="BE26" s="139">
        <v>14156</v>
      </c>
      <c r="BF26" s="139">
        <v>200493</v>
      </c>
      <c r="BG26" s="139">
        <v>4397139</v>
      </c>
      <c r="BH26" s="139">
        <v>1642865</v>
      </c>
      <c r="BI26" s="139">
        <v>1581376</v>
      </c>
      <c r="BJ26" s="139">
        <v>6840</v>
      </c>
      <c r="BK26" s="139">
        <v>1488238</v>
      </c>
      <c r="BL26" s="139">
        <v>22206</v>
      </c>
      <c r="BM26" s="139">
        <v>64092</v>
      </c>
      <c r="BN26" s="139">
        <v>61489</v>
      </c>
      <c r="BO26" s="139">
        <v>1330173</v>
      </c>
      <c r="BP26" s="139">
        <v>24169832</v>
      </c>
      <c r="BQ26" s="139">
        <v>3459707</v>
      </c>
      <c r="BR26" s="139">
        <v>2533498</v>
      </c>
      <c r="BS26" s="139">
        <v>170973</v>
      </c>
      <c r="BT26" s="139">
        <v>696260</v>
      </c>
      <c r="BU26" s="139">
        <v>58976</v>
      </c>
      <c r="BV26" s="139">
        <v>6655475</v>
      </c>
      <c r="BW26" s="139">
        <v>421593</v>
      </c>
      <c r="BX26" s="139">
        <v>5935397</v>
      </c>
      <c r="BY26" s="139">
        <v>298485</v>
      </c>
      <c r="BZ26" s="139">
        <v>50029</v>
      </c>
      <c r="CA26" s="139">
        <v>13954607</v>
      </c>
      <c r="CB26" s="139">
        <v>5908806</v>
      </c>
      <c r="CC26" s="139">
        <v>6562849</v>
      </c>
      <c r="CD26" s="139">
        <v>1350354</v>
      </c>
      <c r="CE26" s="139">
        <v>132598</v>
      </c>
      <c r="CF26" s="139">
        <v>9089899</v>
      </c>
      <c r="CG26" s="139">
        <v>50014</v>
      </c>
      <c r="CH26" s="139">
        <v>3338500</v>
      </c>
      <c r="CI26" s="139">
        <v>29151197</v>
      </c>
    </row>
    <row r="27" spans="1:87" ht="13.5" customHeight="1" x14ac:dyDescent="0.15">
      <c r="A27" s="137" t="s">
        <v>23</v>
      </c>
      <c r="B27" s="138" t="s">
        <v>409</v>
      </c>
      <c r="C27" s="137" t="s">
        <v>1</v>
      </c>
      <c r="D27" s="139">
        <v>2658430</v>
      </c>
      <c r="E27" s="139">
        <v>2556705</v>
      </c>
      <c r="F27" s="139">
        <v>29827</v>
      </c>
      <c r="G27" s="139">
        <v>2450677</v>
      </c>
      <c r="H27" s="139">
        <v>69099</v>
      </c>
      <c r="I27" s="139">
        <v>7102</v>
      </c>
      <c r="J27" s="139">
        <v>101725</v>
      </c>
      <c r="K27" s="139">
        <v>277806</v>
      </c>
      <c r="L27" s="139">
        <v>27381924</v>
      </c>
      <c r="M27" s="139">
        <v>4792822</v>
      </c>
      <c r="N27" s="139">
        <v>2248334</v>
      </c>
      <c r="O27" s="139">
        <v>1411388</v>
      </c>
      <c r="P27" s="139">
        <v>1023315</v>
      </c>
      <c r="Q27" s="139">
        <v>109785</v>
      </c>
      <c r="R27" s="139">
        <v>7243127</v>
      </c>
      <c r="S27" s="139">
        <v>1094257</v>
      </c>
      <c r="T27" s="139">
        <v>5926807</v>
      </c>
      <c r="U27" s="139">
        <v>222063</v>
      </c>
      <c r="V27" s="139">
        <v>75915</v>
      </c>
      <c r="W27" s="139">
        <v>15267198</v>
      </c>
      <c r="X27" s="139">
        <v>6594864</v>
      </c>
      <c r="Y27" s="139">
        <v>7599342</v>
      </c>
      <c r="Z27" s="139">
        <v>752275</v>
      </c>
      <c r="AA27" s="139">
        <v>320717</v>
      </c>
      <c r="AB27" s="139">
        <v>3438125</v>
      </c>
      <c r="AC27" s="139">
        <v>2862</v>
      </c>
      <c r="AD27" s="139">
        <v>1419757</v>
      </c>
      <c r="AE27" s="139">
        <v>31460111</v>
      </c>
      <c r="AF27" s="139">
        <v>2334440</v>
      </c>
      <c r="AG27" s="139">
        <v>2334440</v>
      </c>
      <c r="AH27" s="139">
        <v>113575</v>
      </c>
      <c r="AI27" s="139">
        <v>2219687</v>
      </c>
      <c r="AJ27" s="139">
        <v>587</v>
      </c>
      <c r="AK27" s="139">
        <v>591</v>
      </c>
      <c r="AL27" s="139">
        <v>0</v>
      </c>
      <c r="AM27" s="139">
        <v>105279</v>
      </c>
      <c r="AN27" s="139">
        <v>3900985</v>
      </c>
      <c r="AO27" s="139">
        <v>1143761</v>
      </c>
      <c r="AP27" s="139">
        <v>669920</v>
      </c>
      <c r="AQ27" s="139">
        <v>278672</v>
      </c>
      <c r="AR27" s="139">
        <v>188423</v>
      </c>
      <c r="AS27" s="139">
        <v>6746</v>
      </c>
      <c r="AT27" s="139">
        <v>1430876</v>
      </c>
      <c r="AU27" s="139">
        <v>44068</v>
      </c>
      <c r="AV27" s="139">
        <v>1187002</v>
      </c>
      <c r="AW27" s="139">
        <v>199806</v>
      </c>
      <c r="AX27" s="139">
        <v>1088</v>
      </c>
      <c r="AY27" s="139">
        <v>1320238</v>
      </c>
      <c r="AZ27" s="139">
        <v>296521</v>
      </c>
      <c r="BA27" s="139">
        <v>737031</v>
      </c>
      <c r="BB27" s="139">
        <v>114910</v>
      </c>
      <c r="BC27" s="139">
        <v>171776</v>
      </c>
      <c r="BD27" s="139">
        <v>1213283</v>
      </c>
      <c r="BE27" s="139">
        <v>5022</v>
      </c>
      <c r="BF27" s="139">
        <v>633252</v>
      </c>
      <c r="BG27" s="139">
        <v>6868677</v>
      </c>
      <c r="BH27" s="139">
        <v>4992870</v>
      </c>
      <c r="BI27" s="139">
        <v>4891145</v>
      </c>
      <c r="BJ27" s="139">
        <v>143402</v>
      </c>
      <c r="BK27" s="139">
        <v>4670364</v>
      </c>
      <c r="BL27" s="139">
        <v>69686</v>
      </c>
      <c r="BM27" s="139">
        <v>7693</v>
      </c>
      <c r="BN27" s="139">
        <v>101725</v>
      </c>
      <c r="BO27" s="139">
        <v>383085</v>
      </c>
      <c r="BP27" s="139">
        <v>31282909</v>
      </c>
      <c r="BQ27" s="139">
        <v>5936583</v>
      </c>
      <c r="BR27" s="139">
        <v>2918254</v>
      </c>
      <c r="BS27" s="139">
        <v>1690060</v>
      </c>
      <c r="BT27" s="139">
        <v>1211738</v>
      </c>
      <c r="BU27" s="139">
        <v>116531</v>
      </c>
      <c r="BV27" s="139">
        <v>8674003</v>
      </c>
      <c r="BW27" s="139">
        <v>1138325</v>
      </c>
      <c r="BX27" s="139">
        <v>7113809</v>
      </c>
      <c r="BY27" s="139">
        <v>421869</v>
      </c>
      <c r="BZ27" s="139">
        <v>77003</v>
      </c>
      <c r="CA27" s="139">
        <v>16587436</v>
      </c>
      <c r="CB27" s="139">
        <v>6891385</v>
      </c>
      <c r="CC27" s="139">
        <v>8336373</v>
      </c>
      <c r="CD27" s="139">
        <v>867185</v>
      </c>
      <c r="CE27" s="139">
        <v>492493</v>
      </c>
      <c r="CF27" s="139">
        <v>4651408</v>
      </c>
      <c r="CG27" s="139">
        <v>7884</v>
      </c>
      <c r="CH27" s="139">
        <v>2053009</v>
      </c>
      <c r="CI27" s="139">
        <v>38328788</v>
      </c>
    </row>
    <row r="28" spans="1:87" ht="13.5" customHeight="1" x14ac:dyDescent="0.15">
      <c r="A28" s="137" t="s">
        <v>24</v>
      </c>
      <c r="B28" s="138" t="s">
        <v>410</v>
      </c>
      <c r="C28" s="137" t="s">
        <v>1</v>
      </c>
      <c r="D28" s="139">
        <v>5564512</v>
      </c>
      <c r="E28" s="139">
        <v>5344907</v>
      </c>
      <c r="F28" s="139">
        <v>0</v>
      </c>
      <c r="G28" s="139">
        <v>5074176</v>
      </c>
      <c r="H28" s="139">
        <v>258255</v>
      </c>
      <c r="I28" s="139">
        <v>12476</v>
      </c>
      <c r="J28" s="139">
        <v>219605</v>
      </c>
      <c r="K28" s="139">
        <v>2463882</v>
      </c>
      <c r="L28" s="139">
        <v>46038390</v>
      </c>
      <c r="M28" s="139">
        <v>7115893</v>
      </c>
      <c r="N28" s="139">
        <v>2546529</v>
      </c>
      <c r="O28" s="139">
        <v>2843727</v>
      </c>
      <c r="P28" s="139">
        <v>1616971</v>
      </c>
      <c r="Q28" s="139">
        <v>108666</v>
      </c>
      <c r="R28" s="139">
        <v>8797914</v>
      </c>
      <c r="S28" s="139">
        <v>694220</v>
      </c>
      <c r="T28" s="139">
        <v>7229581</v>
      </c>
      <c r="U28" s="139">
        <v>874113</v>
      </c>
      <c r="V28" s="139">
        <v>85921</v>
      </c>
      <c r="W28" s="139">
        <v>30029027</v>
      </c>
      <c r="X28" s="139">
        <v>9666219</v>
      </c>
      <c r="Y28" s="139">
        <v>18469311</v>
      </c>
      <c r="Z28" s="139">
        <v>1432167</v>
      </c>
      <c r="AA28" s="139">
        <v>461330</v>
      </c>
      <c r="AB28" s="139">
        <v>6726803</v>
      </c>
      <c r="AC28" s="139">
        <v>9635</v>
      </c>
      <c r="AD28" s="139">
        <v>8640954</v>
      </c>
      <c r="AE28" s="139">
        <v>60243856</v>
      </c>
      <c r="AF28" s="139">
        <v>183967</v>
      </c>
      <c r="AG28" s="139">
        <v>183967</v>
      </c>
      <c r="AH28" s="139">
        <v>0</v>
      </c>
      <c r="AI28" s="139">
        <v>183941</v>
      </c>
      <c r="AJ28" s="139">
        <v>0</v>
      </c>
      <c r="AK28" s="139">
        <v>26</v>
      </c>
      <c r="AL28" s="139">
        <v>0</v>
      </c>
      <c r="AM28" s="139">
        <v>27079</v>
      </c>
      <c r="AN28" s="139">
        <v>6322038</v>
      </c>
      <c r="AO28" s="139">
        <v>883144</v>
      </c>
      <c r="AP28" s="139">
        <v>386984</v>
      </c>
      <c r="AQ28" s="139">
        <v>229570</v>
      </c>
      <c r="AR28" s="139">
        <v>257112</v>
      </c>
      <c r="AS28" s="139">
        <v>9478</v>
      </c>
      <c r="AT28" s="139">
        <v>1841020</v>
      </c>
      <c r="AU28" s="139">
        <v>27790</v>
      </c>
      <c r="AV28" s="139">
        <v>1751001</v>
      </c>
      <c r="AW28" s="139">
        <v>62229</v>
      </c>
      <c r="AX28" s="139">
        <v>0</v>
      </c>
      <c r="AY28" s="139">
        <v>3560662</v>
      </c>
      <c r="AZ28" s="139">
        <v>228201</v>
      </c>
      <c r="BA28" s="139">
        <v>3268382</v>
      </c>
      <c r="BB28" s="139">
        <v>16127</v>
      </c>
      <c r="BC28" s="139">
        <v>47952</v>
      </c>
      <c r="BD28" s="139">
        <v>2465387</v>
      </c>
      <c r="BE28" s="139">
        <v>37212</v>
      </c>
      <c r="BF28" s="139">
        <v>380952</v>
      </c>
      <c r="BG28" s="139">
        <v>6886957</v>
      </c>
      <c r="BH28" s="139">
        <v>5748479</v>
      </c>
      <c r="BI28" s="139">
        <v>5528874</v>
      </c>
      <c r="BJ28" s="139">
        <v>0</v>
      </c>
      <c r="BK28" s="139">
        <v>5258117</v>
      </c>
      <c r="BL28" s="139">
        <v>258255</v>
      </c>
      <c r="BM28" s="139">
        <v>12502</v>
      </c>
      <c r="BN28" s="139">
        <v>219605</v>
      </c>
      <c r="BO28" s="139">
        <v>2490961</v>
      </c>
      <c r="BP28" s="139">
        <v>52360428</v>
      </c>
      <c r="BQ28" s="139">
        <v>7999037</v>
      </c>
      <c r="BR28" s="139">
        <v>2933513</v>
      </c>
      <c r="BS28" s="139">
        <v>3073297</v>
      </c>
      <c r="BT28" s="139">
        <v>1874083</v>
      </c>
      <c r="BU28" s="139">
        <v>118144</v>
      </c>
      <c r="BV28" s="139">
        <v>10638934</v>
      </c>
      <c r="BW28" s="139">
        <v>722010</v>
      </c>
      <c r="BX28" s="139">
        <v>8980582</v>
      </c>
      <c r="BY28" s="139">
        <v>936342</v>
      </c>
      <c r="BZ28" s="139">
        <v>85921</v>
      </c>
      <c r="CA28" s="139">
        <v>33589689</v>
      </c>
      <c r="CB28" s="139">
        <v>9894420</v>
      </c>
      <c r="CC28" s="139">
        <v>21737693</v>
      </c>
      <c r="CD28" s="139">
        <v>1448294</v>
      </c>
      <c r="CE28" s="139">
        <v>509282</v>
      </c>
      <c r="CF28" s="139">
        <v>9192190</v>
      </c>
      <c r="CG28" s="139">
        <v>46847</v>
      </c>
      <c r="CH28" s="139">
        <v>9021906</v>
      </c>
      <c r="CI28" s="139">
        <v>67130813</v>
      </c>
    </row>
    <row r="29" spans="1:87" ht="13.5" customHeight="1" x14ac:dyDescent="0.15">
      <c r="A29" s="137" t="s">
        <v>25</v>
      </c>
      <c r="B29" s="138" t="s">
        <v>411</v>
      </c>
      <c r="C29" s="137" t="s">
        <v>1</v>
      </c>
      <c r="D29" s="139">
        <v>15358967</v>
      </c>
      <c r="E29" s="139">
        <v>15266711</v>
      </c>
      <c r="F29" s="139">
        <v>12027</v>
      </c>
      <c r="G29" s="139">
        <v>13668961</v>
      </c>
      <c r="H29" s="139">
        <v>1561864</v>
      </c>
      <c r="I29" s="139">
        <v>23859</v>
      </c>
      <c r="J29" s="139">
        <v>92256</v>
      </c>
      <c r="K29" s="139">
        <v>1190496</v>
      </c>
      <c r="L29" s="139">
        <v>93564049</v>
      </c>
      <c r="M29" s="139">
        <v>21918107</v>
      </c>
      <c r="N29" s="139">
        <v>8115264</v>
      </c>
      <c r="O29" s="139">
        <v>11246497</v>
      </c>
      <c r="P29" s="139">
        <v>2244977</v>
      </c>
      <c r="Q29" s="139">
        <v>311369</v>
      </c>
      <c r="R29" s="139">
        <v>20221634</v>
      </c>
      <c r="S29" s="139">
        <v>5027925</v>
      </c>
      <c r="T29" s="139">
        <v>13737664</v>
      </c>
      <c r="U29" s="139">
        <v>1456045</v>
      </c>
      <c r="V29" s="139">
        <v>280874</v>
      </c>
      <c r="W29" s="139">
        <v>51121919</v>
      </c>
      <c r="X29" s="139">
        <v>20290327</v>
      </c>
      <c r="Y29" s="139">
        <v>26035728</v>
      </c>
      <c r="Z29" s="139">
        <v>2668600</v>
      </c>
      <c r="AA29" s="139">
        <v>2127264</v>
      </c>
      <c r="AB29" s="139">
        <v>8979015</v>
      </c>
      <c r="AC29" s="139">
        <v>21515</v>
      </c>
      <c r="AD29" s="139">
        <v>6267566</v>
      </c>
      <c r="AE29" s="139">
        <v>115190582</v>
      </c>
      <c r="AF29" s="139">
        <v>1147266</v>
      </c>
      <c r="AG29" s="139">
        <v>1147148</v>
      </c>
      <c r="AH29" s="139">
        <v>0</v>
      </c>
      <c r="AI29" s="139">
        <v>1069555</v>
      </c>
      <c r="AJ29" s="139">
        <v>59951</v>
      </c>
      <c r="AK29" s="139">
        <v>17642</v>
      </c>
      <c r="AL29" s="139">
        <v>118</v>
      </c>
      <c r="AM29" s="139">
        <v>9512</v>
      </c>
      <c r="AN29" s="139">
        <v>7935892</v>
      </c>
      <c r="AO29" s="139">
        <v>1804181</v>
      </c>
      <c r="AP29" s="139">
        <v>953877</v>
      </c>
      <c r="AQ29" s="139">
        <v>549033</v>
      </c>
      <c r="AR29" s="139">
        <v>150832</v>
      </c>
      <c r="AS29" s="139">
        <v>150439</v>
      </c>
      <c r="AT29" s="139">
        <v>2867599</v>
      </c>
      <c r="AU29" s="139">
        <v>69135</v>
      </c>
      <c r="AV29" s="139">
        <v>2513009</v>
      </c>
      <c r="AW29" s="139">
        <v>285455</v>
      </c>
      <c r="AX29" s="139">
        <v>18241</v>
      </c>
      <c r="AY29" s="139">
        <v>3244788</v>
      </c>
      <c r="AZ29" s="139">
        <v>1113280</v>
      </c>
      <c r="BA29" s="139">
        <v>1490015</v>
      </c>
      <c r="BB29" s="139">
        <v>163677</v>
      </c>
      <c r="BC29" s="139">
        <v>477816</v>
      </c>
      <c r="BD29" s="139">
        <v>2011359</v>
      </c>
      <c r="BE29" s="139">
        <v>1083</v>
      </c>
      <c r="BF29" s="139">
        <v>447752</v>
      </c>
      <c r="BG29" s="139">
        <v>9530910</v>
      </c>
      <c r="BH29" s="139">
        <v>16506233</v>
      </c>
      <c r="BI29" s="139">
        <v>16413859</v>
      </c>
      <c r="BJ29" s="139">
        <v>12027</v>
      </c>
      <c r="BK29" s="139">
        <v>14738516</v>
      </c>
      <c r="BL29" s="139">
        <v>1621815</v>
      </c>
      <c r="BM29" s="139">
        <v>41501</v>
      </c>
      <c r="BN29" s="139">
        <v>92374</v>
      </c>
      <c r="BO29" s="139">
        <v>1200008</v>
      </c>
      <c r="BP29" s="139">
        <v>101499941</v>
      </c>
      <c r="BQ29" s="139">
        <v>23722288</v>
      </c>
      <c r="BR29" s="139">
        <v>9069141</v>
      </c>
      <c r="BS29" s="139">
        <v>11795530</v>
      </c>
      <c r="BT29" s="139">
        <v>2395809</v>
      </c>
      <c r="BU29" s="139">
        <v>461808</v>
      </c>
      <c r="BV29" s="139">
        <v>23089233</v>
      </c>
      <c r="BW29" s="139">
        <v>5097060</v>
      </c>
      <c r="BX29" s="139">
        <v>16250673</v>
      </c>
      <c r="BY29" s="139">
        <v>1741500</v>
      </c>
      <c r="BZ29" s="139">
        <v>299115</v>
      </c>
      <c r="CA29" s="139">
        <v>54366707</v>
      </c>
      <c r="CB29" s="139">
        <v>21403607</v>
      </c>
      <c r="CC29" s="139">
        <v>27525743</v>
      </c>
      <c r="CD29" s="139">
        <v>2832277</v>
      </c>
      <c r="CE29" s="139">
        <v>2605080</v>
      </c>
      <c r="CF29" s="139">
        <v>10990374</v>
      </c>
      <c r="CG29" s="139">
        <v>22598</v>
      </c>
      <c r="CH29" s="139">
        <v>6715318</v>
      </c>
      <c r="CI29" s="139">
        <v>124721492</v>
      </c>
    </row>
    <row r="30" spans="1:87" ht="13.5" customHeight="1" x14ac:dyDescent="0.15">
      <c r="A30" s="137" t="s">
        <v>26</v>
      </c>
      <c r="B30" s="138" t="s">
        <v>412</v>
      </c>
      <c r="C30" s="137" t="s">
        <v>1</v>
      </c>
      <c r="D30" s="139">
        <v>1199838</v>
      </c>
      <c r="E30" s="139">
        <v>1118787</v>
      </c>
      <c r="F30" s="139">
        <v>24041</v>
      </c>
      <c r="G30" s="139">
        <v>795435</v>
      </c>
      <c r="H30" s="139">
        <v>274661</v>
      </c>
      <c r="I30" s="139">
        <v>24650</v>
      </c>
      <c r="J30" s="139">
        <v>81051</v>
      </c>
      <c r="K30" s="139">
        <v>332715</v>
      </c>
      <c r="L30" s="139">
        <v>25370452</v>
      </c>
      <c r="M30" s="139">
        <v>4513392</v>
      </c>
      <c r="N30" s="139">
        <v>1685908</v>
      </c>
      <c r="O30" s="139">
        <v>2063458</v>
      </c>
      <c r="P30" s="139">
        <v>657011</v>
      </c>
      <c r="Q30" s="139">
        <v>107015</v>
      </c>
      <c r="R30" s="139">
        <v>3584643</v>
      </c>
      <c r="S30" s="139">
        <v>616856</v>
      </c>
      <c r="T30" s="139">
        <v>2609388</v>
      </c>
      <c r="U30" s="139">
        <v>358399</v>
      </c>
      <c r="V30" s="139">
        <v>83309</v>
      </c>
      <c r="W30" s="139">
        <v>17171226</v>
      </c>
      <c r="X30" s="139">
        <v>6913474</v>
      </c>
      <c r="Y30" s="139">
        <v>9651458</v>
      </c>
      <c r="Z30" s="139">
        <v>421556</v>
      </c>
      <c r="AA30" s="139">
        <v>184738</v>
      </c>
      <c r="AB30" s="139">
        <v>3851320</v>
      </c>
      <c r="AC30" s="139">
        <v>17882</v>
      </c>
      <c r="AD30" s="139">
        <v>1969164</v>
      </c>
      <c r="AE30" s="139">
        <v>28539454</v>
      </c>
      <c r="AF30" s="139">
        <v>114443</v>
      </c>
      <c r="AG30" s="139">
        <v>114443</v>
      </c>
      <c r="AH30" s="139">
        <v>0</v>
      </c>
      <c r="AI30" s="139">
        <v>35068</v>
      </c>
      <c r="AJ30" s="139">
        <v>0</v>
      </c>
      <c r="AK30" s="139">
        <v>79375</v>
      </c>
      <c r="AL30" s="139">
        <v>0</v>
      </c>
      <c r="AM30" s="139">
        <v>0</v>
      </c>
      <c r="AN30" s="139">
        <v>5163219</v>
      </c>
      <c r="AO30" s="139">
        <v>607614</v>
      </c>
      <c r="AP30" s="139">
        <v>423913</v>
      </c>
      <c r="AQ30" s="139">
        <v>98079</v>
      </c>
      <c r="AR30" s="139">
        <v>44742</v>
      </c>
      <c r="AS30" s="139">
        <v>40880</v>
      </c>
      <c r="AT30" s="139">
        <v>1467243</v>
      </c>
      <c r="AU30" s="139">
        <v>33910</v>
      </c>
      <c r="AV30" s="139">
        <v>1345341</v>
      </c>
      <c r="AW30" s="139">
        <v>87992</v>
      </c>
      <c r="AX30" s="139">
        <v>0</v>
      </c>
      <c r="AY30" s="139">
        <v>3081614</v>
      </c>
      <c r="AZ30" s="139">
        <v>454336</v>
      </c>
      <c r="BA30" s="139">
        <v>2472888</v>
      </c>
      <c r="BB30" s="139">
        <v>31128</v>
      </c>
      <c r="BC30" s="139">
        <v>123262</v>
      </c>
      <c r="BD30" s="139">
        <v>2688774</v>
      </c>
      <c r="BE30" s="139">
        <v>6748</v>
      </c>
      <c r="BF30" s="139">
        <v>368944</v>
      </c>
      <c r="BG30" s="139">
        <v>5646606</v>
      </c>
      <c r="BH30" s="139">
        <v>1314281</v>
      </c>
      <c r="BI30" s="139">
        <v>1233230</v>
      </c>
      <c r="BJ30" s="139">
        <v>24041</v>
      </c>
      <c r="BK30" s="139">
        <v>830503</v>
      </c>
      <c r="BL30" s="139">
        <v>274661</v>
      </c>
      <c r="BM30" s="139">
        <v>104025</v>
      </c>
      <c r="BN30" s="139">
        <v>81051</v>
      </c>
      <c r="BO30" s="139">
        <v>332715</v>
      </c>
      <c r="BP30" s="139">
        <v>30533671</v>
      </c>
      <c r="BQ30" s="139">
        <v>5121006</v>
      </c>
      <c r="BR30" s="139">
        <v>2109821</v>
      </c>
      <c r="BS30" s="139">
        <v>2161537</v>
      </c>
      <c r="BT30" s="139">
        <v>701753</v>
      </c>
      <c r="BU30" s="139">
        <v>147895</v>
      </c>
      <c r="BV30" s="139">
        <v>5051886</v>
      </c>
      <c r="BW30" s="139">
        <v>650766</v>
      </c>
      <c r="BX30" s="139">
        <v>3954729</v>
      </c>
      <c r="BY30" s="139">
        <v>446391</v>
      </c>
      <c r="BZ30" s="139">
        <v>83309</v>
      </c>
      <c r="CA30" s="139">
        <v>20252840</v>
      </c>
      <c r="CB30" s="139">
        <v>7367810</v>
      </c>
      <c r="CC30" s="139">
        <v>12124346</v>
      </c>
      <c r="CD30" s="139">
        <v>452684</v>
      </c>
      <c r="CE30" s="139">
        <v>308000</v>
      </c>
      <c r="CF30" s="139">
        <v>6540094</v>
      </c>
      <c r="CG30" s="139">
        <v>24630</v>
      </c>
      <c r="CH30" s="139">
        <v>2338108</v>
      </c>
      <c r="CI30" s="139">
        <v>34186060</v>
      </c>
    </row>
    <row r="31" spans="1:87" ht="13.5" customHeight="1" x14ac:dyDescent="0.15">
      <c r="A31" s="137" t="s">
        <v>27</v>
      </c>
      <c r="B31" s="138" t="s">
        <v>413</v>
      </c>
      <c r="C31" s="137" t="s">
        <v>1</v>
      </c>
      <c r="D31" s="139">
        <v>6979508</v>
      </c>
      <c r="E31" s="139">
        <v>6843693</v>
      </c>
      <c r="F31" s="139">
        <v>0</v>
      </c>
      <c r="G31" s="139">
        <v>6683727</v>
      </c>
      <c r="H31" s="139">
        <v>159966</v>
      </c>
      <c r="I31" s="139">
        <v>0</v>
      </c>
      <c r="J31" s="139">
        <v>135815</v>
      </c>
      <c r="K31" s="139">
        <v>220353</v>
      </c>
      <c r="L31" s="139">
        <v>17153013</v>
      </c>
      <c r="M31" s="139">
        <v>1626659</v>
      </c>
      <c r="N31" s="139">
        <v>1101998</v>
      </c>
      <c r="O31" s="139">
        <v>228010</v>
      </c>
      <c r="P31" s="139">
        <v>240878</v>
      </c>
      <c r="Q31" s="139">
        <v>55773</v>
      </c>
      <c r="R31" s="139">
        <v>3316476</v>
      </c>
      <c r="S31" s="139">
        <v>303866</v>
      </c>
      <c r="T31" s="139">
        <v>2634524</v>
      </c>
      <c r="U31" s="139">
        <v>378086</v>
      </c>
      <c r="V31" s="139">
        <v>0</v>
      </c>
      <c r="W31" s="139">
        <v>12181606</v>
      </c>
      <c r="X31" s="139">
        <v>5889566</v>
      </c>
      <c r="Y31" s="139">
        <v>5544786</v>
      </c>
      <c r="Z31" s="139">
        <v>529423</v>
      </c>
      <c r="AA31" s="139">
        <v>217831</v>
      </c>
      <c r="AB31" s="139">
        <v>3714227</v>
      </c>
      <c r="AC31" s="139">
        <v>28272</v>
      </c>
      <c r="AD31" s="139">
        <v>1076598</v>
      </c>
      <c r="AE31" s="139">
        <v>25209119</v>
      </c>
      <c r="AF31" s="139">
        <v>96650</v>
      </c>
      <c r="AG31" s="139">
        <v>94100</v>
      </c>
      <c r="AH31" s="139">
        <v>0</v>
      </c>
      <c r="AI31" s="139">
        <v>94100</v>
      </c>
      <c r="AJ31" s="139">
        <v>0</v>
      </c>
      <c r="AK31" s="139">
        <v>0</v>
      </c>
      <c r="AL31" s="139">
        <v>2550</v>
      </c>
      <c r="AM31" s="139">
        <v>11558</v>
      </c>
      <c r="AN31" s="139">
        <v>2458937</v>
      </c>
      <c r="AO31" s="139">
        <v>316754</v>
      </c>
      <c r="AP31" s="139">
        <v>289503</v>
      </c>
      <c r="AQ31" s="139">
        <v>0</v>
      </c>
      <c r="AR31" s="139">
        <v>27251</v>
      </c>
      <c r="AS31" s="139">
        <v>0</v>
      </c>
      <c r="AT31" s="139">
        <v>568721</v>
      </c>
      <c r="AU31" s="139">
        <v>46569</v>
      </c>
      <c r="AV31" s="139">
        <v>522152</v>
      </c>
      <c r="AW31" s="139">
        <v>0</v>
      </c>
      <c r="AX31" s="139">
        <v>0</v>
      </c>
      <c r="AY31" s="139">
        <v>1564430</v>
      </c>
      <c r="AZ31" s="139">
        <v>731310</v>
      </c>
      <c r="BA31" s="139">
        <v>745650</v>
      </c>
      <c r="BB31" s="139">
        <v>3786</v>
      </c>
      <c r="BC31" s="139">
        <v>83684</v>
      </c>
      <c r="BD31" s="139">
        <v>1180120</v>
      </c>
      <c r="BE31" s="139">
        <v>9032</v>
      </c>
      <c r="BF31" s="139">
        <v>229737</v>
      </c>
      <c r="BG31" s="139">
        <v>2785324</v>
      </c>
      <c r="BH31" s="139">
        <v>7076158</v>
      </c>
      <c r="BI31" s="139">
        <v>6937793</v>
      </c>
      <c r="BJ31" s="139">
        <v>0</v>
      </c>
      <c r="BK31" s="139">
        <v>6777827</v>
      </c>
      <c r="BL31" s="139">
        <v>159966</v>
      </c>
      <c r="BM31" s="139">
        <v>0</v>
      </c>
      <c r="BN31" s="139">
        <v>138365</v>
      </c>
      <c r="BO31" s="139">
        <v>231911</v>
      </c>
      <c r="BP31" s="139">
        <v>19611950</v>
      </c>
      <c r="BQ31" s="139">
        <v>1943413</v>
      </c>
      <c r="BR31" s="139">
        <v>1391501</v>
      </c>
      <c r="BS31" s="139">
        <v>228010</v>
      </c>
      <c r="BT31" s="139">
        <v>268129</v>
      </c>
      <c r="BU31" s="139">
        <v>55773</v>
      </c>
      <c r="BV31" s="139">
        <v>3885197</v>
      </c>
      <c r="BW31" s="139">
        <v>350435</v>
      </c>
      <c r="BX31" s="139">
        <v>3156676</v>
      </c>
      <c r="BY31" s="139">
        <v>378086</v>
      </c>
      <c r="BZ31" s="139">
        <v>0</v>
      </c>
      <c r="CA31" s="139">
        <v>13746036</v>
      </c>
      <c r="CB31" s="139">
        <v>6620876</v>
      </c>
      <c r="CC31" s="139">
        <v>6290436</v>
      </c>
      <c r="CD31" s="139">
        <v>533209</v>
      </c>
      <c r="CE31" s="139">
        <v>301515</v>
      </c>
      <c r="CF31" s="139">
        <v>4894347</v>
      </c>
      <c r="CG31" s="139">
        <v>37304</v>
      </c>
      <c r="CH31" s="139">
        <v>1306335</v>
      </c>
      <c r="CI31" s="139">
        <v>27994443</v>
      </c>
    </row>
    <row r="32" spans="1:87" ht="13.5" customHeight="1" x14ac:dyDescent="0.15">
      <c r="A32" s="137" t="s">
        <v>28</v>
      </c>
      <c r="B32" s="138" t="s">
        <v>414</v>
      </c>
      <c r="C32" s="137" t="s">
        <v>1</v>
      </c>
      <c r="D32" s="139">
        <v>5113783</v>
      </c>
      <c r="E32" s="139">
        <v>5080382</v>
      </c>
      <c r="F32" s="139">
        <v>1873595</v>
      </c>
      <c r="G32" s="139">
        <v>2938943</v>
      </c>
      <c r="H32" s="139">
        <v>261496</v>
      </c>
      <c r="I32" s="139">
        <v>6348</v>
      </c>
      <c r="J32" s="139">
        <v>33401</v>
      </c>
      <c r="K32" s="139">
        <v>1264924</v>
      </c>
      <c r="L32" s="139">
        <v>30897839</v>
      </c>
      <c r="M32" s="139">
        <v>8498565</v>
      </c>
      <c r="N32" s="139">
        <v>2784388</v>
      </c>
      <c r="O32" s="139">
        <v>4211540</v>
      </c>
      <c r="P32" s="139">
        <v>1382207</v>
      </c>
      <c r="Q32" s="139">
        <v>120430</v>
      </c>
      <c r="R32" s="139">
        <v>5888921</v>
      </c>
      <c r="S32" s="139">
        <v>1214017</v>
      </c>
      <c r="T32" s="139">
        <v>3953110</v>
      </c>
      <c r="U32" s="139">
        <v>721794</v>
      </c>
      <c r="V32" s="139">
        <v>54068</v>
      </c>
      <c r="W32" s="139">
        <v>16447761</v>
      </c>
      <c r="X32" s="139">
        <v>8632705</v>
      </c>
      <c r="Y32" s="139">
        <v>6671260</v>
      </c>
      <c r="Z32" s="139">
        <v>988422</v>
      </c>
      <c r="AA32" s="139">
        <v>155374</v>
      </c>
      <c r="AB32" s="139">
        <v>3682779</v>
      </c>
      <c r="AC32" s="139">
        <v>8524</v>
      </c>
      <c r="AD32" s="139">
        <v>1483419</v>
      </c>
      <c r="AE32" s="139">
        <v>37495041</v>
      </c>
      <c r="AF32" s="139">
        <v>81279</v>
      </c>
      <c r="AG32" s="139">
        <v>81279</v>
      </c>
      <c r="AH32" s="139">
        <v>0</v>
      </c>
      <c r="AI32" s="139">
        <v>74932</v>
      </c>
      <c r="AJ32" s="139">
        <v>0</v>
      </c>
      <c r="AK32" s="139">
        <v>6347</v>
      </c>
      <c r="AL32" s="139">
        <v>0</v>
      </c>
      <c r="AM32" s="139">
        <v>22863</v>
      </c>
      <c r="AN32" s="139">
        <v>3693027</v>
      </c>
      <c r="AO32" s="139">
        <v>672276</v>
      </c>
      <c r="AP32" s="139">
        <v>456476</v>
      </c>
      <c r="AQ32" s="139">
        <v>137764</v>
      </c>
      <c r="AR32" s="139">
        <v>78036</v>
      </c>
      <c r="AS32" s="139">
        <v>0</v>
      </c>
      <c r="AT32" s="139">
        <v>678687</v>
      </c>
      <c r="AU32" s="139">
        <v>26531</v>
      </c>
      <c r="AV32" s="139">
        <v>652156</v>
      </c>
      <c r="AW32" s="139">
        <v>0</v>
      </c>
      <c r="AX32" s="139">
        <v>0</v>
      </c>
      <c r="AY32" s="139">
        <v>2331911</v>
      </c>
      <c r="AZ32" s="139">
        <v>1289728</v>
      </c>
      <c r="BA32" s="139">
        <v>642655</v>
      </c>
      <c r="BB32" s="139">
        <v>8643</v>
      </c>
      <c r="BC32" s="139">
        <v>390885</v>
      </c>
      <c r="BD32" s="139">
        <v>1223382</v>
      </c>
      <c r="BE32" s="139">
        <v>10153</v>
      </c>
      <c r="BF32" s="139">
        <v>454255</v>
      </c>
      <c r="BG32" s="139">
        <v>4228561</v>
      </c>
      <c r="BH32" s="139">
        <v>5195062</v>
      </c>
      <c r="BI32" s="139">
        <v>5161661</v>
      </c>
      <c r="BJ32" s="139">
        <v>1873595</v>
      </c>
      <c r="BK32" s="139">
        <v>3013875</v>
      </c>
      <c r="BL32" s="139">
        <v>261496</v>
      </c>
      <c r="BM32" s="139">
        <v>12695</v>
      </c>
      <c r="BN32" s="139">
        <v>33401</v>
      </c>
      <c r="BO32" s="139">
        <v>1287787</v>
      </c>
      <c r="BP32" s="139">
        <v>34590866</v>
      </c>
      <c r="BQ32" s="139">
        <v>9170841</v>
      </c>
      <c r="BR32" s="139">
        <v>3240864</v>
      </c>
      <c r="BS32" s="139">
        <v>4349304</v>
      </c>
      <c r="BT32" s="139">
        <v>1460243</v>
      </c>
      <c r="BU32" s="139">
        <v>120430</v>
      </c>
      <c r="BV32" s="139">
        <v>6567608</v>
      </c>
      <c r="BW32" s="139">
        <v>1240548</v>
      </c>
      <c r="BX32" s="139">
        <v>4605266</v>
      </c>
      <c r="BY32" s="139">
        <v>721794</v>
      </c>
      <c r="BZ32" s="139">
        <v>54068</v>
      </c>
      <c r="CA32" s="139">
        <v>18779672</v>
      </c>
      <c r="CB32" s="139">
        <v>9922433</v>
      </c>
      <c r="CC32" s="139">
        <v>7313915</v>
      </c>
      <c r="CD32" s="139">
        <v>997065</v>
      </c>
      <c r="CE32" s="139">
        <v>546259</v>
      </c>
      <c r="CF32" s="139">
        <v>4906161</v>
      </c>
      <c r="CG32" s="139">
        <v>18677</v>
      </c>
      <c r="CH32" s="139">
        <v>1937674</v>
      </c>
      <c r="CI32" s="139">
        <v>41723602</v>
      </c>
    </row>
    <row r="33" spans="1:87" ht="13.5" customHeight="1" x14ac:dyDescent="0.15">
      <c r="A33" s="137" t="s">
        <v>29</v>
      </c>
      <c r="B33" s="138" t="s">
        <v>415</v>
      </c>
      <c r="C33" s="137" t="s">
        <v>1</v>
      </c>
      <c r="D33" s="139">
        <v>22691253</v>
      </c>
      <c r="E33" s="139">
        <v>22488487</v>
      </c>
      <c r="F33" s="139">
        <v>385070</v>
      </c>
      <c r="G33" s="139">
        <v>20318694</v>
      </c>
      <c r="H33" s="139">
        <v>599423</v>
      </c>
      <c r="I33" s="139">
        <v>1185300</v>
      </c>
      <c r="J33" s="139">
        <v>202766</v>
      </c>
      <c r="K33" s="139">
        <v>2934113</v>
      </c>
      <c r="L33" s="139">
        <v>109284729</v>
      </c>
      <c r="M33" s="139">
        <v>34609840</v>
      </c>
      <c r="N33" s="139">
        <v>11319473</v>
      </c>
      <c r="O33" s="139">
        <v>18871597</v>
      </c>
      <c r="P33" s="139">
        <v>4317853</v>
      </c>
      <c r="Q33" s="139">
        <v>100917</v>
      </c>
      <c r="R33" s="139">
        <v>27372781</v>
      </c>
      <c r="S33" s="139">
        <v>4822206</v>
      </c>
      <c r="T33" s="139">
        <v>22392785</v>
      </c>
      <c r="U33" s="139">
        <v>157790</v>
      </c>
      <c r="V33" s="139">
        <v>882838</v>
      </c>
      <c r="W33" s="139">
        <v>46262342</v>
      </c>
      <c r="X33" s="139">
        <v>29040732</v>
      </c>
      <c r="Y33" s="139">
        <v>13446553</v>
      </c>
      <c r="Z33" s="139">
        <v>3148411</v>
      </c>
      <c r="AA33" s="139">
        <v>626646</v>
      </c>
      <c r="AB33" s="139">
        <v>17483941</v>
      </c>
      <c r="AC33" s="139">
        <v>156928</v>
      </c>
      <c r="AD33" s="139">
        <v>4491584</v>
      </c>
      <c r="AE33" s="139">
        <v>136467566</v>
      </c>
      <c r="AF33" s="139">
        <v>287298</v>
      </c>
      <c r="AG33" s="139">
        <v>269372</v>
      </c>
      <c r="AH33" s="139">
        <v>0</v>
      </c>
      <c r="AI33" s="139">
        <v>249266</v>
      </c>
      <c r="AJ33" s="139">
        <v>0</v>
      </c>
      <c r="AK33" s="139">
        <v>20106</v>
      </c>
      <c r="AL33" s="139">
        <v>17926</v>
      </c>
      <c r="AM33" s="139">
        <v>5633</v>
      </c>
      <c r="AN33" s="139">
        <v>5845243</v>
      </c>
      <c r="AO33" s="139">
        <v>1605877</v>
      </c>
      <c r="AP33" s="139">
        <v>858294</v>
      </c>
      <c r="AQ33" s="139">
        <v>600454</v>
      </c>
      <c r="AR33" s="139">
        <v>147129</v>
      </c>
      <c r="AS33" s="139">
        <v>0</v>
      </c>
      <c r="AT33" s="139">
        <v>1609947</v>
      </c>
      <c r="AU33" s="139">
        <v>114798</v>
      </c>
      <c r="AV33" s="139">
        <v>1440619</v>
      </c>
      <c r="AW33" s="139">
        <v>54530</v>
      </c>
      <c r="AX33" s="139">
        <v>0</v>
      </c>
      <c r="AY33" s="139">
        <v>2616802</v>
      </c>
      <c r="AZ33" s="139">
        <v>1073002</v>
      </c>
      <c r="BA33" s="139">
        <v>1313940</v>
      </c>
      <c r="BB33" s="139">
        <v>149972</v>
      </c>
      <c r="BC33" s="139">
        <v>79888</v>
      </c>
      <c r="BD33" s="139">
        <v>881575</v>
      </c>
      <c r="BE33" s="139">
        <v>12617</v>
      </c>
      <c r="BF33" s="139">
        <v>261372</v>
      </c>
      <c r="BG33" s="139">
        <v>6393913</v>
      </c>
      <c r="BH33" s="139">
        <v>22978551</v>
      </c>
      <c r="BI33" s="139">
        <v>22757859</v>
      </c>
      <c r="BJ33" s="139">
        <v>385070</v>
      </c>
      <c r="BK33" s="139">
        <v>20567960</v>
      </c>
      <c r="BL33" s="139">
        <v>599423</v>
      </c>
      <c r="BM33" s="139">
        <v>1205406</v>
      </c>
      <c r="BN33" s="139">
        <v>220692</v>
      </c>
      <c r="BO33" s="139">
        <v>2939746</v>
      </c>
      <c r="BP33" s="139">
        <v>115129972</v>
      </c>
      <c r="BQ33" s="139">
        <v>36215717</v>
      </c>
      <c r="BR33" s="139">
        <v>12177767</v>
      </c>
      <c r="BS33" s="139">
        <v>19472051</v>
      </c>
      <c r="BT33" s="139">
        <v>4464982</v>
      </c>
      <c r="BU33" s="139">
        <v>100917</v>
      </c>
      <c r="BV33" s="139">
        <v>28982728</v>
      </c>
      <c r="BW33" s="139">
        <v>4937004</v>
      </c>
      <c r="BX33" s="139">
        <v>23833404</v>
      </c>
      <c r="BY33" s="139">
        <v>212320</v>
      </c>
      <c r="BZ33" s="139">
        <v>882838</v>
      </c>
      <c r="CA33" s="139">
        <v>48879144</v>
      </c>
      <c r="CB33" s="139">
        <v>30113734</v>
      </c>
      <c r="CC33" s="139">
        <v>14760493</v>
      </c>
      <c r="CD33" s="139">
        <v>3298383</v>
      </c>
      <c r="CE33" s="139">
        <v>706534</v>
      </c>
      <c r="CF33" s="139">
        <v>18365516</v>
      </c>
      <c r="CG33" s="139">
        <v>169545</v>
      </c>
      <c r="CH33" s="139">
        <v>4752956</v>
      </c>
      <c r="CI33" s="139">
        <v>142861479</v>
      </c>
    </row>
    <row r="34" spans="1:87" ht="13.5" customHeight="1" x14ac:dyDescent="0.15">
      <c r="A34" s="137" t="s">
        <v>30</v>
      </c>
      <c r="B34" s="138" t="s">
        <v>416</v>
      </c>
      <c r="C34" s="137" t="s">
        <v>1</v>
      </c>
      <c r="D34" s="139">
        <v>5377111</v>
      </c>
      <c r="E34" s="139">
        <v>5152108</v>
      </c>
      <c r="F34" s="139">
        <v>114280</v>
      </c>
      <c r="G34" s="139">
        <v>3926270</v>
      </c>
      <c r="H34" s="139">
        <v>190097</v>
      </c>
      <c r="I34" s="139">
        <v>921461</v>
      </c>
      <c r="J34" s="139">
        <v>225003</v>
      </c>
      <c r="K34" s="139">
        <v>303486</v>
      </c>
      <c r="L34" s="139">
        <v>65265549</v>
      </c>
      <c r="M34" s="139">
        <v>21337980</v>
      </c>
      <c r="N34" s="139">
        <v>4532553</v>
      </c>
      <c r="O34" s="139">
        <v>12080583</v>
      </c>
      <c r="P34" s="139">
        <v>4292892</v>
      </c>
      <c r="Q34" s="139">
        <v>431952</v>
      </c>
      <c r="R34" s="139">
        <v>13314445</v>
      </c>
      <c r="S34" s="139">
        <v>3387278</v>
      </c>
      <c r="T34" s="139">
        <v>8216546</v>
      </c>
      <c r="U34" s="139">
        <v>1710621</v>
      </c>
      <c r="V34" s="139">
        <v>280208</v>
      </c>
      <c r="W34" s="139">
        <v>30321211</v>
      </c>
      <c r="X34" s="139">
        <v>11920778</v>
      </c>
      <c r="Y34" s="139">
        <v>15422088</v>
      </c>
      <c r="Z34" s="139">
        <v>2193387</v>
      </c>
      <c r="AA34" s="139">
        <v>784958</v>
      </c>
      <c r="AB34" s="139">
        <v>7505122</v>
      </c>
      <c r="AC34" s="139">
        <v>11705</v>
      </c>
      <c r="AD34" s="139">
        <v>2318279</v>
      </c>
      <c r="AE34" s="139">
        <v>72960939</v>
      </c>
      <c r="AF34" s="139">
        <v>298607</v>
      </c>
      <c r="AG34" s="139">
        <v>298607</v>
      </c>
      <c r="AH34" s="139">
        <v>46898</v>
      </c>
      <c r="AI34" s="139">
        <v>241836</v>
      </c>
      <c r="AJ34" s="139">
        <v>0</v>
      </c>
      <c r="AK34" s="139">
        <v>9873</v>
      </c>
      <c r="AL34" s="139">
        <v>0</v>
      </c>
      <c r="AM34" s="139">
        <v>0</v>
      </c>
      <c r="AN34" s="139">
        <v>4578642</v>
      </c>
      <c r="AO34" s="139">
        <v>1146997</v>
      </c>
      <c r="AP34" s="139">
        <v>558025</v>
      </c>
      <c r="AQ34" s="139">
        <v>405149</v>
      </c>
      <c r="AR34" s="139">
        <v>183823</v>
      </c>
      <c r="AS34" s="139">
        <v>0</v>
      </c>
      <c r="AT34" s="139">
        <v>1813405</v>
      </c>
      <c r="AU34" s="139">
        <v>192117</v>
      </c>
      <c r="AV34" s="139">
        <v>1531763</v>
      </c>
      <c r="AW34" s="139">
        <v>89525</v>
      </c>
      <c r="AX34" s="139">
        <v>0</v>
      </c>
      <c r="AY34" s="139">
        <v>1618240</v>
      </c>
      <c r="AZ34" s="139">
        <v>611699</v>
      </c>
      <c r="BA34" s="139">
        <v>742851</v>
      </c>
      <c r="BB34" s="139">
        <v>194127</v>
      </c>
      <c r="BC34" s="139">
        <v>69563</v>
      </c>
      <c r="BD34" s="139">
        <v>682726</v>
      </c>
      <c r="BE34" s="139">
        <v>0</v>
      </c>
      <c r="BF34" s="139">
        <v>724369</v>
      </c>
      <c r="BG34" s="139">
        <v>5601618</v>
      </c>
      <c r="BH34" s="139">
        <v>5675718</v>
      </c>
      <c r="BI34" s="139">
        <v>5450715</v>
      </c>
      <c r="BJ34" s="139">
        <v>161178</v>
      </c>
      <c r="BK34" s="139">
        <v>4168106</v>
      </c>
      <c r="BL34" s="139">
        <v>190097</v>
      </c>
      <c r="BM34" s="139">
        <v>931334</v>
      </c>
      <c r="BN34" s="139">
        <v>225003</v>
      </c>
      <c r="BO34" s="139">
        <v>303486</v>
      </c>
      <c r="BP34" s="139">
        <v>69844191</v>
      </c>
      <c r="BQ34" s="139">
        <v>22484977</v>
      </c>
      <c r="BR34" s="139">
        <v>5090578</v>
      </c>
      <c r="BS34" s="139">
        <v>12485732</v>
      </c>
      <c r="BT34" s="139">
        <v>4476715</v>
      </c>
      <c r="BU34" s="139">
        <v>431952</v>
      </c>
      <c r="BV34" s="139">
        <v>15127850</v>
      </c>
      <c r="BW34" s="139">
        <v>3579395</v>
      </c>
      <c r="BX34" s="139">
        <v>9748309</v>
      </c>
      <c r="BY34" s="139">
        <v>1800146</v>
      </c>
      <c r="BZ34" s="139">
        <v>280208</v>
      </c>
      <c r="CA34" s="139">
        <v>31939451</v>
      </c>
      <c r="CB34" s="139">
        <v>12532477</v>
      </c>
      <c r="CC34" s="139">
        <v>16164939</v>
      </c>
      <c r="CD34" s="139">
        <v>2387514</v>
      </c>
      <c r="CE34" s="139">
        <v>854521</v>
      </c>
      <c r="CF34" s="139">
        <v>8187848</v>
      </c>
      <c r="CG34" s="139">
        <v>11705</v>
      </c>
      <c r="CH34" s="139">
        <v>3042648</v>
      </c>
      <c r="CI34" s="139">
        <v>78562557</v>
      </c>
    </row>
    <row r="35" spans="1:87" ht="13.5" customHeight="1" x14ac:dyDescent="0.15">
      <c r="A35" s="137" t="s">
        <v>31</v>
      </c>
      <c r="B35" s="138" t="s">
        <v>417</v>
      </c>
      <c r="C35" s="137" t="s">
        <v>1</v>
      </c>
      <c r="D35" s="139">
        <v>8151776</v>
      </c>
      <c r="E35" s="139">
        <v>7971980</v>
      </c>
      <c r="F35" s="139">
        <v>299563</v>
      </c>
      <c r="G35" s="139">
        <v>6970940</v>
      </c>
      <c r="H35" s="139">
        <v>7984</v>
      </c>
      <c r="I35" s="139">
        <v>693493</v>
      </c>
      <c r="J35" s="139">
        <v>179796</v>
      </c>
      <c r="K35" s="139">
        <v>2458689</v>
      </c>
      <c r="L35" s="139">
        <v>21307644</v>
      </c>
      <c r="M35" s="139">
        <v>7339380</v>
      </c>
      <c r="N35" s="139">
        <v>2153762</v>
      </c>
      <c r="O35" s="139">
        <v>3898381</v>
      </c>
      <c r="P35" s="139">
        <v>1233864</v>
      </c>
      <c r="Q35" s="139">
        <v>53373</v>
      </c>
      <c r="R35" s="139">
        <v>4086914</v>
      </c>
      <c r="S35" s="139">
        <v>402508</v>
      </c>
      <c r="T35" s="139">
        <v>3324903</v>
      </c>
      <c r="U35" s="139">
        <v>359503</v>
      </c>
      <c r="V35" s="139">
        <v>43367</v>
      </c>
      <c r="W35" s="139">
        <v>9821705</v>
      </c>
      <c r="X35" s="139">
        <v>3152972</v>
      </c>
      <c r="Y35" s="139">
        <v>4711779</v>
      </c>
      <c r="Z35" s="139">
        <v>1282684</v>
      </c>
      <c r="AA35" s="139">
        <v>674270</v>
      </c>
      <c r="AB35" s="139">
        <v>2189784</v>
      </c>
      <c r="AC35" s="139">
        <v>16278</v>
      </c>
      <c r="AD35" s="139">
        <v>1561288</v>
      </c>
      <c r="AE35" s="139">
        <v>31020708</v>
      </c>
      <c r="AF35" s="139">
        <v>102834</v>
      </c>
      <c r="AG35" s="139">
        <v>102834</v>
      </c>
      <c r="AH35" s="139">
        <v>8</v>
      </c>
      <c r="AI35" s="139">
        <v>102826</v>
      </c>
      <c r="AJ35" s="139">
        <v>0</v>
      </c>
      <c r="AK35" s="139">
        <v>0</v>
      </c>
      <c r="AL35" s="139">
        <v>0</v>
      </c>
      <c r="AM35" s="139">
        <v>147366</v>
      </c>
      <c r="AN35" s="139">
        <v>4467842</v>
      </c>
      <c r="AO35" s="139">
        <v>659158</v>
      </c>
      <c r="AP35" s="139">
        <v>447975</v>
      </c>
      <c r="AQ35" s="139">
        <v>121795</v>
      </c>
      <c r="AR35" s="139">
        <v>81186</v>
      </c>
      <c r="AS35" s="139">
        <v>8202</v>
      </c>
      <c r="AT35" s="139">
        <v>859791</v>
      </c>
      <c r="AU35" s="139">
        <v>109255</v>
      </c>
      <c r="AV35" s="139">
        <v>742567</v>
      </c>
      <c r="AW35" s="139">
        <v>7969</v>
      </c>
      <c r="AX35" s="139">
        <v>1374</v>
      </c>
      <c r="AY35" s="139">
        <v>2944541</v>
      </c>
      <c r="AZ35" s="139">
        <v>853761</v>
      </c>
      <c r="BA35" s="139">
        <v>1659440</v>
      </c>
      <c r="BB35" s="139">
        <v>159708</v>
      </c>
      <c r="BC35" s="139">
        <v>271632</v>
      </c>
      <c r="BD35" s="139">
        <v>1333171</v>
      </c>
      <c r="BE35" s="139">
        <v>2978</v>
      </c>
      <c r="BF35" s="139">
        <v>283916</v>
      </c>
      <c r="BG35" s="139">
        <v>4854592</v>
      </c>
      <c r="BH35" s="139">
        <v>8254610</v>
      </c>
      <c r="BI35" s="139">
        <v>8074814</v>
      </c>
      <c r="BJ35" s="139">
        <v>299571</v>
      </c>
      <c r="BK35" s="139">
        <v>7073766</v>
      </c>
      <c r="BL35" s="139">
        <v>7984</v>
      </c>
      <c r="BM35" s="139">
        <v>693493</v>
      </c>
      <c r="BN35" s="139">
        <v>179796</v>
      </c>
      <c r="BO35" s="139">
        <v>2606055</v>
      </c>
      <c r="BP35" s="139">
        <v>25775486</v>
      </c>
      <c r="BQ35" s="139">
        <v>7998538</v>
      </c>
      <c r="BR35" s="139">
        <v>2601737</v>
      </c>
      <c r="BS35" s="139">
        <v>4020176</v>
      </c>
      <c r="BT35" s="139">
        <v>1315050</v>
      </c>
      <c r="BU35" s="139">
        <v>61575</v>
      </c>
      <c r="BV35" s="139">
        <v>4946705</v>
      </c>
      <c r="BW35" s="139">
        <v>511763</v>
      </c>
      <c r="BX35" s="139">
        <v>4067470</v>
      </c>
      <c r="BY35" s="139">
        <v>367472</v>
      </c>
      <c r="BZ35" s="139">
        <v>44741</v>
      </c>
      <c r="CA35" s="139">
        <v>12766246</v>
      </c>
      <c r="CB35" s="139">
        <v>4006733</v>
      </c>
      <c r="CC35" s="139">
        <v>6371219</v>
      </c>
      <c r="CD35" s="139">
        <v>1442392</v>
      </c>
      <c r="CE35" s="139">
        <v>945902</v>
      </c>
      <c r="CF35" s="139">
        <v>3522955</v>
      </c>
      <c r="CG35" s="139">
        <v>19256</v>
      </c>
      <c r="CH35" s="139">
        <v>1845204</v>
      </c>
      <c r="CI35" s="139">
        <v>35875300</v>
      </c>
    </row>
    <row r="36" spans="1:87" ht="13.5" customHeight="1" x14ac:dyDescent="0.15">
      <c r="A36" s="137" t="s">
        <v>33</v>
      </c>
      <c r="B36" s="138" t="s">
        <v>418</v>
      </c>
      <c r="C36" s="137" t="s">
        <v>1</v>
      </c>
      <c r="D36" s="139">
        <v>1729032</v>
      </c>
      <c r="E36" s="139">
        <v>1724260</v>
      </c>
      <c r="F36" s="139">
        <v>83692</v>
      </c>
      <c r="G36" s="139">
        <v>1482747</v>
      </c>
      <c r="H36" s="139">
        <v>38973</v>
      </c>
      <c r="I36" s="139">
        <v>118848</v>
      </c>
      <c r="J36" s="139">
        <v>4772</v>
      </c>
      <c r="K36" s="139">
        <v>242301</v>
      </c>
      <c r="L36" s="139">
        <v>13475183</v>
      </c>
      <c r="M36" s="139">
        <v>3418813</v>
      </c>
      <c r="N36" s="139">
        <v>1327550</v>
      </c>
      <c r="O36" s="139">
        <v>1456711</v>
      </c>
      <c r="P36" s="139">
        <v>595648</v>
      </c>
      <c r="Q36" s="139">
        <v>38904</v>
      </c>
      <c r="R36" s="139">
        <v>2394475</v>
      </c>
      <c r="S36" s="139">
        <v>441028</v>
      </c>
      <c r="T36" s="139">
        <v>1816828</v>
      </c>
      <c r="U36" s="139">
        <v>136619</v>
      </c>
      <c r="V36" s="139">
        <v>42362</v>
      </c>
      <c r="W36" s="139">
        <v>7614070</v>
      </c>
      <c r="X36" s="139">
        <v>2578870</v>
      </c>
      <c r="Y36" s="139">
        <v>4171930</v>
      </c>
      <c r="Z36" s="139">
        <v>536758</v>
      </c>
      <c r="AA36" s="139">
        <v>326512</v>
      </c>
      <c r="AB36" s="139">
        <v>3011093</v>
      </c>
      <c r="AC36" s="139">
        <v>5463</v>
      </c>
      <c r="AD36" s="139">
        <v>751965</v>
      </c>
      <c r="AE36" s="139">
        <v>15956180</v>
      </c>
      <c r="AF36" s="139">
        <v>3115072</v>
      </c>
      <c r="AG36" s="139">
        <v>3114661</v>
      </c>
      <c r="AH36" s="139">
        <v>0</v>
      </c>
      <c r="AI36" s="139">
        <v>3114562</v>
      </c>
      <c r="AJ36" s="139">
        <v>0</v>
      </c>
      <c r="AK36" s="139">
        <v>99</v>
      </c>
      <c r="AL36" s="139">
        <v>411</v>
      </c>
      <c r="AM36" s="139">
        <v>192472</v>
      </c>
      <c r="AN36" s="139">
        <v>2561228</v>
      </c>
      <c r="AO36" s="139">
        <v>717709</v>
      </c>
      <c r="AP36" s="139">
        <v>558907</v>
      </c>
      <c r="AQ36" s="139">
        <v>39846</v>
      </c>
      <c r="AR36" s="139">
        <v>118956</v>
      </c>
      <c r="AS36" s="139">
        <v>0</v>
      </c>
      <c r="AT36" s="139">
        <v>989228</v>
      </c>
      <c r="AU36" s="139">
        <v>13457</v>
      </c>
      <c r="AV36" s="139">
        <v>968887</v>
      </c>
      <c r="AW36" s="139">
        <v>6884</v>
      </c>
      <c r="AX36" s="139">
        <v>0</v>
      </c>
      <c r="AY36" s="139">
        <v>853289</v>
      </c>
      <c r="AZ36" s="139">
        <v>23922</v>
      </c>
      <c r="BA36" s="139">
        <v>488040</v>
      </c>
      <c r="BB36" s="139">
        <v>25545</v>
      </c>
      <c r="BC36" s="139">
        <v>315782</v>
      </c>
      <c r="BD36" s="139">
        <v>2215446</v>
      </c>
      <c r="BE36" s="139">
        <v>1002</v>
      </c>
      <c r="BF36" s="139">
        <v>657395</v>
      </c>
      <c r="BG36" s="139">
        <v>6333695</v>
      </c>
      <c r="BH36" s="139">
        <v>4844104</v>
      </c>
      <c r="BI36" s="139">
        <v>4838921</v>
      </c>
      <c r="BJ36" s="139">
        <v>83692</v>
      </c>
      <c r="BK36" s="139">
        <v>4597309</v>
      </c>
      <c r="BL36" s="139">
        <v>38973</v>
      </c>
      <c r="BM36" s="139">
        <v>118947</v>
      </c>
      <c r="BN36" s="139">
        <v>5183</v>
      </c>
      <c r="BO36" s="139">
        <v>434773</v>
      </c>
      <c r="BP36" s="139">
        <v>16036411</v>
      </c>
      <c r="BQ36" s="139">
        <v>4136522</v>
      </c>
      <c r="BR36" s="139">
        <v>1886457</v>
      </c>
      <c r="BS36" s="139">
        <v>1496557</v>
      </c>
      <c r="BT36" s="139">
        <v>714604</v>
      </c>
      <c r="BU36" s="139">
        <v>38904</v>
      </c>
      <c r="BV36" s="139">
        <v>3383703</v>
      </c>
      <c r="BW36" s="139">
        <v>454485</v>
      </c>
      <c r="BX36" s="139">
        <v>2785715</v>
      </c>
      <c r="BY36" s="139">
        <v>143503</v>
      </c>
      <c r="BZ36" s="139">
        <v>42362</v>
      </c>
      <c r="CA36" s="139">
        <v>8467359</v>
      </c>
      <c r="CB36" s="139">
        <v>2602792</v>
      </c>
      <c r="CC36" s="139">
        <v>4659970</v>
      </c>
      <c r="CD36" s="139">
        <v>562303</v>
      </c>
      <c r="CE36" s="139">
        <v>642294</v>
      </c>
      <c r="CF36" s="139">
        <v>5226539</v>
      </c>
      <c r="CG36" s="139">
        <v>6465</v>
      </c>
      <c r="CH36" s="139">
        <v>1409360</v>
      </c>
      <c r="CI36" s="139">
        <v>22289875</v>
      </c>
    </row>
    <row r="37" spans="1:87" ht="13.5" customHeight="1" x14ac:dyDescent="0.15">
      <c r="A37" s="137" t="s">
        <v>34</v>
      </c>
      <c r="B37" s="138" t="s">
        <v>419</v>
      </c>
      <c r="C37" s="137" t="s">
        <v>1</v>
      </c>
      <c r="D37" s="139">
        <v>2267465</v>
      </c>
      <c r="E37" s="139">
        <v>2259226</v>
      </c>
      <c r="F37" s="139">
        <v>0</v>
      </c>
      <c r="G37" s="139">
        <v>2210540</v>
      </c>
      <c r="H37" s="139">
        <v>0</v>
      </c>
      <c r="I37" s="139">
        <v>48686</v>
      </c>
      <c r="J37" s="139">
        <v>8239</v>
      </c>
      <c r="K37" s="139">
        <v>1394229</v>
      </c>
      <c r="L37" s="139">
        <v>7661003</v>
      </c>
      <c r="M37" s="139">
        <v>724769</v>
      </c>
      <c r="N37" s="139">
        <v>458423</v>
      </c>
      <c r="O37" s="139">
        <v>126643</v>
      </c>
      <c r="P37" s="139">
        <v>139703</v>
      </c>
      <c r="Q37" s="139">
        <v>0</v>
      </c>
      <c r="R37" s="139">
        <v>902323</v>
      </c>
      <c r="S37" s="139">
        <v>111518</v>
      </c>
      <c r="T37" s="139">
        <v>756490</v>
      </c>
      <c r="U37" s="139">
        <v>34315</v>
      </c>
      <c r="V37" s="139">
        <v>0</v>
      </c>
      <c r="W37" s="139">
        <v>6031980</v>
      </c>
      <c r="X37" s="139">
        <v>2889676</v>
      </c>
      <c r="Y37" s="139">
        <v>2571036</v>
      </c>
      <c r="Z37" s="139">
        <v>481514</v>
      </c>
      <c r="AA37" s="139">
        <v>89754</v>
      </c>
      <c r="AB37" s="139">
        <v>2367497</v>
      </c>
      <c r="AC37" s="139">
        <v>1931</v>
      </c>
      <c r="AD37" s="139">
        <v>1158596</v>
      </c>
      <c r="AE37" s="139">
        <v>11087064</v>
      </c>
      <c r="AF37" s="139">
        <v>19290</v>
      </c>
      <c r="AG37" s="139">
        <v>19290</v>
      </c>
      <c r="AH37" s="139">
        <v>0</v>
      </c>
      <c r="AI37" s="139">
        <v>19290</v>
      </c>
      <c r="AJ37" s="139">
        <v>0</v>
      </c>
      <c r="AK37" s="139">
        <v>0</v>
      </c>
      <c r="AL37" s="139">
        <v>0</v>
      </c>
      <c r="AM37" s="139">
        <v>9573</v>
      </c>
      <c r="AN37" s="139">
        <v>755363</v>
      </c>
      <c r="AO37" s="139">
        <v>89334</v>
      </c>
      <c r="AP37" s="139">
        <v>59312</v>
      </c>
      <c r="AQ37" s="139">
        <v>812</v>
      </c>
      <c r="AR37" s="139">
        <v>29210</v>
      </c>
      <c r="AS37" s="139">
        <v>0</v>
      </c>
      <c r="AT37" s="139">
        <v>212756</v>
      </c>
      <c r="AU37" s="139">
        <v>0</v>
      </c>
      <c r="AV37" s="139">
        <v>212756</v>
      </c>
      <c r="AW37" s="139">
        <v>0</v>
      </c>
      <c r="AX37" s="139">
        <v>0</v>
      </c>
      <c r="AY37" s="139">
        <v>453273</v>
      </c>
      <c r="AZ37" s="139">
        <v>64298</v>
      </c>
      <c r="BA37" s="139">
        <v>386182</v>
      </c>
      <c r="BB37" s="139">
        <v>35</v>
      </c>
      <c r="BC37" s="139">
        <v>2758</v>
      </c>
      <c r="BD37" s="139">
        <v>668912</v>
      </c>
      <c r="BE37" s="139">
        <v>0</v>
      </c>
      <c r="BF37" s="139">
        <v>76564</v>
      </c>
      <c r="BG37" s="139">
        <v>851217</v>
      </c>
      <c r="BH37" s="139">
        <v>2286755</v>
      </c>
      <c r="BI37" s="139">
        <v>2278516</v>
      </c>
      <c r="BJ37" s="139">
        <v>0</v>
      </c>
      <c r="BK37" s="139">
        <v>2229830</v>
      </c>
      <c r="BL37" s="139">
        <v>0</v>
      </c>
      <c r="BM37" s="139">
        <v>48686</v>
      </c>
      <c r="BN37" s="139">
        <v>8239</v>
      </c>
      <c r="BO37" s="139">
        <v>1403802</v>
      </c>
      <c r="BP37" s="139">
        <v>8416366</v>
      </c>
      <c r="BQ37" s="139">
        <v>814103</v>
      </c>
      <c r="BR37" s="139">
        <v>517735</v>
      </c>
      <c r="BS37" s="139">
        <v>127455</v>
      </c>
      <c r="BT37" s="139">
        <v>168913</v>
      </c>
      <c r="BU37" s="139">
        <v>0</v>
      </c>
      <c r="BV37" s="139">
        <v>1115079</v>
      </c>
      <c r="BW37" s="139">
        <v>111518</v>
      </c>
      <c r="BX37" s="139">
        <v>969246</v>
      </c>
      <c r="BY37" s="139">
        <v>34315</v>
      </c>
      <c r="BZ37" s="139">
        <v>0</v>
      </c>
      <c r="CA37" s="139">
        <v>6485253</v>
      </c>
      <c r="CB37" s="139">
        <v>2953974</v>
      </c>
      <c r="CC37" s="139">
        <v>2957218</v>
      </c>
      <c r="CD37" s="139">
        <v>481549</v>
      </c>
      <c r="CE37" s="139">
        <v>92512</v>
      </c>
      <c r="CF37" s="139">
        <v>3036409</v>
      </c>
      <c r="CG37" s="139">
        <v>1931</v>
      </c>
      <c r="CH37" s="139">
        <v>1235160</v>
      </c>
      <c r="CI37" s="139">
        <v>11938281</v>
      </c>
    </row>
    <row r="38" spans="1:87" ht="13.5" customHeight="1" x14ac:dyDescent="0.15">
      <c r="A38" s="137" t="s">
        <v>35</v>
      </c>
      <c r="B38" s="138" t="s">
        <v>420</v>
      </c>
      <c r="C38" s="137" t="s">
        <v>1</v>
      </c>
      <c r="D38" s="139">
        <v>4775082</v>
      </c>
      <c r="E38" s="139">
        <v>4766374</v>
      </c>
      <c r="F38" s="139">
        <v>467</v>
      </c>
      <c r="G38" s="139">
        <v>4719697</v>
      </c>
      <c r="H38" s="139">
        <v>44510</v>
      </c>
      <c r="I38" s="139">
        <v>1700</v>
      </c>
      <c r="J38" s="139">
        <v>8708</v>
      </c>
      <c r="K38" s="139">
        <v>56390</v>
      </c>
      <c r="L38" s="139">
        <v>9283839</v>
      </c>
      <c r="M38" s="139">
        <v>1037405</v>
      </c>
      <c r="N38" s="139">
        <v>784372</v>
      </c>
      <c r="O38" s="139">
        <v>76643</v>
      </c>
      <c r="P38" s="139">
        <v>152349</v>
      </c>
      <c r="Q38" s="139">
        <v>24041</v>
      </c>
      <c r="R38" s="139">
        <v>1046626</v>
      </c>
      <c r="S38" s="139">
        <v>115525</v>
      </c>
      <c r="T38" s="139">
        <v>801161</v>
      </c>
      <c r="U38" s="139">
        <v>129940</v>
      </c>
      <c r="V38" s="139">
        <v>10191</v>
      </c>
      <c r="W38" s="139">
        <v>7176784</v>
      </c>
      <c r="X38" s="139">
        <v>2372134</v>
      </c>
      <c r="Y38" s="139">
        <v>4178971</v>
      </c>
      <c r="Z38" s="139">
        <v>309717</v>
      </c>
      <c r="AA38" s="139">
        <v>315962</v>
      </c>
      <c r="AB38" s="139">
        <v>2253898</v>
      </c>
      <c r="AC38" s="139">
        <v>12833</v>
      </c>
      <c r="AD38" s="139">
        <v>935630</v>
      </c>
      <c r="AE38" s="139">
        <v>14994551</v>
      </c>
      <c r="AF38" s="139">
        <v>1907787</v>
      </c>
      <c r="AG38" s="139">
        <v>1907787</v>
      </c>
      <c r="AH38" s="139">
        <v>862091</v>
      </c>
      <c r="AI38" s="139">
        <v>85742</v>
      </c>
      <c r="AJ38" s="139">
        <v>0</v>
      </c>
      <c r="AK38" s="139">
        <v>959954</v>
      </c>
      <c r="AL38" s="139">
        <v>0</v>
      </c>
      <c r="AM38" s="139">
        <v>0</v>
      </c>
      <c r="AN38" s="139">
        <v>1703656</v>
      </c>
      <c r="AO38" s="139">
        <v>240846</v>
      </c>
      <c r="AP38" s="139">
        <v>167195</v>
      </c>
      <c r="AQ38" s="139">
        <v>0</v>
      </c>
      <c r="AR38" s="139">
        <v>73651</v>
      </c>
      <c r="AS38" s="139">
        <v>0</v>
      </c>
      <c r="AT38" s="139">
        <v>312631</v>
      </c>
      <c r="AU38" s="139">
        <v>57233</v>
      </c>
      <c r="AV38" s="139">
        <v>255398</v>
      </c>
      <c r="AW38" s="139">
        <v>0</v>
      </c>
      <c r="AX38" s="139">
        <v>0</v>
      </c>
      <c r="AY38" s="139">
        <v>1143736</v>
      </c>
      <c r="AZ38" s="139">
        <v>74864</v>
      </c>
      <c r="BA38" s="139">
        <v>1002115</v>
      </c>
      <c r="BB38" s="139">
        <v>48383</v>
      </c>
      <c r="BC38" s="139">
        <v>18374</v>
      </c>
      <c r="BD38" s="139">
        <v>363326</v>
      </c>
      <c r="BE38" s="139">
        <v>6443</v>
      </c>
      <c r="BF38" s="139">
        <v>19075</v>
      </c>
      <c r="BG38" s="139">
        <v>3630518</v>
      </c>
      <c r="BH38" s="139">
        <v>6682869</v>
      </c>
      <c r="BI38" s="139">
        <v>6674161</v>
      </c>
      <c r="BJ38" s="139">
        <v>862558</v>
      </c>
      <c r="BK38" s="139">
        <v>4805439</v>
      </c>
      <c r="BL38" s="139">
        <v>44510</v>
      </c>
      <c r="BM38" s="139">
        <v>961654</v>
      </c>
      <c r="BN38" s="139">
        <v>8708</v>
      </c>
      <c r="BO38" s="139">
        <v>56390</v>
      </c>
      <c r="BP38" s="139">
        <v>10987495</v>
      </c>
      <c r="BQ38" s="139">
        <v>1278251</v>
      </c>
      <c r="BR38" s="139">
        <v>951567</v>
      </c>
      <c r="BS38" s="139">
        <v>76643</v>
      </c>
      <c r="BT38" s="139">
        <v>226000</v>
      </c>
      <c r="BU38" s="139">
        <v>24041</v>
      </c>
      <c r="BV38" s="139">
        <v>1359257</v>
      </c>
      <c r="BW38" s="139">
        <v>172758</v>
      </c>
      <c r="BX38" s="139">
        <v>1056559</v>
      </c>
      <c r="BY38" s="139">
        <v>129940</v>
      </c>
      <c r="BZ38" s="139">
        <v>10191</v>
      </c>
      <c r="CA38" s="139">
        <v>8320520</v>
      </c>
      <c r="CB38" s="139">
        <v>2446998</v>
      </c>
      <c r="CC38" s="139">
        <v>5181086</v>
      </c>
      <c r="CD38" s="139">
        <v>358100</v>
      </c>
      <c r="CE38" s="139">
        <v>334336</v>
      </c>
      <c r="CF38" s="139">
        <v>2617224</v>
      </c>
      <c r="CG38" s="139">
        <v>19276</v>
      </c>
      <c r="CH38" s="139">
        <v>954705</v>
      </c>
      <c r="CI38" s="139">
        <v>18625069</v>
      </c>
    </row>
    <row r="39" spans="1:87" ht="13.5" customHeight="1" x14ac:dyDescent="0.15">
      <c r="A39" s="137" t="s">
        <v>36</v>
      </c>
      <c r="B39" s="138" t="s">
        <v>421</v>
      </c>
      <c r="C39" s="137" t="s">
        <v>1</v>
      </c>
      <c r="D39" s="139">
        <v>5545750</v>
      </c>
      <c r="E39" s="139">
        <v>5503300</v>
      </c>
      <c r="F39" s="139">
        <v>2976</v>
      </c>
      <c r="G39" s="139">
        <v>5253956</v>
      </c>
      <c r="H39" s="139">
        <v>194831</v>
      </c>
      <c r="I39" s="139">
        <v>51537</v>
      </c>
      <c r="J39" s="139">
        <v>42450</v>
      </c>
      <c r="K39" s="139">
        <v>822256</v>
      </c>
      <c r="L39" s="139">
        <v>24485183</v>
      </c>
      <c r="M39" s="139">
        <v>5825525</v>
      </c>
      <c r="N39" s="139">
        <v>1591135</v>
      </c>
      <c r="O39" s="139">
        <v>2585627</v>
      </c>
      <c r="P39" s="139">
        <v>1342632</v>
      </c>
      <c r="Q39" s="139">
        <v>306131</v>
      </c>
      <c r="R39" s="139">
        <v>4177843</v>
      </c>
      <c r="S39" s="139">
        <v>539607</v>
      </c>
      <c r="T39" s="139">
        <v>3299004</v>
      </c>
      <c r="U39" s="139">
        <v>339232</v>
      </c>
      <c r="V39" s="139">
        <v>145675</v>
      </c>
      <c r="W39" s="139">
        <v>14301608</v>
      </c>
      <c r="X39" s="139">
        <v>5098997</v>
      </c>
      <c r="Y39" s="139">
        <v>8558264</v>
      </c>
      <c r="Z39" s="139">
        <v>531993</v>
      </c>
      <c r="AA39" s="139">
        <v>112354</v>
      </c>
      <c r="AB39" s="139">
        <v>3230539</v>
      </c>
      <c r="AC39" s="139">
        <v>34532</v>
      </c>
      <c r="AD39" s="139">
        <v>2195953</v>
      </c>
      <c r="AE39" s="139">
        <v>32226886</v>
      </c>
      <c r="AF39" s="139">
        <v>1519536</v>
      </c>
      <c r="AG39" s="139">
        <v>1472595</v>
      </c>
      <c r="AH39" s="139">
        <v>0</v>
      </c>
      <c r="AI39" s="139">
        <v>480841</v>
      </c>
      <c r="AJ39" s="139">
        <v>898540</v>
      </c>
      <c r="AK39" s="139">
        <v>93214</v>
      </c>
      <c r="AL39" s="139">
        <v>46941</v>
      </c>
      <c r="AM39" s="139">
        <v>94257</v>
      </c>
      <c r="AN39" s="139">
        <v>3604863</v>
      </c>
      <c r="AO39" s="139">
        <v>868098</v>
      </c>
      <c r="AP39" s="139">
        <v>630643</v>
      </c>
      <c r="AQ39" s="139">
        <v>130103</v>
      </c>
      <c r="AR39" s="139">
        <v>107352</v>
      </c>
      <c r="AS39" s="139">
        <v>0</v>
      </c>
      <c r="AT39" s="139">
        <v>1168984</v>
      </c>
      <c r="AU39" s="139">
        <v>29401</v>
      </c>
      <c r="AV39" s="139">
        <v>1139009</v>
      </c>
      <c r="AW39" s="139">
        <v>574</v>
      </c>
      <c r="AX39" s="139">
        <v>0</v>
      </c>
      <c r="AY39" s="139">
        <v>1567781</v>
      </c>
      <c r="AZ39" s="139">
        <v>230122</v>
      </c>
      <c r="BA39" s="139">
        <v>1272303</v>
      </c>
      <c r="BB39" s="139">
        <v>16728</v>
      </c>
      <c r="BC39" s="139">
        <v>48628</v>
      </c>
      <c r="BD39" s="139">
        <v>1455135</v>
      </c>
      <c r="BE39" s="139">
        <v>0</v>
      </c>
      <c r="BF39" s="139">
        <v>197964</v>
      </c>
      <c r="BG39" s="139">
        <v>5322363</v>
      </c>
      <c r="BH39" s="139">
        <v>7065286</v>
      </c>
      <c r="BI39" s="139">
        <v>6975895</v>
      </c>
      <c r="BJ39" s="139">
        <v>2976</v>
      </c>
      <c r="BK39" s="139">
        <v>5734797</v>
      </c>
      <c r="BL39" s="139">
        <v>1093371</v>
      </c>
      <c r="BM39" s="139">
        <v>144751</v>
      </c>
      <c r="BN39" s="139">
        <v>89391</v>
      </c>
      <c r="BO39" s="139">
        <v>916513</v>
      </c>
      <c r="BP39" s="139">
        <v>28090046</v>
      </c>
      <c r="BQ39" s="139">
        <v>6693623</v>
      </c>
      <c r="BR39" s="139">
        <v>2221778</v>
      </c>
      <c r="BS39" s="139">
        <v>2715730</v>
      </c>
      <c r="BT39" s="139">
        <v>1449984</v>
      </c>
      <c r="BU39" s="139">
        <v>306131</v>
      </c>
      <c r="BV39" s="139">
        <v>5346827</v>
      </c>
      <c r="BW39" s="139">
        <v>569008</v>
      </c>
      <c r="BX39" s="139">
        <v>4438013</v>
      </c>
      <c r="BY39" s="139">
        <v>339806</v>
      </c>
      <c r="BZ39" s="139">
        <v>145675</v>
      </c>
      <c r="CA39" s="139">
        <v>15869389</v>
      </c>
      <c r="CB39" s="139">
        <v>5329119</v>
      </c>
      <c r="CC39" s="139">
        <v>9830567</v>
      </c>
      <c r="CD39" s="139">
        <v>548721</v>
      </c>
      <c r="CE39" s="139">
        <v>160982</v>
      </c>
      <c r="CF39" s="139">
        <v>4685674</v>
      </c>
      <c r="CG39" s="139">
        <v>34532</v>
      </c>
      <c r="CH39" s="139">
        <v>2393917</v>
      </c>
      <c r="CI39" s="139">
        <v>37549249</v>
      </c>
    </row>
    <row r="40" spans="1:87" ht="13.5" customHeight="1" x14ac:dyDescent="0.15">
      <c r="A40" s="137" t="s">
        <v>37</v>
      </c>
      <c r="B40" s="138" t="s">
        <v>422</v>
      </c>
      <c r="C40" s="137" t="s">
        <v>1</v>
      </c>
      <c r="D40" s="139">
        <v>25221619</v>
      </c>
      <c r="E40" s="139">
        <v>25153885</v>
      </c>
      <c r="F40" s="139">
        <v>550</v>
      </c>
      <c r="G40" s="139">
        <v>21410368</v>
      </c>
      <c r="H40" s="139">
        <v>3733811</v>
      </c>
      <c r="I40" s="139">
        <v>9156</v>
      </c>
      <c r="J40" s="139">
        <v>67734</v>
      </c>
      <c r="K40" s="139">
        <v>0</v>
      </c>
      <c r="L40" s="139">
        <v>36171727</v>
      </c>
      <c r="M40" s="139">
        <v>6162803.0000000009</v>
      </c>
      <c r="N40" s="139">
        <v>2828988.777777778</v>
      </c>
      <c r="O40" s="139">
        <v>2767813.7407407407</v>
      </c>
      <c r="P40" s="139">
        <v>479624.29629629629</v>
      </c>
      <c r="Q40" s="139">
        <v>86376.185185185182</v>
      </c>
      <c r="R40" s="139">
        <v>6165517</v>
      </c>
      <c r="S40" s="139">
        <v>649084</v>
      </c>
      <c r="T40" s="139">
        <v>4985211</v>
      </c>
      <c r="U40" s="139">
        <v>531222</v>
      </c>
      <c r="V40" s="139">
        <v>96436</v>
      </c>
      <c r="W40" s="139">
        <v>23726326</v>
      </c>
      <c r="X40" s="139">
        <v>10521089</v>
      </c>
      <c r="Y40" s="139">
        <v>11613735</v>
      </c>
      <c r="Z40" s="139">
        <v>727659</v>
      </c>
      <c r="AA40" s="139">
        <v>863843</v>
      </c>
      <c r="AB40" s="139">
        <v>3091686</v>
      </c>
      <c r="AC40" s="139">
        <v>20645</v>
      </c>
      <c r="AD40" s="139">
        <v>740048</v>
      </c>
      <c r="AE40" s="139">
        <v>62133394</v>
      </c>
      <c r="AF40" s="139">
        <v>425294</v>
      </c>
      <c r="AG40" s="139">
        <v>408228</v>
      </c>
      <c r="AH40" s="139">
        <v>0</v>
      </c>
      <c r="AI40" s="139">
        <v>408228</v>
      </c>
      <c r="AJ40" s="139">
        <v>0</v>
      </c>
      <c r="AK40" s="139">
        <v>0</v>
      </c>
      <c r="AL40" s="139">
        <v>17066</v>
      </c>
      <c r="AM40" s="139">
        <v>0</v>
      </c>
      <c r="AN40" s="139">
        <v>4895039</v>
      </c>
      <c r="AO40" s="139">
        <v>666729</v>
      </c>
      <c r="AP40" s="139">
        <v>447599.66666666669</v>
      </c>
      <c r="AQ40" s="139">
        <v>135704.33333333334</v>
      </c>
      <c r="AR40" s="139">
        <v>83425</v>
      </c>
      <c r="AS40" s="139">
        <v>0</v>
      </c>
      <c r="AT40" s="139">
        <v>1457523</v>
      </c>
      <c r="AU40" s="139">
        <v>121341</v>
      </c>
      <c r="AV40" s="139">
        <v>1121322</v>
      </c>
      <c r="AW40" s="139">
        <v>214860</v>
      </c>
      <c r="AX40" s="139">
        <v>0</v>
      </c>
      <c r="AY40" s="139">
        <v>2764858</v>
      </c>
      <c r="AZ40" s="139">
        <v>1235366</v>
      </c>
      <c r="BA40" s="139">
        <v>1399209</v>
      </c>
      <c r="BB40" s="139">
        <v>14221</v>
      </c>
      <c r="BC40" s="139">
        <v>116062</v>
      </c>
      <c r="BD40" s="139">
        <v>734332</v>
      </c>
      <c r="BE40" s="139">
        <v>5929</v>
      </c>
      <c r="BF40" s="139">
        <v>87440</v>
      </c>
      <c r="BG40" s="139">
        <v>5407773</v>
      </c>
      <c r="BH40" s="139">
        <v>25646913</v>
      </c>
      <c r="BI40" s="139">
        <v>25562113</v>
      </c>
      <c r="BJ40" s="139">
        <v>550</v>
      </c>
      <c r="BK40" s="139">
        <v>21818596</v>
      </c>
      <c r="BL40" s="139">
        <v>3733811</v>
      </c>
      <c r="BM40" s="139">
        <v>9156</v>
      </c>
      <c r="BN40" s="139">
        <v>84800</v>
      </c>
      <c r="BO40" s="139">
        <v>0</v>
      </c>
      <c r="BP40" s="139">
        <v>41066766</v>
      </c>
      <c r="BQ40" s="139">
        <v>6829532.0000000009</v>
      </c>
      <c r="BR40" s="139">
        <v>3276588.4444444445</v>
      </c>
      <c r="BS40" s="139">
        <v>2903518.0740740742</v>
      </c>
      <c r="BT40" s="139">
        <v>563049.29629629629</v>
      </c>
      <c r="BU40" s="139">
        <v>86376.185185185182</v>
      </c>
      <c r="BV40" s="139">
        <v>7623040</v>
      </c>
      <c r="BW40" s="139">
        <v>770425</v>
      </c>
      <c r="BX40" s="139">
        <v>6106533</v>
      </c>
      <c r="BY40" s="139">
        <v>746082</v>
      </c>
      <c r="BZ40" s="139">
        <v>96436</v>
      </c>
      <c r="CA40" s="139">
        <v>26491184</v>
      </c>
      <c r="CB40" s="139">
        <v>11756455</v>
      </c>
      <c r="CC40" s="139">
        <v>13012944</v>
      </c>
      <c r="CD40" s="139">
        <v>741880</v>
      </c>
      <c r="CE40" s="139">
        <v>979905</v>
      </c>
      <c r="CF40" s="139">
        <v>3826018</v>
      </c>
      <c r="CG40" s="139">
        <v>26574</v>
      </c>
      <c r="CH40" s="139">
        <v>827488</v>
      </c>
      <c r="CI40" s="139">
        <v>67541167</v>
      </c>
    </row>
    <row r="41" spans="1:87" ht="13.5" customHeight="1" x14ac:dyDescent="0.15">
      <c r="A41" s="137" t="s">
        <v>38</v>
      </c>
      <c r="B41" s="138" t="s">
        <v>423</v>
      </c>
      <c r="C41" s="137" t="s">
        <v>1</v>
      </c>
      <c r="D41" s="139">
        <v>1761066</v>
      </c>
      <c r="E41" s="139">
        <v>1752629</v>
      </c>
      <c r="F41" s="139">
        <v>47273</v>
      </c>
      <c r="G41" s="139">
        <v>1677154</v>
      </c>
      <c r="H41" s="139">
        <v>3440</v>
      </c>
      <c r="I41" s="139">
        <v>24762</v>
      </c>
      <c r="J41" s="139">
        <v>8437</v>
      </c>
      <c r="K41" s="139">
        <v>0</v>
      </c>
      <c r="L41" s="139">
        <v>20781941</v>
      </c>
      <c r="M41" s="139">
        <v>4934004</v>
      </c>
      <c r="N41" s="139">
        <v>1663667</v>
      </c>
      <c r="O41" s="139">
        <v>2346311</v>
      </c>
      <c r="P41" s="139">
        <v>740521</v>
      </c>
      <c r="Q41" s="139">
        <v>183505</v>
      </c>
      <c r="R41" s="139">
        <v>3924301</v>
      </c>
      <c r="S41" s="139">
        <v>399371</v>
      </c>
      <c r="T41" s="139">
        <v>3244950</v>
      </c>
      <c r="U41" s="139">
        <v>279980</v>
      </c>
      <c r="V41" s="139">
        <v>62985</v>
      </c>
      <c r="W41" s="139">
        <v>11859404</v>
      </c>
      <c r="X41" s="139">
        <v>4492457</v>
      </c>
      <c r="Y41" s="139">
        <v>6314051</v>
      </c>
      <c r="Z41" s="139">
        <v>398676</v>
      </c>
      <c r="AA41" s="139">
        <v>654220</v>
      </c>
      <c r="AB41" s="139">
        <v>2282824</v>
      </c>
      <c r="AC41" s="139">
        <v>1247</v>
      </c>
      <c r="AD41" s="139">
        <v>904923</v>
      </c>
      <c r="AE41" s="139">
        <v>23447930</v>
      </c>
      <c r="AF41" s="139">
        <v>45296</v>
      </c>
      <c r="AG41" s="139">
        <v>41700</v>
      </c>
      <c r="AH41" s="139">
        <v>0</v>
      </c>
      <c r="AI41" s="139">
        <v>41700</v>
      </c>
      <c r="AJ41" s="139">
        <v>0</v>
      </c>
      <c r="AK41" s="139">
        <v>0</v>
      </c>
      <c r="AL41" s="139">
        <v>3596</v>
      </c>
      <c r="AM41" s="139">
        <v>0</v>
      </c>
      <c r="AN41" s="139">
        <v>2649814</v>
      </c>
      <c r="AO41" s="139">
        <v>361435</v>
      </c>
      <c r="AP41" s="139">
        <v>135250</v>
      </c>
      <c r="AQ41" s="139">
        <v>0</v>
      </c>
      <c r="AR41" s="139">
        <v>226185</v>
      </c>
      <c r="AS41" s="139">
        <v>0</v>
      </c>
      <c r="AT41" s="139">
        <v>1005749</v>
      </c>
      <c r="AU41" s="139">
        <v>95011</v>
      </c>
      <c r="AV41" s="139">
        <v>790254</v>
      </c>
      <c r="AW41" s="139">
        <v>120484</v>
      </c>
      <c r="AX41" s="139">
        <v>0</v>
      </c>
      <c r="AY41" s="139">
        <v>1282630</v>
      </c>
      <c r="AZ41" s="139">
        <v>533681</v>
      </c>
      <c r="BA41" s="139">
        <v>634446</v>
      </c>
      <c r="BB41" s="139">
        <v>24272</v>
      </c>
      <c r="BC41" s="139">
        <v>90231</v>
      </c>
      <c r="BD41" s="139">
        <v>169060</v>
      </c>
      <c r="BE41" s="139">
        <v>0</v>
      </c>
      <c r="BF41" s="139">
        <v>231018</v>
      </c>
      <c r="BG41" s="139">
        <v>2926128</v>
      </c>
      <c r="BH41" s="139">
        <v>1806362</v>
      </c>
      <c r="BI41" s="139">
        <v>1794329</v>
      </c>
      <c r="BJ41" s="139">
        <v>47273</v>
      </c>
      <c r="BK41" s="139">
        <v>1718854</v>
      </c>
      <c r="BL41" s="139">
        <v>3440</v>
      </c>
      <c r="BM41" s="139">
        <v>24762</v>
      </c>
      <c r="BN41" s="139">
        <v>12033</v>
      </c>
      <c r="BO41" s="139">
        <v>0</v>
      </c>
      <c r="BP41" s="139">
        <v>23431755</v>
      </c>
      <c r="BQ41" s="139">
        <v>5295439</v>
      </c>
      <c r="BR41" s="139">
        <v>1798917</v>
      </c>
      <c r="BS41" s="139">
        <v>2346311</v>
      </c>
      <c r="BT41" s="139">
        <v>966706</v>
      </c>
      <c r="BU41" s="139">
        <v>183505</v>
      </c>
      <c r="BV41" s="139">
        <v>4930050</v>
      </c>
      <c r="BW41" s="139">
        <v>494382</v>
      </c>
      <c r="BX41" s="139">
        <v>4035204</v>
      </c>
      <c r="BY41" s="139">
        <v>400464</v>
      </c>
      <c r="BZ41" s="139">
        <v>62985</v>
      </c>
      <c r="CA41" s="139">
        <v>13142034</v>
      </c>
      <c r="CB41" s="139">
        <v>5026138</v>
      </c>
      <c r="CC41" s="139">
        <v>6948497</v>
      </c>
      <c r="CD41" s="139">
        <v>422948</v>
      </c>
      <c r="CE41" s="139">
        <v>744451</v>
      </c>
      <c r="CF41" s="139">
        <v>2451884</v>
      </c>
      <c r="CG41" s="139">
        <v>1247</v>
      </c>
      <c r="CH41" s="139">
        <v>1135941</v>
      </c>
      <c r="CI41" s="139">
        <v>26374058</v>
      </c>
    </row>
    <row r="42" spans="1:87" ht="13.5" customHeight="1" x14ac:dyDescent="0.15">
      <c r="A42" s="137" t="s">
        <v>39</v>
      </c>
      <c r="B42" s="138" t="s">
        <v>424</v>
      </c>
      <c r="C42" s="137" t="s">
        <v>1</v>
      </c>
      <c r="D42" s="139">
        <v>2097172</v>
      </c>
      <c r="E42" s="139">
        <v>2046896</v>
      </c>
      <c r="F42" s="139">
        <v>0</v>
      </c>
      <c r="G42" s="139">
        <v>1977274</v>
      </c>
      <c r="H42" s="139">
        <v>0</v>
      </c>
      <c r="I42" s="139">
        <v>69622</v>
      </c>
      <c r="J42" s="139">
        <v>50276</v>
      </c>
      <c r="K42" s="139">
        <v>75237</v>
      </c>
      <c r="L42" s="139">
        <v>14122134</v>
      </c>
      <c r="M42" s="139">
        <v>4469280</v>
      </c>
      <c r="N42" s="139">
        <v>1723883</v>
      </c>
      <c r="O42" s="139">
        <v>1739859</v>
      </c>
      <c r="P42" s="139">
        <v>949899</v>
      </c>
      <c r="Q42" s="139">
        <v>55639</v>
      </c>
      <c r="R42" s="139">
        <v>4341718</v>
      </c>
      <c r="S42" s="139">
        <v>851086</v>
      </c>
      <c r="T42" s="139">
        <v>3243872</v>
      </c>
      <c r="U42" s="139">
        <v>246760</v>
      </c>
      <c r="V42" s="139">
        <v>193023</v>
      </c>
      <c r="W42" s="139">
        <v>5104804</v>
      </c>
      <c r="X42" s="139">
        <v>1081182</v>
      </c>
      <c r="Y42" s="139">
        <v>2778132</v>
      </c>
      <c r="Z42" s="139">
        <v>1007797</v>
      </c>
      <c r="AA42" s="139">
        <v>237693</v>
      </c>
      <c r="AB42" s="139">
        <v>3273145</v>
      </c>
      <c r="AC42" s="139">
        <v>13309</v>
      </c>
      <c r="AD42" s="139">
        <v>1525888</v>
      </c>
      <c r="AE42" s="139">
        <v>17745194</v>
      </c>
      <c r="AF42" s="139">
        <v>1153916</v>
      </c>
      <c r="AG42" s="139">
        <v>1107499</v>
      </c>
      <c r="AH42" s="139">
        <v>1000</v>
      </c>
      <c r="AI42" s="139">
        <v>1030571</v>
      </c>
      <c r="AJ42" s="139">
        <v>0</v>
      </c>
      <c r="AK42" s="139">
        <v>75928</v>
      </c>
      <c r="AL42" s="139">
        <v>46417</v>
      </c>
      <c r="AM42" s="139">
        <v>622036</v>
      </c>
      <c r="AN42" s="139">
        <v>2555406</v>
      </c>
      <c r="AO42" s="139">
        <v>548576</v>
      </c>
      <c r="AP42" s="139">
        <v>334064</v>
      </c>
      <c r="AQ42" s="139">
        <v>69282</v>
      </c>
      <c r="AR42" s="139">
        <v>145230</v>
      </c>
      <c r="AS42" s="139">
        <v>0</v>
      </c>
      <c r="AT42" s="139">
        <v>1199846</v>
      </c>
      <c r="AU42" s="139">
        <v>8197</v>
      </c>
      <c r="AV42" s="139">
        <v>1186204</v>
      </c>
      <c r="AW42" s="139">
        <v>5445</v>
      </c>
      <c r="AX42" s="139">
        <v>4121</v>
      </c>
      <c r="AY42" s="139">
        <v>801972</v>
      </c>
      <c r="AZ42" s="139">
        <v>108641</v>
      </c>
      <c r="BA42" s="139">
        <v>622124</v>
      </c>
      <c r="BB42" s="139">
        <v>6960</v>
      </c>
      <c r="BC42" s="139">
        <v>64247</v>
      </c>
      <c r="BD42" s="139">
        <v>897879</v>
      </c>
      <c r="BE42" s="139">
        <v>891</v>
      </c>
      <c r="BF42" s="139">
        <v>172737</v>
      </c>
      <c r="BG42" s="139">
        <v>3882059</v>
      </c>
      <c r="BH42" s="139">
        <v>3251088</v>
      </c>
      <c r="BI42" s="139">
        <v>3154395</v>
      </c>
      <c r="BJ42" s="139">
        <v>1000</v>
      </c>
      <c r="BK42" s="139">
        <v>3007845</v>
      </c>
      <c r="BL42" s="139">
        <v>0</v>
      </c>
      <c r="BM42" s="139">
        <v>145550</v>
      </c>
      <c r="BN42" s="139">
        <v>96693</v>
      </c>
      <c r="BO42" s="139">
        <v>697273</v>
      </c>
      <c r="BP42" s="139">
        <v>16677540</v>
      </c>
      <c r="BQ42" s="139">
        <v>5017856</v>
      </c>
      <c r="BR42" s="139">
        <v>2057947</v>
      </c>
      <c r="BS42" s="139">
        <v>1809141</v>
      </c>
      <c r="BT42" s="139">
        <v>1095129</v>
      </c>
      <c r="BU42" s="139">
        <v>55639</v>
      </c>
      <c r="BV42" s="139">
        <v>5541564</v>
      </c>
      <c r="BW42" s="139">
        <v>859283</v>
      </c>
      <c r="BX42" s="139">
        <v>4430076</v>
      </c>
      <c r="BY42" s="139">
        <v>252205</v>
      </c>
      <c r="BZ42" s="139">
        <v>197144</v>
      </c>
      <c r="CA42" s="139">
        <v>5906776</v>
      </c>
      <c r="CB42" s="139">
        <v>1189823</v>
      </c>
      <c r="CC42" s="139">
        <v>3400256</v>
      </c>
      <c r="CD42" s="139">
        <v>1014757</v>
      </c>
      <c r="CE42" s="139">
        <v>301940</v>
      </c>
      <c r="CF42" s="139">
        <v>4171024</v>
      </c>
      <c r="CG42" s="139">
        <v>14200</v>
      </c>
      <c r="CH42" s="139">
        <v>1698625</v>
      </c>
      <c r="CI42" s="139">
        <v>21627253</v>
      </c>
    </row>
    <row r="43" spans="1:87" ht="13.5" customHeight="1" x14ac:dyDescent="0.15">
      <c r="A43" s="137" t="s">
        <v>40</v>
      </c>
      <c r="B43" s="138" t="s">
        <v>425</v>
      </c>
      <c r="C43" s="137" t="s">
        <v>1</v>
      </c>
      <c r="D43" s="139">
        <v>1662793</v>
      </c>
      <c r="E43" s="139">
        <v>1635040</v>
      </c>
      <c r="F43" s="139">
        <v>0</v>
      </c>
      <c r="G43" s="139">
        <v>1558399</v>
      </c>
      <c r="H43" s="139">
        <v>76641</v>
      </c>
      <c r="I43" s="139">
        <v>0</v>
      </c>
      <c r="J43" s="139">
        <v>27753</v>
      </c>
      <c r="K43" s="139">
        <v>179411</v>
      </c>
      <c r="L43" s="139">
        <v>13239931</v>
      </c>
      <c r="M43" s="139">
        <v>3068582</v>
      </c>
      <c r="N43" s="139">
        <v>1143838</v>
      </c>
      <c r="O43" s="139">
        <v>1363578</v>
      </c>
      <c r="P43" s="139">
        <v>503731</v>
      </c>
      <c r="Q43" s="139">
        <v>57435</v>
      </c>
      <c r="R43" s="139">
        <v>2322831</v>
      </c>
      <c r="S43" s="139">
        <v>575336</v>
      </c>
      <c r="T43" s="139">
        <v>1382523</v>
      </c>
      <c r="U43" s="139">
        <v>364972</v>
      </c>
      <c r="V43" s="139">
        <v>66799</v>
      </c>
      <c r="W43" s="139">
        <v>7776439</v>
      </c>
      <c r="X43" s="139">
        <v>2831751</v>
      </c>
      <c r="Y43" s="139">
        <v>4478481</v>
      </c>
      <c r="Z43" s="139">
        <v>381732</v>
      </c>
      <c r="AA43" s="139">
        <v>84475</v>
      </c>
      <c r="AB43" s="139">
        <v>2269329</v>
      </c>
      <c r="AC43" s="139">
        <v>5280</v>
      </c>
      <c r="AD43" s="139">
        <v>278346</v>
      </c>
      <c r="AE43" s="139">
        <v>15181070</v>
      </c>
      <c r="AF43" s="139">
        <v>32202</v>
      </c>
      <c r="AG43" s="139">
        <v>22694</v>
      </c>
      <c r="AH43" s="139">
        <v>0</v>
      </c>
      <c r="AI43" s="139">
        <v>16242</v>
      </c>
      <c r="AJ43" s="139">
        <v>0</v>
      </c>
      <c r="AK43" s="139">
        <v>6452</v>
      </c>
      <c r="AL43" s="139">
        <v>9508</v>
      </c>
      <c r="AM43" s="139">
        <v>7749</v>
      </c>
      <c r="AN43" s="139">
        <v>2447408</v>
      </c>
      <c r="AO43" s="139">
        <v>493563</v>
      </c>
      <c r="AP43" s="139">
        <v>207789</v>
      </c>
      <c r="AQ43" s="139">
        <v>196164</v>
      </c>
      <c r="AR43" s="139">
        <v>88515</v>
      </c>
      <c r="AS43" s="139">
        <v>1095</v>
      </c>
      <c r="AT43" s="139">
        <v>1057062</v>
      </c>
      <c r="AU43" s="139">
        <v>99021</v>
      </c>
      <c r="AV43" s="139">
        <v>916611</v>
      </c>
      <c r="AW43" s="139">
        <v>41430</v>
      </c>
      <c r="AX43" s="139">
        <v>9348</v>
      </c>
      <c r="AY43" s="139">
        <v>887435</v>
      </c>
      <c r="AZ43" s="139">
        <v>323300</v>
      </c>
      <c r="BA43" s="139">
        <v>390496</v>
      </c>
      <c r="BB43" s="139">
        <v>140686</v>
      </c>
      <c r="BC43" s="139">
        <v>32953</v>
      </c>
      <c r="BD43" s="139">
        <v>515407</v>
      </c>
      <c r="BE43" s="139">
        <v>0</v>
      </c>
      <c r="BF43" s="139">
        <v>223858</v>
      </c>
      <c r="BG43" s="139">
        <v>2703468</v>
      </c>
      <c r="BH43" s="139">
        <v>1694995</v>
      </c>
      <c r="BI43" s="139">
        <v>1657734</v>
      </c>
      <c r="BJ43" s="139">
        <v>0</v>
      </c>
      <c r="BK43" s="139">
        <v>1574641</v>
      </c>
      <c r="BL43" s="139">
        <v>76641</v>
      </c>
      <c r="BM43" s="139">
        <v>6452</v>
      </c>
      <c r="BN43" s="139">
        <v>37261</v>
      </c>
      <c r="BO43" s="139">
        <v>187160</v>
      </c>
      <c r="BP43" s="139">
        <v>15687339</v>
      </c>
      <c r="BQ43" s="139">
        <v>3562145</v>
      </c>
      <c r="BR43" s="139">
        <v>1351627</v>
      </c>
      <c r="BS43" s="139">
        <v>1559742</v>
      </c>
      <c r="BT43" s="139">
        <v>592246</v>
      </c>
      <c r="BU43" s="139">
        <v>58530</v>
      </c>
      <c r="BV43" s="139">
        <v>3379893</v>
      </c>
      <c r="BW43" s="139">
        <v>674357</v>
      </c>
      <c r="BX43" s="139">
        <v>2299134</v>
      </c>
      <c r="BY43" s="139">
        <v>406402</v>
      </c>
      <c r="BZ43" s="139">
        <v>76147</v>
      </c>
      <c r="CA43" s="139">
        <v>8663874</v>
      </c>
      <c r="CB43" s="139">
        <v>3155051</v>
      </c>
      <c r="CC43" s="139">
        <v>4868977</v>
      </c>
      <c r="CD43" s="139">
        <v>522418</v>
      </c>
      <c r="CE43" s="139">
        <v>117428</v>
      </c>
      <c r="CF43" s="139">
        <v>2784736</v>
      </c>
      <c r="CG43" s="139">
        <v>5280</v>
      </c>
      <c r="CH43" s="139">
        <v>502204</v>
      </c>
      <c r="CI43" s="139">
        <v>17884538</v>
      </c>
    </row>
    <row r="44" spans="1:87" ht="13.5" customHeight="1" x14ac:dyDescent="0.15">
      <c r="A44" s="137" t="s">
        <v>41</v>
      </c>
      <c r="B44" s="138" t="s">
        <v>426</v>
      </c>
      <c r="C44" s="137" t="s">
        <v>1</v>
      </c>
      <c r="D44" s="139">
        <v>5933929</v>
      </c>
      <c r="E44" s="139">
        <v>5919573</v>
      </c>
      <c r="F44" s="139">
        <v>14670</v>
      </c>
      <c r="G44" s="139">
        <v>5461307</v>
      </c>
      <c r="H44" s="139">
        <v>433966</v>
      </c>
      <c r="I44" s="139">
        <v>9630</v>
      </c>
      <c r="J44" s="139">
        <v>14356</v>
      </c>
      <c r="K44" s="139">
        <v>9967</v>
      </c>
      <c r="L44" s="139">
        <v>16716281</v>
      </c>
      <c r="M44" s="139">
        <v>2585142</v>
      </c>
      <c r="N44" s="139">
        <v>1361268</v>
      </c>
      <c r="O44" s="139">
        <v>1087763</v>
      </c>
      <c r="P44" s="139">
        <v>122571</v>
      </c>
      <c r="Q44" s="139">
        <v>13540</v>
      </c>
      <c r="R44" s="139">
        <v>2648766</v>
      </c>
      <c r="S44" s="139">
        <v>263765</v>
      </c>
      <c r="T44" s="139">
        <v>1992764</v>
      </c>
      <c r="U44" s="139">
        <v>392237</v>
      </c>
      <c r="V44" s="139">
        <v>23875</v>
      </c>
      <c r="W44" s="139">
        <v>11451607</v>
      </c>
      <c r="X44" s="139">
        <v>4770915</v>
      </c>
      <c r="Y44" s="139">
        <v>5499301</v>
      </c>
      <c r="Z44" s="139">
        <v>1017777</v>
      </c>
      <c r="AA44" s="139">
        <v>163614</v>
      </c>
      <c r="AB44" s="139">
        <v>869801</v>
      </c>
      <c r="AC44" s="139">
        <v>6891</v>
      </c>
      <c r="AD44" s="139">
        <v>98082</v>
      </c>
      <c r="AE44" s="139">
        <v>22748292</v>
      </c>
      <c r="AF44" s="139">
        <v>121773</v>
      </c>
      <c r="AG44" s="139">
        <v>121773</v>
      </c>
      <c r="AH44" s="139">
        <v>62536</v>
      </c>
      <c r="AI44" s="139">
        <v>58109</v>
      </c>
      <c r="AJ44" s="139">
        <v>0</v>
      </c>
      <c r="AK44" s="139">
        <v>1128</v>
      </c>
      <c r="AL44" s="139">
        <v>0</v>
      </c>
      <c r="AM44" s="139">
        <v>0</v>
      </c>
      <c r="AN44" s="139">
        <v>2336408</v>
      </c>
      <c r="AO44" s="139">
        <v>352051</v>
      </c>
      <c r="AP44" s="139">
        <v>332742</v>
      </c>
      <c r="AQ44" s="139">
        <v>0</v>
      </c>
      <c r="AR44" s="139">
        <v>19309</v>
      </c>
      <c r="AS44" s="139">
        <v>0</v>
      </c>
      <c r="AT44" s="139">
        <v>1009780</v>
      </c>
      <c r="AU44" s="139">
        <v>167618</v>
      </c>
      <c r="AV44" s="139">
        <v>842162</v>
      </c>
      <c r="AW44" s="139">
        <v>0</v>
      </c>
      <c r="AX44" s="139">
        <v>0</v>
      </c>
      <c r="AY44" s="139">
        <v>974577</v>
      </c>
      <c r="AZ44" s="139">
        <v>190559</v>
      </c>
      <c r="BA44" s="139">
        <v>737119</v>
      </c>
      <c r="BB44" s="139">
        <v>9744</v>
      </c>
      <c r="BC44" s="139">
        <v>37155</v>
      </c>
      <c r="BD44" s="139">
        <v>938639</v>
      </c>
      <c r="BE44" s="139">
        <v>0</v>
      </c>
      <c r="BF44" s="139">
        <v>422787</v>
      </c>
      <c r="BG44" s="139">
        <v>2880968</v>
      </c>
      <c r="BH44" s="139">
        <v>6055702</v>
      </c>
      <c r="BI44" s="139">
        <v>6041346</v>
      </c>
      <c r="BJ44" s="139">
        <v>77206</v>
      </c>
      <c r="BK44" s="139">
        <v>5519416</v>
      </c>
      <c r="BL44" s="139">
        <v>433966</v>
      </c>
      <c r="BM44" s="139">
        <v>10758</v>
      </c>
      <c r="BN44" s="139">
        <v>14356</v>
      </c>
      <c r="BO44" s="139">
        <v>9967</v>
      </c>
      <c r="BP44" s="139">
        <v>19052689</v>
      </c>
      <c r="BQ44" s="139">
        <v>2937193</v>
      </c>
      <c r="BR44" s="139">
        <v>1694010</v>
      </c>
      <c r="BS44" s="139">
        <v>1087763</v>
      </c>
      <c r="BT44" s="139">
        <v>141880</v>
      </c>
      <c r="BU44" s="139">
        <v>13540</v>
      </c>
      <c r="BV44" s="139">
        <v>3658546</v>
      </c>
      <c r="BW44" s="139">
        <v>431383</v>
      </c>
      <c r="BX44" s="139">
        <v>2834926</v>
      </c>
      <c r="BY44" s="139">
        <v>392237</v>
      </c>
      <c r="BZ44" s="139">
        <v>23875</v>
      </c>
      <c r="CA44" s="139">
        <v>12426184</v>
      </c>
      <c r="CB44" s="139">
        <v>4961474</v>
      </c>
      <c r="CC44" s="139">
        <v>6236420</v>
      </c>
      <c r="CD44" s="139">
        <v>1027521</v>
      </c>
      <c r="CE44" s="139">
        <v>200769</v>
      </c>
      <c r="CF44" s="139">
        <v>1808440</v>
      </c>
      <c r="CG44" s="139">
        <v>6891</v>
      </c>
      <c r="CH44" s="139">
        <v>520869</v>
      </c>
      <c r="CI44" s="139">
        <v>25629260</v>
      </c>
    </row>
    <row r="45" spans="1:87" ht="13.5" customHeight="1" x14ac:dyDescent="0.15">
      <c r="A45" s="137" t="s">
        <v>42</v>
      </c>
      <c r="B45" s="138" t="s">
        <v>427</v>
      </c>
      <c r="C45" s="137" t="s">
        <v>1</v>
      </c>
      <c r="D45" s="139">
        <v>2850551</v>
      </c>
      <c r="E45" s="139">
        <v>2850551</v>
      </c>
      <c r="F45" s="139">
        <v>3860</v>
      </c>
      <c r="G45" s="139">
        <v>2768065</v>
      </c>
      <c r="H45" s="139">
        <v>78626</v>
      </c>
      <c r="I45" s="139">
        <v>0</v>
      </c>
      <c r="J45" s="139">
        <v>0</v>
      </c>
      <c r="K45" s="139">
        <v>158390</v>
      </c>
      <c r="L45" s="139">
        <v>9366333</v>
      </c>
      <c r="M45" s="139">
        <v>2437072</v>
      </c>
      <c r="N45" s="139">
        <v>882708</v>
      </c>
      <c r="O45" s="139">
        <v>968133</v>
      </c>
      <c r="P45" s="139">
        <v>534791</v>
      </c>
      <c r="Q45" s="139">
        <v>51440</v>
      </c>
      <c r="R45" s="139">
        <v>2191862</v>
      </c>
      <c r="S45" s="139">
        <v>156759</v>
      </c>
      <c r="T45" s="139">
        <v>1900156</v>
      </c>
      <c r="U45" s="139">
        <v>134947</v>
      </c>
      <c r="V45" s="139">
        <v>67570</v>
      </c>
      <c r="W45" s="139">
        <v>4665505</v>
      </c>
      <c r="X45" s="139">
        <v>1736084</v>
      </c>
      <c r="Y45" s="139">
        <v>2474434</v>
      </c>
      <c r="Z45" s="139">
        <v>390369</v>
      </c>
      <c r="AA45" s="139">
        <v>64618</v>
      </c>
      <c r="AB45" s="139">
        <v>2713319</v>
      </c>
      <c r="AC45" s="139">
        <v>4324</v>
      </c>
      <c r="AD45" s="139">
        <v>635925</v>
      </c>
      <c r="AE45" s="139">
        <v>12852809</v>
      </c>
      <c r="AF45" s="139">
        <v>306373</v>
      </c>
      <c r="AG45" s="139">
        <v>306373</v>
      </c>
      <c r="AH45" s="139">
        <v>0</v>
      </c>
      <c r="AI45" s="139">
        <v>306373</v>
      </c>
      <c r="AJ45" s="139">
        <v>0</v>
      </c>
      <c r="AK45" s="139">
        <v>0</v>
      </c>
      <c r="AL45" s="139">
        <v>0</v>
      </c>
      <c r="AM45" s="139">
        <v>0</v>
      </c>
      <c r="AN45" s="139">
        <v>2352570</v>
      </c>
      <c r="AO45" s="139">
        <v>312285</v>
      </c>
      <c r="AP45" s="139">
        <v>232971</v>
      </c>
      <c r="AQ45" s="139">
        <v>0</v>
      </c>
      <c r="AR45" s="139">
        <v>72657</v>
      </c>
      <c r="AS45" s="139">
        <v>6657</v>
      </c>
      <c r="AT45" s="139">
        <v>890200</v>
      </c>
      <c r="AU45" s="139">
        <v>989</v>
      </c>
      <c r="AV45" s="139">
        <v>812079</v>
      </c>
      <c r="AW45" s="139">
        <v>77132</v>
      </c>
      <c r="AX45" s="139">
        <v>4929</v>
      </c>
      <c r="AY45" s="139">
        <v>1143575</v>
      </c>
      <c r="AZ45" s="139">
        <v>87964</v>
      </c>
      <c r="BA45" s="139">
        <v>912715</v>
      </c>
      <c r="BB45" s="139">
        <v>2719</v>
      </c>
      <c r="BC45" s="139">
        <v>140177</v>
      </c>
      <c r="BD45" s="139">
        <v>722459</v>
      </c>
      <c r="BE45" s="139">
        <v>1581</v>
      </c>
      <c r="BF45" s="139">
        <v>149359</v>
      </c>
      <c r="BG45" s="139">
        <v>2808302</v>
      </c>
      <c r="BH45" s="139">
        <v>3156924</v>
      </c>
      <c r="BI45" s="139">
        <v>3156924</v>
      </c>
      <c r="BJ45" s="139">
        <v>3860</v>
      </c>
      <c r="BK45" s="139">
        <v>3074438</v>
      </c>
      <c r="BL45" s="139">
        <v>78626</v>
      </c>
      <c r="BM45" s="139">
        <v>0</v>
      </c>
      <c r="BN45" s="139">
        <v>0</v>
      </c>
      <c r="BO45" s="139">
        <v>158390</v>
      </c>
      <c r="BP45" s="139">
        <v>11718903</v>
      </c>
      <c r="BQ45" s="139">
        <v>2749357</v>
      </c>
      <c r="BR45" s="139">
        <v>1115679</v>
      </c>
      <c r="BS45" s="139">
        <v>968133</v>
      </c>
      <c r="BT45" s="139">
        <v>607448</v>
      </c>
      <c r="BU45" s="139">
        <v>58097</v>
      </c>
      <c r="BV45" s="139">
        <v>3082062</v>
      </c>
      <c r="BW45" s="139">
        <v>157748</v>
      </c>
      <c r="BX45" s="139">
        <v>2712235</v>
      </c>
      <c r="BY45" s="139">
        <v>212079</v>
      </c>
      <c r="BZ45" s="139">
        <v>72499</v>
      </c>
      <c r="CA45" s="139">
        <v>5809080</v>
      </c>
      <c r="CB45" s="139">
        <v>1824048</v>
      </c>
      <c r="CC45" s="139">
        <v>3387149</v>
      </c>
      <c r="CD45" s="139">
        <v>393088</v>
      </c>
      <c r="CE45" s="139">
        <v>204795</v>
      </c>
      <c r="CF45" s="139">
        <v>3435778</v>
      </c>
      <c r="CG45" s="139">
        <v>5905</v>
      </c>
      <c r="CH45" s="139">
        <v>785284</v>
      </c>
      <c r="CI45" s="139">
        <v>15661111</v>
      </c>
    </row>
    <row r="46" spans="1:87" ht="13.5" customHeight="1" x14ac:dyDescent="0.15">
      <c r="A46" s="137" t="s">
        <v>43</v>
      </c>
      <c r="B46" s="138" t="s">
        <v>428</v>
      </c>
      <c r="C46" s="137" t="s">
        <v>1</v>
      </c>
      <c r="D46" s="139">
        <v>8211411</v>
      </c>
      <c r="E46" s="139">
        <v>8032952</v>
      </c>
      <c r="F46" s="139">
        <v>2366980</v>
      </c>
      <c r="G46" s="139">
        <v>3499762</v>
      </c>
      <c r="H46" s="139">
        <v>1865920</v>
      </c>
      <c r="I46" s="139">
        <v>300290</v>
      </c>
      <c r="J46" s="139">
        <v>178459</v>
      </c>
      <c r="K46" s="139">
        <v>656108</v>
      </c>
      <c r="L46" s="139">
        <v>74306484</v>
      </c>
      <c r="M46" s="139">
        <v>7244853</v>
      </c>
      <c r="N46" s="139">
        <v>5669794</v>
      </c>
      <c r="O46" s="139">
        <v>796879</v>
      </c>
      <c r="P46" s="139">
        <v>720160</v>
      </c>
      <c r="Q46" s="139">
        <v>58020</v>
      </c>
      <c r="R46" s="139">
        <v>17460461</v>
      </c>
      <c r="S46" s="139">
        <v>2077864</v>
      </c>
      <c r="T46" s="139">
        <v>14696022</v>
      </c>
      <c r="U46" s="139">
        <v>686575</v>
      </c>
      <c r="V46" s="139">
        <v>46322</v>
      </c>
      <c r="W46" s="139">
        <v>49540416</v>
      </c>
      <c r="X46" s="139">
        <v>26145781</v>
      </c>
      <c r="Y46" s="139">
        <v>20390336</v>
      </c>
      <c r="Z46" s="139">
        <v>2129448</v>
      </c>
      <c r="AA46" s="139">
        <v>874851</v>
      </c>
      <c r="AB46" s="139">
        <v>16248003</v>
      </c>
      <c r="AC46" s="139">
        <v>14432</v>
      </c>
      <c r="AD46" s="139">
        <v>6549355</v>
      </c>
      <c r="AE46" s="139">
        <v>89067250</v>
      </c>
      <c r="AF46" s="139">
        <v>1749995</v>
      </c>
      <c r="AG46" s="139">
        <v>1747713</v>
      </c>
      <c r="AH46" s="139">
        <v>7510</v>
      </c>
      <c r="AI46" s="139">
        <v>1610479</v>
      </c>
      <c r="AJ46" s="139">
        <v>0</v>
      </c>
      <c r="AK46" s="139">
        <v>129724</v>
      </c>
      <c r="AL46" s="139">
        <v>2282</v>
      </c>
      <c r="AM46" s="139">
        <v>0</v>
      </c>
      <c r="AN46" s="139">
        <v>8451382</v>
      </c>
      <c r="AO46" s="139">
        <v>1276447</v>
      </c>
      <c r="AP46" s="139">
        <v>910349</v>
      </c>
      <c r="AQ46" s="139">
        <v>208889</v>
      </c>
      <c r="AR46" s="139">
        <v>157209</v>
      </c>
      <c r="AS46" s="139">
        <v>0</v>
      </c>
      <c r="AT46" s="139">
        <v>2909258</v>
      </c>
      <c r="AU46" s="139">
        <v>245375</v>
      </c>
      <c r="AV46" s="139">
        <v>2604700</v>
      </c>
      <c r="AW46" s="139">
        <v>59183</v>
      </c>
      <c r="AX46" s="139">
        <v>7724</v>
      </c>
      <c r="AY46" s="139">
        <v>4246366</v>
      </c>
      <c r="AZ46" s="139">
        <v>1997164</v>
      </c>
      <c r="BA46" s="139">
        <v>1847427</v>
      </c>
      <c r="BB46" s="139">
        <v>187374</v>
      </c>
      <c r="BC46" s="139">
        <v>214401</v>
      </c>
      <c r="BD46" s="139">
        <v>2729542</v>
      </c>
      <c r="BE46" s="139">
        <v>11587</v>
      </c>
      <c r="BF46" s="139">
        <v>529017</v>
      </c>
      <c r="BG46" s="139">
        <v>10730394</v>
      </c>
      <c r="BH46" s="139">
        <v>9961406</v>
      </c>
      <c r="BI46" s="139">
        <v>9780665</v>
      </c>
      <c r="BJ46" s="139">
        <v>2374490</v>
      </c>
      <c r="BK46" s="139">
        <v>5110241</v>
      </c>
      <c r="BL46" s="139">
        <v>1865920</v>
      </c>
      <c r="BM46" s="139">
        <v>430014</v>
      </c>
      <c r="BN46" s="139">
        <v>180741</v>
      </c>
      <c r="BO46" s="139">
        <v>656108</v>
      </c>
      <c r="BP46" s="139">
        <v>82757866</v>
      </c>
      <c r="BQ46" s="139">
        <v>8521300</v>
      </c>
      <c r="BR46" s="139">
        <v>6580143</v>
      </c>
      <c r="BS46" s="139">
        <v>1005768</v>
      </c>
      <c r="BT46" s="139">
        <v>877369</v>
      </c>
      <c r="BU46" s="139">
        <v>58020</v>
      </c>
      <c r="BV46" s="139">
        <v>20369719</v>
      </c>
      <c r="BW46" s="139">
        <v>2323239</v>
      </c>
      <c r="BX46" s="139">
        <v>17300722</v>
      </c>
      <c r="BY46" s="139">
        <v>745758</v>
      </c>
      <c r="BZ46" s="139">
        <v>54046</v>
      </c>
      <c r="CA46" s="139">
        <v>53786782</v>
      </c>
      <c r="CB46" s="139">
        <v>28142945</v>
      </c>
      <c r="CC46" s="139">
        <v>22237763</v>
      </c>
      <c r="CD46" s="139">
        <v>2316822</v>
      </c>
      <c r="CE46" s="139">
        <v>1089252</v>
      </c>
      <c r="CF46" s="139">
        <v>18977545</v>
      </c>
      <c r="CG46" s="139">
        <v>26019</v>
      </c>
      <c r="CH46" s="139">
        <v>7078372</v>
      </c>
      <c r="CI46" s="139">
        <v>99797644</v>
      </c>
    </row>
    <row r="47" spans="1:87" ht="13.5" customHeight="1" x14ac:dyDescent="0.15">
      <c r="A47" s="137" t="s">
        <v>44</v>
      </c>
      <c r="B47" s="138" t="s">
        <v>429</v>
      </c>
      <c r="C47" s="137" t="s">
        <v>1</v>
      </c>
      <c r="D47" s="139">
        <v>4745248</v>
      </c>
      <c r="E47" s="139">
        <v>4629961</v>
      </c>
      <c r="F47" s="139">
        <v>0</v>
      </c>
      <c r="G47" s="139">
        <v>4627849</v>
      </c>
      <c r="H47" s="139">
        <v>2090</v>
      </c>
      <c r="I47" s="139">
        <v>22</v>
      </c>
      <c r="J47" s="139">
        <v>115287</v>
      </c>
      <c r="K47" s="139">
        <v>396867</v>
      </c>
      <c r="L47" s="139">
        <v>11619900</v>
      </c>
      <c r="M47" s="139">
        <v>1756700</v>
      </c>
      <c r="N47" s="139">
        <v>913445</v>
      </c>
      <c r="O47" s="139">
        <v>150527</v>
      </c>
      <c r="P47" s="139">
        <v>500163</v>
      </c>
      <c r="Q47" s="139">
        <v>192565</v>
      </c>
      <c r="R47" s="139">
        <v>1527679</v>
      </c>
      <c r="S47" s="139">
        <v>78187</v>
      </c>
      <c r="T47" s="139">
        <v>1280193</v>
      </c>
      <c r="U47" s="139">
        <v>169299</v>
      </c>
      <c r="V47" s="139">
        <v>9226</v>
      </c>
      <c r="W47" s="139">
        <v>8317610</v>
      </c>
      <c r="X47" s="139">
        <v>3261170</v>
      </c>
      <c r="Y47" s="139">
        <v>4667189</v>
      </c>
      <c r="Z47" s="139">
        <v>214877</v>
      </c>
      <c r="AA47" s="139">
        <v>174374</v>
      </c>
      <c r="AB47" s="139">
        <v>3608027</v>
      </c>
      <c r="AC47" s="139">
        <v>8685</v>
      </c>
      <c r="AD47" s="139">
        <v>996603</v>
      </c>
      <c r="AE47" s="139">
        <v>17361751</v>
      </c>
      <c r="AF47" s="139">
        <v>901644</v>
      </c>
      <c r="AG47" s="139">
        <v>901644</v>
      </c>
      <c r="AH47" s="139">
        <v>0</v>
      </c>
      <c r="AI47" s="139">
        <v>40037</v>
      </c>
      <c r="AJ47" s="139">
        <v>0</v>
      </c>
      <c r="AK47" s="139">
        <v>861607</v>
      </c>
      <c r="AL47" s="139">
        <v>0</v>
      </c>
      <c r="AM47" s="139">
        <v>326843</v>
      </c>
      <c r="AN47" s="139">
        <v>2824672</v>
      </c>
      <c r="AO47" s="139">
        <v>337425</v>
      </c>
      <c r="AP47" s="139">
        <v>293848</v>
      </c>
      <c r="AQ47" s="139">
        <v>0</v>
      </c>
      <c r="AR47" s="139">
        <v>43577</v>
      </c>
      <c r="AS47" s="139">
        <v>0</v>
      </c>
      <c r="AT47" s="139">
        <v>1253680</v>
      </c>
      <c r="AU47" s="139">
        <v>15655</v>
      </c>
      <c r="AV47" s="139">
        <v>1190420</v>
      </c>
      <c r="AW47" s="139">
        <v>47605</v>
      </c>
      <c r="AX47" s="139">
        <v>0</v>
      </c>
      <c r="AY47" s="139">
        <v>1233567</v>
      </c>
      <c r="AZ47" s="139">
        <v>557820</v>
      </c>
      <c r="BA47" s="139">
        <v>404388</v>
      </c>
      <c r="BB47" s="139">
        <v>228714</v>
      </c>
      <c r="BC47" s="139">
        <v>42645</v>
      </c>
      <c r="BD47" s="139">
        <v>1340710</v>
      </c>
      <c r="BE47" s="139">
        <v>0</v>
      </c>
      <c r="BF47" s="139">
        <v>213971</v>
      </c>
      <c r="BG47" s="139">
        <v>3940287</v>
      </c>
      <c r="BH47" s="139">
        <v>5646892</v>
      </c>
      <c r="BI47" s="139">
        <v>5531605</v>
      </c>
      <c r="BJ47" s="139">
        <v>0</v>
      </c>
      <c r="BK47" s="139">
        <v>4667886</v>
      </c>
      <c r="BL47" s="139">
        <v>2090</v>
      </c>
      <c r="BM47" s="139">
        <v>861629</v>
      </c>
      <c r="BN47" s="139">
        <v>115287</v>
      </c>
      <c r="BO47" s="139">
        <v>723710</v>
      </c>
      <c r="BP47" s="139">
        <v>14444572</v>
      </c>
      <c r="BQ47" s="139">
        <v>2094125</v>
      </c>
      <c r="BR47" s="139">
        <v>1207293</v>
      </c>
      <c r="BS47" s="139">
        <v>150527</v>
      </c>
      <c r="BT47" s="139">
        <v>543740</v>
      </c>
      <c r="BU47" s="139">
        <v>192565</v>
      </c>
      <c r="BV47" s="139">
        <v>2781359</v>
      </c>
      <c r="BW47" s="139">
        <v>93842</v>
      </c>
      <c r="BX47" s="139">
        <v>2470613</v>
      </c>
      <c r="BY47" s="139">
        <v>216904</v>
      </c>
      <c r="BZ47" s="139">
        <v>9226</v>
      </c>
      <c r="CA47" s="139">
        <v>9551177</v>
      </c>
      <c r="CB47" s="139">
        <v>3818990</v>
      </c>
      <c r="CC47" s="139">
        <v>5071577</v>
      </c>
      <c r="CD47" s="139">
        <v>443591</v>
      </c>
      <c r="CE47" s="139">
        <v>217019</v>
      </c>
      <c r="CF47" s="139">
        <v>4948737</v>
      </c>
      <c r="CG47" s="139">
        <v>8685</v>
      </c>
      <c r="CH47" s="139">
        <v>1210574</v>
      </c>
      <c r="CI47" s="139">
        <v>21302038</v>
      </c>
    </row>
    <row r="48" spans="1:87" ht="13.5" customHeight="1" x14ac:dyDescent="0.15">
      <c r="A48" s="137" t="s">
        <v>45</v>
      </c>
      <c r="B48" s="138" t="s">
        <v>430</v>
      </c>
      <c r="C48" s="137" t="s">
        <v>1</v>
      </c>
      <c r="D48" s="139">
        <v>1888545</v>
      </c>
      <c r="E48" s="139">
        <v>1829654</v>
      </c>
      <c r="F48" s="139">
        <v>483217</v>
      </c>
      <c r="G48" s="139">
        <v>938969</v>
      </c>
      <c r="H48" s="139">
        <v>401083</v>
      </c>
      <c r="I48" s="139">
        <v>6385</v>
      </c>
      <c r="J48" s="139">
        <v>58891</v>
      </c>
      <c r="K48" s="139">
        <v>13028</v>
      </c>
      <c r="L48" s="139">
        <v>20537795</v>
      </c>
      <c r="M48" s="139">
        <v>4045730</v>
      </c>
      <c r="N48" s="139">
        <v>1973584</v>
      </c>
      <c r="O48" s="139">
        <v>1349475</v>
      </c>
      <c r="P48" s="139">
        <v>628693</v>
      </c>
      <c r="Q48" s="139">
        <v>93978</v>
      </c>
      <c r="R48" s="139">
        <v>3196040</v>
      </c>
      <c r="S48" s="139">
        <v>313811</v>
      </c>
      <c r="T48" s="139">
        <v>2644809</v>
      </c>
      <c r="U48" s="139">
        <v>237420</v>
      </c>
      <c r="V48" s="139">
        <v>72499</v>
      </c>
      <c r="W48" s="139">
        <v>13201672</v>
      </c>
      <c r="X48" s="139">
        <v>4573772</v>
      </c>
      <c r="Y48" s="139">
        <v>7169503</v>
      </c>
      <c r="Z48" s="139">
        <v>507035</v>
      </c>
      <c r="AA48" s="139">
        <v>951362</v>
      </c>
      <c r="AB48" s="139">
        <v>5199943</v>
      </c>
      <c r="AC48" s="139">
        <v>21854</v>
      </c>
      <c r="AD48" s="139">
        <v>2908488</v>
      </c>
      <c r="AE48" s="139">
        <v>25334828</v>
      </c>
      <c r="AF48" s="139">
        <v>191405</v>
      </c>
      <c r="AG48" s="139">
        <v>191405</v>
      </c>
      <c r="AH48" s="139">
        <v>170</v>
      </c>
      <c r="AI48" s="139">
        <v>110435</v>
      </c>
      <c r="AJ48" s="139">
        <v>3537</v>
      </c>
      <c r="AK48" s="139">
        <v>77263</v>
      </c>
      <c r="AL48" s="139">
        <v>0</v>
      </c>
      <c r="AM48" s="139">
        <v>0</v>
      </c>
      <c r="AN48" s="139">
        <v>4218043</v>
      </c>
      <c r="AO48" s="139">
        <v>567230</v>
      </c>
      <c r="AP48" s="139">
        <v>293903</v>
      </c>
      <c r="AQ48" s="139">
        <v>158261</v>
      </c>
      <c r="AR48" s="139">
        <v>99449</v>
      </c>
      <c r="AS48" s="139">
        <v>15617</v>
      </c>
      <c r="AT48" s="139">
        <v>1833837</v>
      </c>
      <c r="AU48" s="139">
        <v>75513</v>
      </c>
      <c r="AV48" s="139">
        <v>1532281</v>
      </c>
      <c r="AW48" s="139">
        <v>226043</v>
      </c>
      <c r="AX48" s="139">
        <v>11499</v>
      </c>
      <c r="AY48" s="139">
        <v>1805477</v>
      </c>
      <c r="AZ48" s="139">
        <v>352576</v>
      </c>
      <c r="BA48" s="139">
        <v>1246199</v>
      </c>
      <c r="BB48" s="139">
        <v>51814</v>
      </c>
      <c r="BC48" s="139">
        <v>154888</v>
      </c>
      <c r="BD48" s="139">
        <v>576989</v>
      </c>
      <c r="BE48" s="139">
        <v>0</v>
      </c>
      <c r="BF48" s="139">
        <v>109664</v>
      </c>
      <c r="BG48" s="139">
        <v>4519112</v>
      </c>
      <c r="BH48" s="139">
        <v>2079950</v>
      </c>
      <c r="BI48" s="139">
        <v>2021059</v>
      </c>
      <c r="BJ48" s="139">
        <v>483387</v>
      </c>
      <c r="BK48" s="139">
        <v>1049404</v>
      </c>
      <c r="BL48" s="139">
        <v>404620</v>
      </c>
      <c r="BM48" s="139">
        <v>83648</v>
      </c>
      <c r="BN48" s="139">
        <v>58891</v>
      </c>
      <c r="BO48" s="139">
        <v>13028</v>
      </c>
      <c r="BP48" s="139">
        <v>24755838</v>
      </c>
      <c r="BQ48" s="139">
        <v>4612960</v>
      </c>
      <c r="BR48" s="139">
        <v>2267487</v>
      </c>
      <c r="BS48" s="139">
        <v>1507736</v>
      </c>
      <c r="BT48" s="139">
        <v>728142</v>
      </c>
      <c r="BU48" s="139">
        <v>109595</v>
      </c>
      <c r="BV48" s="139">
        <v>5029877</v>
      </c>
      <c r="BW48" s="139">
        <v>389324</v>
      </c>
      <c r="BX48" s="139">
        <v>4177090</v>
      </c>
      <c r="BY48" s="139">
        <v>463463</v>
      </c>
      <c r="BZ48" s="139">
        <v>83998</v>
      </c>
      <c r="CA48" s="139">
        <v>15007149</v>
      </c>
      <c r="CB48" s="139">
        <v>4926348</v>
      </c>
      <c r="CC48" s="139">
        <v>8415702</v>
      </c>
      <c r="CD48" s="139">
        <v>558849</v>
      </c>
      <c r="CE48" s="139">
        <v>1106250</v>
      </c>
      <c r="CF48" s="139">
        <v>5776932</v>
      </c>
      <c r="CG48" s="139">
        <v>21854</v>
      </c>
      <c r="CH48" s="139">
        <v>3018152</v>
      </c>
      <c r="CI48" s="139">
        <v>29853940</v>
      </c>
    </row>
    <row r="49" spans="1:87" ht="13.5" customHeight="1" x14ac:dyDescent="0.15">
      <c r="A49" s="137" t="s">
        <v>46</v>
      </c>
      <c r="B49" s="138" t="s">
        <v>431</v>
      </c>
      <c r="C49" s="137" t="s">
        <v>1</v>
      </c>
      <c r="D49" s="139">
        <v>5871173</v>
      </c>
      <c r="E49" s="139">
        <v>5862294</v>
      </c>
      <c r="F49" s="139">
        <v>0</v>
      </c>
      <c r="G49" s="139">
        <v>5817078</v>
      </c>
      <c r="H49" s="139">
        <v>23353</v>
      </c>
      <c r="I49" s="139">
        <v>21863</v>
      </c>
      <c r="J49" s="139">
        <v>8879</v>
      </c>
      <c r="K49" s="139">
        <v>1375221</v>
      </c>
      <c r="L49" s="139">
        <v>18734369</v>
      </c>
      <c r="M49" s="139">
        <v>3553423</v>
      </c>
      <c r="N49" s="139">
        <v>1425942</v>
      </c>
      <c r="O49" s="139">
        <v>1335823</v>
      </c>
      <c r="P49" s="139">
        <v>665036</v>
      </c>
      <c r="Q49" s="139">
        <v>126622</v>
      </c>
      <c r="R49" s="139">
        <v>3375240</v>
      </c>
      <c r="S49" s="139">
        <v>226316</v>
      </c>
      <c r="T49" s="139">
        <v>2909323</v>
      </c>
      <c r="U49" s="139">
        <v>239601</v>
      </c>
      <c r="V49" s="139">
        <v>55377</v>
      </c>
      <c r="W49" s="139">
        <v>11737193</v>
      </c>
      <c r="X49" s="139">
        <v>5111895</v>
      </c>
      <c r="Y49" s="139">
        <v>5521938</v>
      </c>
      <c r="Z49" s="139">
        <v>812458</v>
      </c>
      <c r="AA49" s="139">
        <v>290902</v>
      </c>
      <c r="AB49" s="139">
        <v>5895787</v>
      </c>
      <c r="AC49" s="139">
        <v>13136</v>
      </c>
      <c r="AD49" s="139">
        <v>840073</v>
      </c>
      <c r="AE49" s="139">
        <v>25445615</v>
      </c>
      <c r="AF49" s="139">
        <v>80232</v>
      </c>
      <c r="AG49" s="139">
        <v>79352</v>
      </c>
      <c r="AH49" s="139">
        <v>0</v>
      </c>
      <c r="AI49" s="139">
        <v>64086</v>
      </c>
      <c r="AJ49" s="139">
        <v>0</v>
      </c>
      <c r="AK49" s="139">
        <v>15266</v>
      </c>
      <c r="AL49" s="139">
        <v>880</v>
      </c>
      <c r="AM49" s="139">
        <v>145375</v>
      </c>
      <c r="AN49" s="139">
        <v>2980810</v>
      </c>
      <c r="AO49" s="139">
        <v>433030</v>
      </c>
      <c r="AP49" s="139">
        <v>355784</v>
      </c>
      <c r="AQ49" s="139">
        <v>0</v>
      </c>
      <c r="AR49" s="139">
        <v>77246</v>
      </c>
      <c r="AS49" s="139">
        <v>0</v>
      </c>
      <c r="AT49" s="139">
        <v>1272989</v>
      </c>
      <c r="AU49" s="139">
        <v>0</v>
      </c>
      <c r="AV49" s="139">
        <v>1272989</v>
      </c>
      <c r="AW49" s="139">
        <v>0</v>
      </c>
      <c r="AX49" s="139">
        <v>0</v>
      </c>
      <c r="AY49" s="139">
        <v>1230321</v>
      </c>
      <c r="AZ49" s="139">
        <v>284755</v>
      </c>
      <c r="BA49" s="139">
        <v>887454</v>
      </c>
      <c r="BB49" s="139">
        <v>5081</v>
      </c>
      <c r="BC49" s="139">
        <v>53031</v>
      </c>
      <c r="BD49" s="139">
        <v>1816812</v>
      </c>
      <c r="BE49" s="139">
        <v>44470</v>
      </c>
      <c r="BF49" s="139">
        <v>428540</v>
      </c>
      <c r="BG49" s="139">
        <v>3489582</v>
      </c>
      <c r="BH49" s="139">
        <v>5951405</v>
      </c>
      <c r="BI49" s="139">
        <v>5941646</v>
      </c>
      <c r="BJ49" s="139">
        <v>0</v>
      </c>
      <c r="BK49" s="139">
        <v>5881164</v>
      </c>
      <c r="BL49" s="139">
        <v>23353</v>
      </c>
      <c r="BM49" s="139">
        <v>37129</v>
      </c>
      <c r="BN49" s="139">
        <v>9759</v>
      </c>
      <c r="BO49" s="139">
        <v>1520596</v>
      </c>
      <c r="BP49" s="139">
        <v>21715179</v>
      </c>
      <c r="BQ49" s="139">
        <v>3986453</v>
      </c>
      <c r="BR49" s="139">
        <v>1781726</v>
      </c>
      <c r="BS49" s="139">
        <v>1335823</v>
      </c>
      <c r="BT49" s="139">
        <v>742282</v>
      </c>
      <c r="BU49" s="139">
        <v>126622</v>
      </c>
      <c r="BV49" s="139">
        <v>4648229</v>
      </c>
      <c r="BW49" s="139">
        <v>226316</v>
      </c>
      <c r="BX49" s="139">
        <v>4182312</v>
      </c>
      <c r="BY49" s="139">
        <v>239601</v>
      </c>
      <c r="BZ49" s="139">
        <v>55377</v>
      </c>
      <c r="CA49" s="139">
        <v>12967514</v>
      </c>
      <c r="CB49" s="139">
        <v>5396650</v>
      </c>
      <c r="CC49" s="139">
        <v>6409392</v>
      </c>
      <c r="CD49" s="139">
        <v>817539</v>
      </c>
      <c r="CE49" s="139">
        <v>343933</v>
      </c>
      <c r="CF49" s="139">
        <v>7712599</v>
      </c>
      <c r="CG49" s="139">
        <v>57606</v>
      </c>
      <c r="CH49" s="139">
        <v>1268613</v>
      </c>
      <c r="CI49" s="139">
        <v>28935197</v>
      </c>
    </row>
    <row r="50" spans="1:87" ht="13.5" customHeight="1" x14ac:dyDescent="0.15">
      <c r="A50" s="137" t="s">
        <v>47</v>
      </c>
      <c r="B50" s="138" t="s">
        <v>432</v>
      </c>
      <c r="C50" s="137" t="s">
        <v>1</v>
      </c>
      <c r="D50" s="139">
        <v>1405215</v>
      </c>
      <c r="E50" s="139">
        <v>1391720</v>
      </c>
      <c r="F50" s="139">
        <v>0</v>
      </c>
      <c r="G50" s="139">
        <v>1336803</v>
      </c>
      <c r="H50" s="139">
        <v>20816</v>
      </c>
      <c r="I50" s="139">
        <v>34101</v>
      </c>
      <c r="J50" s="139">
        <v>13495</v>
      </c>
      <c r="K50" s="139">
        <v>165101</v>
      </c>
      <c r="L50" s="139">
        <v>16384452</v>
      </c>
      <c r="M50" s="139">
        <v>2940778</v>
      </c>
      <c r="N50" s="139">
        <v>1588483</v>
      </c>
      <c r="O50" s="139">
        <v>802376</v>
      </c>
      <c r="P50" s="139">
        <v>504243</v>
      </c>
      <c r="Q50" s="139">
        <v>45676</v>
      </c>
      <c r="R50" s="139">
        <v>3582690</v>
      </c>
      <c r="S50" s="139">
        <v>459460</v>
      </c>
      <c r="T50" s="139">
        <v>2988473</v>
      </c>
      <c r="U50" s="139">
        <v>134757</v>
      </c>
      <c r="V50" s="139">
        <v>75813</v>
      </c>
      <c r="W50" s="139">
        <v>9783026</v>
      </c>
      <c r="X50" s="139">
        <v>3248901</v>
      </c>
      <c r="Y50" s="139">
        <v>5646426</v>
      </c>
      <c r="Z50" s="139">
        <v>193453</v>
      </c>
      <c r="AA50" s="139">
        <v>694246</v>
      </c>
      <c r="AB50" s="139">
        <v>865266</v>
      </c>
      <c r="AC50" s="139">
        <v>2145</v>
      </c>
      <c r="AD50" s="139">
        <v>1462500</v>
      </c>
      <c r="AE50" s="139">
        <v>19252167</v>
      </c>
      <c r="AF50" s="139">
        <v>767343</v>
      </c>
      <c r="AG50" s="139">
        <v>767343</v>
      </c>
      <c r="AH50" s="139">
        <v>0</v>
      </c>
      <c r="AI50" s="139">
        <v>764162</v>
      </c>
      <c r="AJ50" s="139">
        <v>0</v>
      </c>
      <c r="AK50" s="139">
        <v>3181</v>
      </c>
      <c r="AL50" s="139">
        <v>0</v>
      </c>
      <c r="AM50" s="139">
        <v>0</v>
      </c>
      <c r="AN50" s="139">
        <v>2600547</v>
      </c>
      <c r="AO50" s="139">
        <v>496832</v>
      </c>
      <c r="AP50" s="139">
        <v>285680</v>
      </c>
      <c r="AQ50" s="139">
        <v>85764</v>
      </c>
      <c r="AR50" s="139">
        <v>125388</v>
      </c>
      <c r="AS50" s="139">
        <v>0</v>
      </c>
      <c r="AT50" s="139">
        <v>729226</v>
      </c>
      <c r="AU50" s="139">
        <v>48144</v>
      </c>
      <c r="AV50" s="139">
        <v>680277</v>
      </c>
      <c r="AW50" s="139">
        <v>805</v>
      </c>
      <c r="AX50" s="139">
        <v>0</v>
      </c>
      <c r="AY50" s="139">
        <v>1374489</v>
      </c>
      <c r="AZ50" s="139">
        <v>324698</v>
      </c>
      <c r="BA50" s="139">
        <v>980815</v>
      </c>
      <c r="BB50" s="139">
        <v>0</v>
      </c>
      <c r="BC50" s="139">
        <v>68976</v>
      </c>
      <c r="BD50" s="139">
        <v>418344</v>
      </c>
      <c r="BE50" s="139">
        <v>0</v>
      </c>
      <c r="BF50" s="139">
        <v>54308</v>
      </c>
      <c r="BG50" s="139">
        <v>3422198</v>
      </c>
      <c r="BH50" s="139">
        <v>2172558</v>
      </c>
      <c r="BI50" s="139">
        <v>2159063</v>
      </c>
      <c r="BJ50" s="139">
        <v>0</v>
      </c>
      <c r="BK50" s="139">
        <v>2100965</v>
      </c>
      <c r="BL50" s="139">
        <v>20816</v>
      </c>
      <c r="BM50" s="139">
        <v>37282</v>
      </c>
      <c r="BN50" s="139">
        <v>13495</v>
      </c>
      <c r="BO50" s="139">
        <v>165101</v>
      </c>
      <c r="BP50" s="139">
        <v>18984999</v>
      </c>
      <c r="BQ50" s="139">
        <v>3437610</v>
      </c>
      <c r="BR50" s="139">
        <v>1874163</v>
      </c>
      <c r="BS50" s="139">
        <v>888140</v>
      </c>
      <c r="BT50" s="139">
        <v>629631</v>
      </c>
      <c r="BU50" s="139">
        <v>45676</v>
      </c>
      <c r="BV50" s="139">
        <v>4311916</v>
      </c>
      <c r="BW50" s="139">
        <v>507604</v>
      </c>
      <c r="BX50" s="139">
        <v>3668750</v>
      </c>
      <c r="BY50" s="139">
        <v>135562</v>
      </c>
      <c r="BZ50" s="139">
        <v>75813</v>
      </c>
      <c r="CA50" s="139">
        <v>11157515</v>
      </c>
      <c r="CB50" s="139">
        <v>3573599</v>
      </c>
      <c r="CC50" s="139">
        <v>6627241</v>
      </c>
      <c r="CD50" s="139">
        <v>193453</v>
      </c>
      <c r="CE50" s="139">
        <v>763222</v>
      </c>
      <c r="CF50" s="139">
        <v>1283610</v>
      </c>
      <c r="CG50" s="139">
        <v>2145</v>
      </c>
      <c r="CH50" s="139">
        <v>1516808</v>
      </c>
      <c r="CI50" s="139">
        <v>22674365</v>
      </c>
    </row>
    <row r="51" spans="1:87" ht="13.5" customHeight="1" x14ac:dyDescent="0.15">
      <c r="A51" s="137" t="s">
        <v>48</v>
      </c>
      <c r="B51" s="138" t="s">
        <v>433</v>
      </c>
      <c r="C51" s="137" t="s">
        <v>1</v>
      </c>
      <c r="D51" s="139">
        <v>4141791</v>
      </c>
      <c r="E51" s="139">
        <v>4132148</v>
      </c>
      <c r="F51" s="139">
        <v>4565</v>
      </c>
      <c r="G51" s="139">
        <v>1747155</v>
      </c>
      <c r="H51" s="139">
        <v>2380244</v>
      </c>
      <c r="I51" s="139">
        <v>184</v>
      </c>
      <c r="J51" s="139">
        <v>9643</v>
      </c>
      <c r="K51" s="139">
        <v>88220</v>
      </c>
      <c r="L51" s="139">
        <v>13492921</v>
      </c>
      <c r="M51" s="139">
        <v>1774422</v>
      </c>
      <c r="N51" s="139">
        <v>1224607</v>
      </c>
      <c r="O51" s="139">
        <v>397294</v>
      </c>
      <c r="P51" s="139">
        <v>114630</v>
      </c>
      <c r="Q51" s="139">
        <v>37891</v>
      </c>
      <c r="R51" s="139">
        <v>1930605</v>
      </c>
      <c r="S51" s="139">
        <v>450625</v>
      </c>
      <c r="T51" s="139">
        <v>1158130</v>
      </c>
      <c r="U51" s="139">
        <v>321850</v>
      </c>
      <c r="V51" s="139">
        <v>44841</v>
      </c>
      <c r="W51" s="139">
        <v>9739342</v>
      </c>
      <c r="X51" s="139">
        <v>4724274</v>
      </c>
      <c r="Y51" s="139">
        <v>4497795</v>
      </c>
      <c r="Z51" s="139">
        <v>391617</v>
      </c>
      <c r="AA51" s="139">
        <v>125656</v>
      </c>
      <c r="AB51" s="139">
        <v>1306627</v>
      </c>
      <c r="AC51" s="139">
        <v>3711</v>
      </c>
      <c r="AD51" s="139">
        <v>669191</v>
      </c>
      <c r="AE51" s="139">
        <v>18303903</v>
      </c>
      <c r="AF51" s="139">
        <v>1350027</v>
      </c>
      <c r="AG51" s="139">
        <v>1326747</v>
      </c>
      <c r="AH51" s="139">
        <v>0</v>
      </c>
      <c r="AI51" s="139">
        <v>1326747</v>
      </c>
      <c r="AJ51" s="139">
        <v>0</v>
      </c>
      <c r="AK51" s="139">
        <v>0</v>
      </c>
      <c r="AL51" s="139">
        <v>23280</v>
      </c>
      <c r="AM51" s="139">
        <v>0</v>
      </c>
      <c r="AN51" s="139">
        <v>2496164</v>
      </c>
      <c r="AO51" s="139">
        <v>331238</v>
      </c>
      <c r="AP51" s="139">
        <v>260439</v>
      </c>
      <c r="AQ51" s="139">
        <v>0</v>
      </c>
      <c r="AR51" s="139">
        <v>70799</v>
      </c>
      <c r="AS51" s="139">
        <v>0</v>
      </c>
      <c r="AT51" s="139">
        <v>859856</v>
      </c>
      <c r="AU51" s="139">
        <v>2826</v>
      </c>
      <c r="AV51" s="139">
        <v>829354</v>
      </c>
      <c r="AW51" s="139">
        <v>27676</v>
      </c>
      <c r="AX51" s="139">
        <v>0</v>
      </c>
      <c r="AY51" s="139">
        <v>1302162</v>
      </c>
      <c r="AZ51" s="139">
        <v>501766</v>
      </c>
      <c r="BA51" s="139">
        <v>543530</v>
      </c>
      <c r="BB51" s="139">
        <v>209335</v>
      </c>
      <c r="BC51" s="139">
        <v>47531</v>
      </c>
      <c r="BD51" s="139">
        <v>389655</v>
      </c>
      <c r="BE51" s="139">
        <v>2908</v>
      </c>
      <c r="BF51" s="139">
        <v>113076</v>
      </c>
      <c r="BG51" s="139">
        <v>3959267</v>
      </c>
      <c r="BH51" s="139">
        <v>5491818</v>
      </c>
      <c r="BI51" s="139">
        <v>5458895</v>
      </c>
      <c r="BJ51" s="139">
        <v>4565</v>
      </c>
      <c r="BK51" s="139">
        <v>3073902</v>
      </c>
      <c r="BL51" s="139">
        <v>2380244</v>
      </c>
      <c r="BM51" s="139">
        <v>184</v>
      </c>
      <c r="BN51" s="139">
        <v>32923</v>
      </c>
      <c r="BO51" s="139">
        <v>88220</v>
      </c>
      <c r="BP51" s="139">
        <v>15989085</v>
      </c>
      <c r="BQ51" s="139">
        <v>2105660</v>
      </c>
      <c r="BR51" s="139">
        <v>1485046</v>
      </c>
      <c r="BS51" s="139">
        <v>397294</v>
      </c>
      <c r="BT51" s="139">
        <v>185429</v>
      </c>
      <c r="BU51" s="139">
        <v>37891</v>
      </c>
      <c r="BV51" s="139">
        <v>2790461</v>
      </c>
      <c r="BW51" s="139">
        <v>453451</v>
      </c>
      <c r="BX51" s="139">
        <v>1987484</v>
      </c>
      <c r="BY51" s="139">
        <v>349526</v>
      </c>
      <c r="BZ51" s="139">
        <v>44841</v>
      </c>
      <c r="CA51" s="139">
        <v>11041504</v>
      </c>
      <c r="CB51" s="139">
        <v>5226040</v>
      </c>
      <c r="CC51" s="139">
        <v>5041325</v>
      </c>
      <c r="CD51" s="139">
        <v>600952</v>
      </c>
      <c r="CE51" s="139">
        <v>173187</v>
      </c>
      <c r="CF51" s="139">
        <v>1696282</v>
      </c>
      <c r="CG51" s="139">
        <v>6619</v>
      </c>
      <c r="CH51" s="139">
        <v>782267</v>
      </c>
      <c r="CI51" s="139">
        <v>22263170</v>
      </c>
    </row>
    <row r="52" spans="1:87" ht="13.5" customHeight="1" x14ac:dyDescent="0.15">
      <c r="A52" s="137" t="s">
        <v>49</v>
      </c>
      <c r="B52" s="138" t="s">
        <v>434</v>
      </c>
      <c r="C52" s="137" t="s">
        <v>1</v>
      </c>
      <c r="D52" s="139">
        <v>6235830</v>
      </c>
      <c r="E52" s="139">
        <v>6212511</v>
      </c>
      <c r="F52" s="139">
        <v>4532</v>
      </c>
      <c r="G52" s="139">
        <v>2513634</v>
      </c>
      <c r="H52" s="139">
        <v>40083</v>
      </c>
      <c r="I52" s="139">
        <v>3654262</v>
      </c>
      <c r="J52" s="139">
        <v>23319</v>
      </c>
      <c r="K52" s="139">
        <v>1335916</v>
      </c>
      <c r="L52" s="139">
        <v>18055195</v>
      </c>
      <c r="M52" s="139">
        <v>2929269</v>
      </c>
      <c r="N52" s="139">
        <v>1089242</v>
      </c>
      <c r="O52" s="139">
        <v>1466817</v>
      </c>
      <c r="P52" s="139">
        <v>270316</v>
      </c>
      <c r="Q52" s="139">
        <v>102894</v>
      </c>
      <c r="R52" s="139">
        <v>4535607</v>
      </c>
      <c r="S52" s="139">
        <v>407218</v>
      </c>
      <c r="T52" s="139">
        <v>3628326</v>
      </c>
      <c r="U52" s="139">
        <v>500063</v>
      </c>
      <c r="V52" s="139">
        <v>74461</v>
      </c>
      <c r="W52" s="139">
        <v>10507393</v>
      </c>
      <c r="X52" s="139">
        <v>3782793</v>
      </c>
      <c r="Y52" s="139">
        <v>5859171</v>
      </c>
      <c r="Z52" s="139">
        <v>446769</v>
      </c>
      <c r="AA52" s="139">
        <v>418660</v>
      </c>
      <c r="AB52" s="139">
        <v>4014000</v>
      </c>
      <c r="AC52" s="139">
        <v>8465</v>
      </c>
      <c r="AD52" s="139">
        <v>581461</v>
      </c>
      <c r="AE52" s="139">
        <v>24872486</v>
      </c>
      <c r="AF52" s="139">
        <v>167996</v>
      </c>
      <c r="AG52" s="139">
        <v>142126</v>
      </c>
      <c r="AH52" s="139">
        <v>0</v>
      </c>
      <c r="AI52" s="139">
        <v>32585</v>
      </c>
      <c r="AJ52" s="139">
        <v>0</v>
      </c>
      <c r="AK52" s="139">
        <v>109541</v>
      </c>
      <c r="AL52" s="139">
        <v>25870</v>
      </c>
      <c r="AM52" s="139">
        <v>2475</v>
      </c>
      <c r="AN52" s="139">
        <v>4116694</v>
      </c>
      <c r="AO52" s="139">
        <v>541692</v>
      </c>
      <c r="AP52" s="139">
        <v>277781</v>
      </c>
      <c r="AQ52" s="139">
        <v>73052</v>
      </c>
      <c r="AR52" s="139">
        <v>154586</v>
      </c>
      <c r="AS52" s="139">
        <v>36273</v>
      </c>
      <c r="AT52" s="139">
        <v>1450293</v>
      </c>
      <c r="AU52" s="139">
        <v>92359</v>
      </c>
      <c r="AV52" s="139">
        <v>1078121</v>
      </c>
      <c r="AW52" s="139">
        <v>279813</v>
      </c>
      <c r="AX52" s="139">
        <v>1394</v>
      </c>
      <c r="AY52" s="139">
        <v>2123315</v>
      </c>
      <c r="AZ52" s="139">
        <v>573055</v>
      </c>
      <c r="BA52" s="139">
        <v>1409941</v>
      </c>
      <c r="BB52" s="139">
        <v>17800</v>
      </c>
      <c r="BC52" s="139">
        <v>122519</v>
      </c>
      <c r="BD52" s="139">
        <v>1142937</v>
      </c>
      <c r="BE52" s="139">
        <v>0</v>
      </c>
      <c r="BF52" s="139">
        <v>207263</v>
      </c>
      <c r="BG52" s="139">
        <v>4491953</v>
      </c>
      <c r="BH52" s="139">
        <v>6403826</v>
      </c>
      <c r="BI52" s="139">
        <v>6354637</v>
      </c>
      <c r="BJ52" s="139">
        <v>4532</v>
      </c>
      <c r="BK52" s="139">
        <v>2546219</v>
      </c>
      <c r="BL52" s="139">
        <v>40083</v>
      </c>
      <c r="BM52" s="139">
        <v>3763803</v>
      </c>
      <c r="BN52" s="139">
        <v>49189</v>
      </c>
      <c r="BO52" s="139">
        <v>1338391</v>
      </c>
      <c r="BP52" s="139">
        <v>22171889</v>
      </c>
      <c r="BQ52" s="139">
        <v>3470961</v>
      </c>
      <c r="BR52" s="139">
        <v>1367023</v>
      </c>
      <c r="BS52" s="139">
        <v>1539869</v>
      </c>
      <c r="BT52" s="139">
        <v>424902</v>
      </c>
      <c r="BU52" s="139">
        <v>139167</v>
      </c>
      <c r="BV52" s="139">
        <v>5985900</v>
      </c>
      <c r="BW52" s="139">
        <v>499577</v>
      </c>
      <c r="BX52" s="139">
        <v>4706447</v>
      </c>
      <c r="BY52" s="139">
        <v>779876</v>
      </c>
      <c r="BZ52" s="139">
        <v>75855</v>
      </c>
      <c r="CA52" s="139">
        <v>12630708</v>
      </c>
      <c r="CB52" s="139">
        <v>4355848</v>
      </c>
      <c r="CC52" s="139">
        <v>7269112</v>
      </c>
      <c r="CD52" s="139">
        <v>464569</v>
      </c>
      <c r="CE52" s="139">
        <v>541179</v>
      </c>
      <c r="CF52" s="139">
        <v>5156937</v>
      </c>
      <c r="CG52" s="139">
        <v>8465</v>
      </c>
      <c r="CH52" s="139">
        <v>788724</v>
      </c>
      <c r="CI52" s="139">
        <v>29364439</v>
      </c>
    </row>
    <row r="53" spans="1:87" ht="13.5" customHeight="1" x14ac:dyDescent="0.15">
      <c r="A53" s="137" t="s">
        <v>50</v>
      </c>
      <c r="B53" s="138" t="s">
        <v>435</v>
      </c>
      <c r="C53" s="137" t="s">
        <v>1</v>
      </c>
      <c r="D53" s="139">
        <v>3262360</v>
      </c>
      <c r="E53" s="139">
        <v>3204854</v>
      </c>
      <c r="F53" s="139">
        <v>0</v>
      </c>
      <c r="G53" s="139">
        <v>1930891</v>
      </c>
      <c r="H53" s="139">
        <v>1236463</v>
      </c>
      <c r="I53" s="139">
        <v>37500</v>
      </c>
      <c r="J53" s="139">
        <v>57506</v>
      </c>
      <c r="K53" s="139">
        <v>161076</v>
      </c>
      <c r="L53" s="139">
        <v>16586349</v>
      </c>
      <c r="M53" s="139">
        <v>1822992</v>
      </c>
      <c r="N53" s="139">
        <v>1256600</v>
      </c>
      <c r="O53" s="139">
        <v>109533</v>
      </c>
      <c r="P53" s="139">
        <v>424836</v>
      </c>
      <c r="Q53" s="139">
        <v>32023</v>
      </c>
      <c r="R53" s="139">
        <v>6887298</v>
      </c>
      <c r="S53" s="139">
        <v>499235</v>
      </c>
      <c r="T53" s="139">
        <v>5904355</v>
      </c>
      <c r="U53" s="139">
        <v>483708</v>
      </c>
      <c r="V53" s="139">
        <v>27715</v>
      </c>
      <c r="W53" s="139">
        <v>7838444</v>
      </c>
      <c r="X53" s="139">
        <v>3715545</v>
      </c>
      <c r="Y53" s="139">
        <v>2891081</v>
      </c>
      <c r="Z53" s="139">
        <v>521197</v>
      </c>
      <c r="AA53" s="139">
        <v>710621</v>
      </c>
      <c r="AB53" s="139">
        <v>6536444</v>
      </c>
      <c r="AC53" s="139">
        <v>9900</v>
      </c>
      <c r="AD53" s="139">
        <v>2604382</v>
      </c>
      <c r="AE53" s="139">
        <v>22453091</v>
      </c>
      <c r="AF53" s="139">
        <v>1114092</v>
      </c>
      <c r="AG53" s="139">
        <v>1078153</v>
      </c>
      <c r="AH53" s="139">
        <v>0</v>
      </c>
      <c r="AI53" s="139">
        <v>380611</v>
      </c>
      <c r="AJ53" s="139">
        <v>0</v>
      </c>
      <c r="AK53" s="139">
        <v>697542</v>
      </c>
      <c r="AL53" s="139">
        <v>35939</v>
      </c>
      <c r="AM53" s="139">
        <v>91777</v>
      </c>
      <c r="AN53" s="139">
        <v>1013389</v>
      </c>
      <c r="AO53" s="139">
        <v>131169</v>
      </c>
      <c r="AP53" s="139">
        <v>122784</v>
      </c>
      <c r="AQ53" s="139">
        <v>200</v>
      </c>
      <c r="AR53" s="139">
        <v>8185</v>
      </c>
      <c r="AS53" s="139">
        <v>0</v>
      </c>
      <c r="AT53" s="139">
        <v>405555</v>
      </c>
      <c r="AU53" s="139">
        <v>307</v>
      </c>
      <c r="AV53" s="139">
        <v>404554</v>
      </c>
      <c r="AW53" s="139">
        <v>694</v>
      </c>
      <c r="AX53" s="139">
        <v>156</v>
      </c>
      <c r="AY53" s="139">
        <v>476509</v>
      </c>
      <c r="AZ53" s="139">
        <v>8318</v>
      </c>
      <c r="BA53" s="139">
        <v>399784</v>
      </c>
      <c r="BB53" s="139">
        <v>9595</v>
      </c>
      <c r="BC53" s="139">
        <v>58812</v>
      </c>
      <c r="BD53" s="139">
        <v>584447</v>
      </c>
      <c r="BE53" s="139">
        <v>0</v>
      </c>
      <c r="BF53" s="139">
        <v>182955</v>
      </c>
      <c r="BG53" s="139">
        <v>2310436</v>
      </c>
      <c r="BH53" s="139">
        <v>4376452</v>
      </c>
      <c r="BI53" s="139">
        <v>4283007</v>
      </c>
      <c r="BJ53" s="139">
        <v>0</v>
      </c>
      <c r="BK53" s="139">
        <v>2311502</v>
      </c>
      <c r="BL53" s="139">
        <v>1236463</v>
      </c>
      <c r="BM53" s="139">
        <v>735042</v>
      </c>
      <c r="BN53" s="139">
        <v>93445</v>
      </c>
      <c r="BO53" s="139">
        <v>252853</v>
      </c>
      <c r="BP53" s="139">
        <v>17599738</v>
      </c>
      <c r="BQ53" s="139">
        <v>1954161</v>
      </c>
      <c r="BR53" s="139">
        <v>1379384</v>
      </c>
      <c r="BS53" s="139">
        <v>109733</v>
      </c>
      <c r="BT53" s="139">
        <v>433021</v>
      </c>
      <c r="BU53" s="139">
        <v>32023</v>
      </c>
      <c r="BV53" s="139">
        <v>7292853</v>
      </c>
      <c r="BW53" s="139">
        <v>499542</v>
      </c>
      <c r="BX53" s="139">
        <v>6308909</v>
      </c>
      <c r="BY53" s="139">
        <v>484402</v>
      </c>
      <c r="BZ53" s="139">
        <v>27871</v>
      </c>
      <c r="CA53" s="139">
        <v>8314953</v>
      </c>
      <c r="CB53" s="139">
        <v>3723863</v>
      </c>
      <c r="CC53" s="139">
        <v>3290865</v>
      </c>
      <c r="CD53" s="139">
        <v>530792</v>
      </c>
      <c r="CE53" s="139">
        <v>769433</v>
      </c>
      <c r="CF53" s="139">
        <v>7120891</v>
      </c>
      <c r="CG53" s="139">
        <v>9900</v>
      </c>
      <c r="CH53" s="139">
        <v>2787337</v>
      </c>
      <c r="CI53" s="139">
        <v>24763527</v>
      </c>
    </row>
    <row r="54" spans="1:87" ht="13.5" customHeight="1" x14ac:dyDescent="0.15">
      <c r="A54" s="137" t="s">
        <v>436</v>
      </c>
      <c r="B54" s="138" t="s">
        <v>437</v>
      </c>
      <c r="C54" s="137" t="s">
        <v>1</v>
      </c>
      <c r="D54" s="139">
        <f>SUM(D7:D53)</f>
        <v>387090341</v>
      </c>
      <c r="E54" s="139">
        <f>SUM(E7:E53)</f>
        <v>380477244</v>
      </c>
      <c r="F54" s="139">
        <f t="shared" ref="F54:BO54" si="0">SUM(F7:F53)</f>
        <v>6791014</v>
      </c>
      <c r="G54" s="139">
        <f t="shared" si="0"/>
        <v>326568608</v>
      </c>
      <c r="H54" s="139">
        <f t="shared" si="0"/>
        <v>34747735</v>
      </c>
      <c r="I54" s="139">
        <f t="shared" si="0"/>
        <v>12369887</v>
      </c>
      <c r="J54" s="139">
        <f t="shared" si="0"/>
        <v>6613097</v>
      </c>
      <c r="K54" s="139">
        <f t="shared" si="0"/>
        <v>51878391</v>
      </c>
      <c r="L54" s="139">
        <f t="shared" si="0"/>
        <v>1646074162</v>
      </c>
      <c r="M54" s="139">
        <f t="shared" si="0"/>
        <v>332384181</v>
      </c>
      <c r="N54" s="139">
        <f t="shared" si="0"/>
        <v>132653805.77777778</v>
      </c>
      <c r="O54" s="139">
        <f t="shared" si="0"/>
        <v>145403434.74074075</v>
      </c>
      <c r="P54" s="139">
        <f t="shared" si="0"/>
        <v>48952130.296296299</v>
      </c>
      <c r="Q54" s="139">
        <f t="shared" si="0"/>
        <v>5374810.1851851856</v>
      </c>
      <c r="R54" s="139">
        <f t="shared" si="0"/>
        <v>356392309</v>
      </c>
      <c r="S54" s="139">
        <f t="shared" si="0"/>
        <v>65796414</v>
      </c>
      <c r="T54" s="139">
        <f t="shared" si="0"/>
        <v>261498861</v>
      </c>
      <c r="U54" s="139">
        <f t="shared" si="0"/>
        <v>29097034</v>
      </c>
      <c r="V54" s="139">
        <f t="shared" si="0"/>
        <v>4906017</v>
      </c>
      <c r="W54" s="139">
        <f t="shared" si="0"/>
        <v>951271564</v>
      </c>
      <c r="X54" s="139">
        <f t="shared" si="0"/>
        <v>421586706</v>
      </c>
      <c r="Y54" s="139">
        <f t="shared" si="0"/>
        <v>452682574</v>
      </c>
      <c r="Z54" s="139">
        <f t="shared" si="0"/>
        <v>51839318</v>
      </c>
      <c r="AA54" s="139">
        <f t="shared" si="0"/>
        <v>25162966</v>
      </c>
      <c r="AB54" s="139">
        <f t="shared" si="0"/>
        <v>282251255</v>
      </c>
      <c r="AC54" s="139">
        <f t="shared" si="0"/>
        <v>1120091</v>
      </c>
      <c r="AD54" s="139">
        <f t="shared" si="0"/>
        <v>118741243</v>
      </c>
      <c r="AE54" s="139">
        <f t="shared" si="0"/>
        <v>2151905746</v>
      </c>
      <c r="AF54" s="139">
        <f t="shared" si="0"/>
        <v>30217124</v>
      </c>
      <c r="AG54" s="139">
        <f t="shared" si="0"/>
        <v>29788141</v>
      </c>
      <c r="AH54" s="139">
        <f t="shared" si="0"/>
        <v>1241126</v>
      </c>
      <c r="AI54" s="139">
        <f t="shared" si="0"/>
        <v>24070747</v>
      </c>
      <c r="AJ54" s="139">
        <f t="shared" si="0"/>
        <v>996819</v>
      </c>
      <c r="AK54" s="139">
        <f t="shared" si="0"/>
        <v>3479449</v>
      </c>
      <c r="AL54" s="139">
        <f t="shared" si="0"/>
        <v>428983</v>
      </c>
      <c r="AM54" s="139">
        <f t="shared" si="0"/>
        <v>3384503</v>
      </c>
      <c r="AN54" s="139">
        <f t="shared" si="0"/>
        <v>175291016</v>
      </c>
      <c r="AO54" s="139">
        <f t="shared" si="0"/>
        <v>31151921</v>
      </c>
      <c r="AP54" s="139">
        <f t="shared" si="0"/>
        <v>19748668.666666664</v>
      </c>
      <c r="AQ54" s="139">
        <f t="shared" si="0"/>
        <v>5767795.333333333</v>
      </c>
      <c r="AR54" s="139">
        <f t="shared" si="0"/>
        <v>5329169</v>
      </c>
      <c r="AS54" s="139">
        <f t="shared" si="0"/>
        <v>306288</v>
      </c>
      <c r="AT54" s="139">
        <f t="shared" si="0"/>
        <v>61151254</v>
      </c>
      <c r="AU54" s="139">
        <f t="shared" si="0"/>
        <v>2968310</v>
      </c>
      <c r="AV54" s="139">
        <f t="shared" si="0"/>
        <v>55528999</v>
      </c>
      <c r="AW54" s="139">
        <f t="shared" si="0"/>
        <v>2653945</v>
      </c>
      <c r="AX54" s="139">
        <f t="shared" si="0"/>
        <v>229146</v>
      </c>
      <c r="AY54" s="139">
        <f t="shared" si="0"/>
        <v>82544142</v>
      </c>
      <c r="AZ54" s="139">
        <f t="shared" si="0"/>
        <v>25099442</v>
      </c>
      <c r="BA54" s="139">
        <f t="shared" si="0"/>
        <v>49544305</v>
      </c>
      <c r="BB54" s="139">
        <f t="shared" si="0"/>
        <v>3111431</v>
      </c>
      <c r="BC54" s="139">
        <f t="shared" si="0"/>
        <v>4788964</v>
      </c>
      <c r="BD54" s="139">
        <f t="shared" si="0"/>
        <v>61293317</v>
      </c>
      <c r="BE54" s="139">
        <f t="shared" si="0"/>
        <v>214553</v>
      </c>
      <c r="BF54" s="139">
        <f t="shared" si="0"/>
        <v>12407170</v>
      </c>
      <c r="BG54" s="139">
        <f t="shared" si="0"/>
        <v>217915310</v>
      </c>
      <c r="BH54" s="139">
        <f t="shared" si="0"/>
        <v>417307465</v>
      </c>
      <c r="BI54" s="139">
        <f t="shared" si="0"/>
        <v>410265385</v>
      </c>
      <c r="BJ54" s="139">
        <f t="shared" si="0"/>
        <v>8032140</v>
      </c>
      <c r="BK54" s="139">
        <f t="shared" si="0"/>
        <v>350639355</v>
      </c>
      <c r="BL54" s="139">
        <f t="shared" si="0"/>
        <v>35744554</v>
      </c>
      <c r="BM54" s="139">
        <f t="shared" si="0"/>
        <v>15849336</v>
      </c>
      <c r="BN54" s="139">
        <f t="shared" si="0"/>
        <v>7042080</v>
      </c>
      <c r="BO54" s="139">
        <f t="shared" si="0"/>
        <v>55262894</v>
      </c>
      <c r="BP54" s="139">
        <f t="shared" ref="BP54:CH54" si="1">SUM(BP7:BP53)</f>
        <v>1821365178</v>
      </c>
      <c r="BQ54" s="139">
        <f t="shared" si="1"/>
        <v>363536102</v>
      </c>
      <c r="BR54" s="139">
        <f t="shared" si="1"/>
        <v>152402474.44444445</v>
      </c>
      <c r="BS54" s="139">
        <f t="shared" si="1"/>
        <v>151171230.07407406</v>
      </c>
      <c r="BT54" s="139">
        <f t="shared" si="1"/>
        <v>54281299.296296299</v>
      </c>
      <c r="BU54" s="139">
        <f t="shared" si="1"/>
        <v>5681098.1851851856</v>
      </c>
      <c r="BV54" s="139">
        <f t="shared" si="1"/>
        <v>417543563</v>
      </c>
      <c r="BW54" s="139">
        <f t="shared" si="1"/>
        <v>68764724</v>
      </c>
      <c r="BX54" s="139">
        <f t="shared" si="1"/>
        <v>317027860</v>
      </c>
      <c r="BY54" s="139">
        <f t="shared" si="1"/>
        <v>31750979</v>
      </c>
      <c r="BZ54" s="139">
        <f t="shared" si="1"/>
        <v>5135163</v>
      </c>
      <c r="CA54" s="139">
        <f t="shared" si="1"/>
        <v>1033815706</v>
      </c>
      <c r="CB54" s="139">
        <f t="shared" si="1"/>
        <v>446686148</v>
      </c>
      <c r="CC54" s="139">
        <f t="shared" si="1"/>
        <v>502226879</v>
      </c>
      <c r="CD54" s="139">
        <f t="shared" si="1"/>
        <v>54950749</v>
      </c>
      <c r="CE54" s="139">
        <f t="shared" si="1"/>
        <v>29951930</v>
      </c>
      <c r="CF54" s="139">
        <f t="shared" si="1"/>
        <v>343544572</v>
      </c>
      <c r="CG54" s="139">
        <f t="shared" si="1"/>
        <v>1334644</v>
      </c>
      <c r="CH54" s="139">
        <f t="shared" si="1"/>
        <v>131148413</v>
      </c>
      <c r="CI54" s="139">
        <f>SUM(CI7:CI53)</f>
        <v>2369821056</v>
      </c>
    </row>
  </sheetData>
  <mergeCells count="6">
    <mergeCell ref="BO4:BO5"/>
    <mergeCell ref="A2:A6"/>
    <mergeCell ref="B2:B6"/>
    <mergeCell ref="C2:C6"/>
    <mergeCell ref="K4:K5"/>
    <mergeCell ref="AM4:AM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30" man="1"/>
    <brk id="67" min="1" max="3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E5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5" customHeight="1" x14ac:dyDescent="0.15"/>
  <cols>
    <col min="1" max="1" width="10.75" style="108" customWidth="1"/>
    <col min="2" max="2" width="8.75" style="134" customWidth="1"/>
    <col min="3" max="3" width="12.625" style="108" customWidth="1"/>
    <col min="4" max="9" width="13.875" style="135" customWidth="1"/>
    <col min="10" max="10" width="6.625" style="134" customWidth="1"/>
    <col min="11" max="11" width="35.625" style="108" customWidth="1"/>
    <col min="12" max="17" width="13.875" style="135" customWidth="1"/>
    <col min="18" max="18" width="6.625" style="134" customWidth="1"/>
    <col min="19" max="19" width="35.625" style="108" customWidth="1"/>
    <col min="20" max="25" width="13.875" style="135" customWidth="1"/>
    <col min="26" max="26" width="6.625" style="134" customWidth="1"/>
    <col min="27" max="27" width="35.625" style="108" customWidth="1"/>
    <col min="28" max="33" width="13.875" style="135" customWidth="1"/>
    <col min="34" max="34" width="6.625" style="134" customWidth="1"/>
    <col min="35" max="35" width="35.625" style="108" customWidth="1"/>
    <col min="36" max="41" width="13.875" style="135" customWidth="1"/>
    <col min="42" max="42" width="6.625" style="134" customWidth="1"/>
    <col min="43" max="43" width="35.625" style="108" customWidth="1"/>
    <col min="44" max="49" width="13.875" style="135" customWidth="1"/>
    <col min="50" max="50" width="6.625" style="134" customWidth="1"/>
    <col min="51" max="51" width="35.625" style="108" customWidth="1"/>
    <col min="52" max="52" width="14.125" style="135" customWidth="1"/>
    <col min="53" max="57" width="13.875" style="135" customWidth="1"/>
    <col min="58" max="16384" width="9" style="108"/>
  </cols>
  <sheetData>
    <row r="1" spans="1:57" s="102" customFormat="1" ht="17.25" x14ac:dyDescent="0.15">
      <c r="A1" s="38" t="s">
        <v>386</v>
      </c>
      <c r="B1" s="128"/>
      <c r="C1" s="128"/>
      <c r="D1" s="128"/>
      <c r="E1" s="128"/>
      <c r="F1" s="128"/>
      <c r="G1" s="128"/>
      <c r="H1" s="128"/>
      <c r="I1" s="128"/>
      <c r="J1" s="129"/>
      <c r="K1" s="129"/>
      <c r="L1" s="129"/>
      <c r="M1" s="130"/>
      <c r="N1" s="129"/>
      <c r="O1" s="129"/>
      <c r="P1" s="129"/>
      <c r="Q1" s="129"/>
      <c r="R1" s="129"/>
      <c r="S1" s="129"/>
      <c r="T1" s="129"/>
      <c r="U1" s="130"/>
      <c r="V1" s="129"/>
      <c r="W1" s="129"/>
      <c r="X1" s="129"/>
      <c r="Y1" s="129"/>
      <c r="Z1" s="129"/>
      <c r="AA1" s="129"/>
      <c r="AB1" s="129"/>
      <c r="AC1" s="130"/>
      <c r="AD1" s="129"/>
      <c r="AE1" s="129"/>
      <c r="AF1" s="129"/>
      <c r="AG1" s="129"/>
      <c r="AH1" s="129"/>
      <c r="AI1" s="129"/>
      <c r="AJ1" s="129"/>
      <c r="AK1" s="130"/>
      <c r="AL1" s="129"/>
      <c r="AM1" s="129"/>
      <c r="AN1" s="129"/>
      <c r="AO1" s="129"/>
      <c r="AP1" s="129"/>
      <c r="AQ1" s="129"/>
      <c r="AR1" s="129"/>
      <c r="AS1" s="130"/>
      <c r="AT1" s="129"/>
      <c r="AU1" s="129"/>
      <c r="AV1" s="129"/>
      <c r="AW1" s="129"/>
      <c r="AX1" s="129"/>
      <c r="AY1" s="129"/>
      <c r="AZ1" s="129"/>
      <c r="BA1" s="130"/>
      <c r="BB1" s="129"/>
      <c r="BC1" s="129"/>
      <c r="BD1" s="129"/>
      <c r="BE1" s="129"/>
    </row>
    <row r="2" spans="1:57" ht="13.5" customHeight="1" x14ac:dyDescent="0.15">
      <c r="A2" s="144" t="s">
        <v>51</v>
      </c>
      <c r="B2" s="147" t="s">
        <v>52</v>
      </c>
      <c r="C2" s="158" t="s">
        <v>53</v>
      </c>
      <c r="D2" s="82" t="s">
        <v>109</v>
      </c>
      <c r="E2" s="83"/>
      <c r="F2" s="83"/>
      <c r="G2" s="83"/>
      <c r="H2" s="83"/>
      <c r="I2" s="83"/>
      <c r="J2" s="82" t="s">
        <v>110</v>
      </c>
      <c r="K2" s="84"/>
      <c r="L2" s="84"/>
      <c r="M2" s="84"/>
      <c r="N2" s="84"/>
      <c r="O2" s="84"/>
      <c r="P2" s="84"/>
      <c r="Q2" s="85"/>
      <c r="R2" s="82" t="s">
        <v>111</v>
      </c>
      <c r="S2" s="84"/>
      <c r="T2" s="84"/>
      <c r="U2" s="84"/>
      <c r="V2" s="84"/>
      <c r="W2" s="84"/>
      <c r="X2" s="84"/>
      <c r="Y2" s="85"/>
      <c r="Z2" s="82" t="s">
        <v>112</v>
      </c>
      <c r="AA2" s="84"/>
      <c r="AB2" s="84"/>
      <c r="AC2" s="84"/>
      <c r="AD2" s="84"/>
      <c r="AE2" s="84"/>
      <c r="AF2" s="84"/>
      <c r="AG2" s="85"/>
      <c r="AH2" s="82" t="s">
        <v>113</v>
      </c>
      <c r="AI2" s="84"/>
      <c r="AJ2" s="84"/>
      <c r="AK2" s="84"/>
      <c r="AL2" s="84"/>
      <c r="AM2" s="84"/>
      <c r="AN2" s="84"/>
      <c r="AO2" s="85"/>
      <c r="AP2" s="82" t="s">
        <v>114</v>
      </c>
      <c r="AQ2" s="84"/>
      <c r="AR2" s="84"/>
      <c r="AS2" s="84"/>
      <c r="AT2" s="84"/>
      <c r="AU2" s="84"/>
      <c r="AV2" s="84"/>
      <c r="AW2" s="85"/>
      <c r="AX2" s="82" t="s">
        <v>115</v>
      </c>
      <c r="AY2" s="84"/>
      <c r="AZ2" s="84"/>
      <c r="BA2" s="84"/>
      <c r="BB2" s="84"/>
      <c r="BC2" s="84"/>
      <c r="BD2" s="84"/>
      <c r="BE2" s="85"/>
    </row>
    <row r="3" spans="1:57" ht="13.5" customHeight="1" x14ac:dyDescent="0.15">
      <c r="A3" s="145"/>
      <c r="B3" s="148"/>
      <c r="C3" s="159"/>
      <c r="D3" s="82"/>
      <c r="E3" s="83"/>
      <c r="F3" s="86"/>
      <c r="G3" s="83"/>
      <c r="H3" s="83"/>
      <c r="I3" s="86"/>
      <c r="J3" s="73"/>
      <c r="K3" s="74"/>
      <c r="L3" s="84"/>
      <c r="M3" s="84"/>
      <c r="N3" s="74"/>
      <c r="O3" s="84"/>
      <c r="P3" s="84"/>
      <c r="Q3" s="75"/>
      <c r="R3" s="73"/>
      <c r="S3" s="74"/>
      <c r="T3" s="84"/>
      <c r="U3" s="84"/>
      <c r="V3" s="74"/>
      <c r="W3" s="84"/>
      <c r="X3" s="84"/>
      <c r="Y3" s="75"/>
      <c r="Z3" s="73"/>
      <c r="AA3" s="74"/>
      <c r="AB3" s="84"/>
      <c r="AC3" s="84"/>
      <c r="AD3" s="74"/>
      <c r="AE3" s="84"/>
      <c r="AF3" s="84"/>
      <c r="AG3" s="75"/>
      <c r="AH3" s="73"/>
      <c r="AI3" s="74"/>
      <c r="AJ3" s="84"/>
      <c r="AK3" s="84"/>
      <c r="AL3" s="74"/>
      <c r="AM3" s="84"/>
      <c r="AN3" s="84"/>
      <c r="AO3" s="75"/>
      <c r="AP3" s="73"/>
      <c r="AQ3" s="74"/>
      <c r="AR3" s="84"/>
      <c r="AS3" s="84"/>
      <c r="AT3" s="74"/>
      <c r="AU3" s="84"/>
      <c r="AV3" s="84"/>
      <c r="AW3" s="75"/>
      <c r="AX3" s="73"/>
      <c r="AY3" s="74"/>
      <c r="AZ3" s="84"/>
      <c r="BA3" s="84"/>
      <c r="BB3" s="74"/>
      <c r="BC3" s="84"/>
      <c r="BD3" s="84"/>
      <c r="BE3" s="75"/>
    </row>
    <row r="4" spans="1:57" ht="18.75" customHeight="1" x14ac:dyDescent="0.15">
      <c r="A4" s="145"/>
      <c r="B4" s="148"/>
      <c r="C4" s="155"/>
      <c r="D4" s="87" t="s">
        <v>55</v>
      </c>
      <c r="E4" s="84"/>
      <c r="F4" s="75"/>
      <c r="G4" s="87" t="s">
        <v>57</v>
      </c>
      <c r="H4" s="84"/>
      <c r="I4" s="75"/>
      <c r="J4" s="156" t="s">
        <v>353</v>
      </c>
      <c r="K4" s="154" t="s">
        <v>108</v>
      </c>
      <c r="L4" s="87" t="s">
        <v>55</v>
      </c>
      <c r="M4" s="84"/>
      <c r="N4" s="75"/>
      <c r="O4" s="87" t="s">
        <v>57</v>
      </c>
      <c r="P4" s="84"/>
      <c r="Q4" s="75"/>
      <c r="R4" s="156" t="s">
        <v>353</v>
      </c>
      <c r="S4" s="154" t="s">
        <v>108</v>
      </c>
      <c r="T4" s="87" t="s">
        <v>55</v>
      </c>
      <c r="U4" s="84"/>
      <c r="V4" s="75"/>
      <c r="W4" s="87" t="s">
        <v>57</v>
      </c>
      <c r="X4" s="84"/>
      <c r="Y4" s="75"/>
      <c r="Z4" s="156" t="s">
        <v>353</v>
      </c>
      <c r="AA4" s="154" t="s">
        <v>108</v>
      </c>
      <c r="AB4" s="87" t="s">
        <v>55</v>
      </c>
      <c r="AC4" s="84"/>
      <c r="AD4" s="75"/>
      <c r="AE4" s="87" t="s">
        <v>57</v>
      </c>
      <c r="AF4" s="84"/>
      <c r="AG4" s="75"/>
      <c r="AH4" s="156" t="s">
        <v>353</v>
      </c>
      <c r="AI4" s="154" t="s">
        <v>108</v>
      </c>
      <c r="AJ4" s="87" t="s">
        <v>55</v>
      </c>
      <c r="AK4" s="84"/>
      <c r="AL4" s="75"/>
      <c r="AM4" s="87" t="s">
        <v>57</v>
      </c>
      <c r="AN4" s="84"/>
      <c r="AO4" s="75"/>
      <c r="AP4" s="156" t="s">
        <v>353</v>
      </c>
      <c r="AQ4" s="154" t="s">
        <v>108</v>
      </c>
      <c r="AR4" s="87" t="s">
        <v>55</v>
      </c>
      <c r="AS4" s="84"/>
      <c r="AT4" s="75"/>
      <c r="AU4" s="87" t="s">
        <v>57</v>
      </c>
      <c r="AV4" s="84"/>
      <c r="AW4" s="75"/>
      <c r="AX4" s="156" t="s">
        <v>353</v>
      </c>
      <c r="AY4" s="154" t="s">
        <v>108</v>
      </c>
      <c r="AZ4" s="87" t="s">
        <v>55</v>
      </c>
      <c r="BA4" s="84"/>
      <c r="BB4" s="75"/>
      <c r="BC4" s="87" t="s">
        <v>57</v>
      </c>
      <c r="BD4" s="84"/>
      <c r="BE4" s="75"/>
    </row>
    <row r="5" spans="1:57" ht="22.5" customHeight="1" x14ac:dyDescent="0.15">
      <c r="A5" s="145"/>
      <c r="B5" s="148"/>
      <c r="C5" s="155"/>
      <c r="D5" s="88" t="s">
        <v>117</v>
      </c>
      <c r="E5" s="80" t="s">
        <v>118</v>
      </c>
      <c r="F5" s="81" t="s">
        <v>58</v>
      </c>
      <c r="G5" s="89" t="s">
        <v>117</v>
      </c>
      <c r="H5" s="80" t="s">
        <v>118</v>
      </c>
      <c r="I5" s="76" t="s">
        <v>58</v>
      </c>
      <c r="J5" s="157"/>
      <c r="K5" s="155"/>
      <c r="L5" s="88" t="s">
        <v>117</v>
      </c>
      <c r="M5" s="80" t="s">
        <v>118</v>
      </c>
      <c r="N5" s="76" t="s">
        <v>120</v>
      </c>
      <c r="O5" s="88" t="s">
        <v>117</v>
      </c>
      <c r="P5" s="80" t="s">
        <v>118</v>
      </c>
      <c r="Q5" s="76" t="s">
        <v>120</v>
      </c>
      <c r="R5" s="157"/>
      <c r="S5" s="155"/>
      <c r="T5" s="88" t="s">
        <v>117</v>
      </c>
      <c r="U5" s="80" t="s">
        <v>118</v>
      </c>
      <c r="V5" s="76" t="s">
        <v>120</v>
      </c>
      <c r="W5" s="88" t="s">
        <v>117</v>
      </c>
      <c r="X5" s="80" t="s">
        <v>118</v>
      </c>
      <c r="Y5" s="76" t="s">
        <v>120</v>
      </c>
      <c r="Z5" s="157"/>
      <c r="AA5" s="155"/>
      <c r="AB5" s="88" t="s">
        <v>117</v>
      </c>
      <c r="AC5" s="80" t="s">
        <v>118</v>
      </c>
      <c r="AD5" s="76" t="s">
        <v>120</v>
      </c>
      <c r="AE5" s="88" t="s">
        <v>117</v>
      </c>
      <c r="AF5" s="80" t="s">
        <v>118</v>
      </c>
      <c r="AG5" s="76" t="s">
        <v>120</v>
      </c>
      <c r="AH5" s="157"/>
      <c r="AI5" s="155"/>
      <c r="AJ5" s="88" t="s">
        <v>117</v>
      </c>
      <c r="AK5" s="80" t="s">
        <v>118</v>
      </c>
      <c r="AL5" s="76" t="s">
        <v>120</v>
      </c>
      <c r="AM5" s="88" t="s">
        <v>117</v>
      </c>
      <c r="AN5" s="80" t="s">
        <v>118</v>
      </c>
      <c r="AO5" s="76" t="s">
        <v>120</v>
      </c>
      <c r="AP5" s="157"/>
      <c r="AQ5" s="155"/>
      <c r="AR5" s="88" t="s">
        <v>117</v>
      </c>
      <c r="AS5" s="80" t="s">
        <v>118</v>
      </c>
      <c r="AT5" s="76" t="s">
        <v>120</v>
      </c>
      <c r="AU5" s="88" t="s">
        <v>117</v>
      </c>
      <c r="AV5" s="80" t="s">
        <v>118</v>
      </c>
      <c r="AW5" s="76" t="s">
        <v>120</v>
      </c>
      <c r="AX5" s="157"/>
      <c r="AY5" s="155"/>
      <c r="AZ5" s="88" t="s">
        <v>117</v>
      </c>
      <c r="BA5" s="80" t="s">
        <v>118</v>
      </c>
      <c r="BB5" s="76" t="s">
        <v>120</v>
      </c>
      <c r="BC5" s="88" t="s">
        <v>117</v>
      </c>
      <c r="BD5" s="80" t="s">
        <v>118</v>
      </c>
      <c r="BE5" s="76" t="s">
        <v>120</v>
      </c>
    </row>
    <row r="6" spans="1:57" s="118" customFormat="1" ht="13.5" customHeight="1" x14ac:dyDescent="0.15">
      <c r="A6" s="146"/>
      <c r="B6" s="148"/>
      <c r="C6" s="155"/>
      <c r="D6" s="131" t="s">
        <v>352</v>
      </c>
      <c r="E6" s="132" t="s">
        <v>352</v>
      </c>
      <c r="F6" s="132" t="s">
        <v>352</v>
      </c>
      <c r="G6" s="131" t="s">
        <v>352</v>
      </c>
      <c r="H6" s="132" t="s">
        <v>352</v>
      </c>
      <c r="I6" s="132" t="s">
        <v>352</v>
      </c>
      <c r="J6" s="157"/>
      <c r="K6" s="155"/>
      <c r="L6" s="131" t="s">
        <v>352</v>
      </c>
      <c r="M6" s="132" t="s">
        <v>352</v>
      </c>
      <c r="N6" s="132" t="s">
        <v>352</v>
      </c>
      <c r="O6" s="131" t="s">
        <v>352</v>
      </c>
      <c r="P6" s="132" t="s">
        <v>352</v>
      </c>
      <c r="Q6" s="132" t="s">
        <v>352</v>
      </c>
      <c r="R6" s="157"/>
      <c r="S6" s="155"/>
      <c r="T6" s="131" t="s">
        <v>352</v>
      </c>
      <c r="U6" s="132" t="s">
        <v>352</v>
      </c>
      <c r="V6" s="132" t="s">
        <v>352</v>
      </c>
      <c r="W6" s="131" t="s">
        <v>352</v>
      </c>
      <c r="X6" s="132" t="s">
        <v>352</v>
      </c>
      <c r="Y6" s="132" t="s">
        <v>352</v>
      </c>
      <c r="Z6" s="157"/>
      <c r="AA6" s="155"/>
      <c r="AB6" s="131" t="s">
        <v>352</v>
      </c>
      <c r="AC6" s="132" t="s">
        <v>352</v>
      </c>
      <c r="AD6" s="132" t="s">
        <v>352</v>
      </c>
      <c r="AE6" s="131" t="s">
        <v>352</v>
      </c>
      <c r="AF6" s="132" t="s">
        <v>352</v>
      </c>
      <c r="AG6" s="132" t="s">
        <v>352</v>
      </c>
      <c r="AH6" s="157"/>
      <c r="AI6" s="155"/>
      <c r="AJ6" s="131" t="s">
        <v>352</v>
      </c>
      <c r="AK6" s="132" t="s">
        <v>352</v>
      </c>
      <c r="AL6" s="132" t="s">
        <v>352</v>
      </c>
      <c r="AM6" s="131" t="s">
        <v>352</v>
      </c>
      <c r="AN6" s="132" t="s">
        <v>352</v>
      </c>
      <c r="AO6" s="132" t="s">
        <v>352</v>
      </c>
      <c r="AP6" s="157"/>
      <c r="AQ6" s="155"/>
      <c r="AR6" s="131" t="s">
        <v>352</v>
      </c>
      <c r="AS6" s="132" t="s">
        <v>352</v>
      </c>
      <c r="AT6" s="132" t="s">
        <v>352</v>
      </c>
      <c r="AU6" s="131" t="s">
        <v>352</v>
      </c>
      <c r="AV6" s="132" t="s">
        <v>352</v>
      </c>
      <c r="AW6" s="132" t="s">
        <v>352</v>
      </c>
      <c r="AX6" s="157"/>
      <c r="AY6" s="155"/>
      <c r="AZ6" s="131" t="s">
        <v>352</v>
      </c>
      <c r="BA6" s="132" t="s">
        <v>352</v>
      </c>
      <c r="BB6" s="132" t="s">
        <v>352</v>
      </c>
      <c r="BC6" s="131" t="s">
        <v>352</v>
      </c>
      <c r="BD6" s="132" t="s">
        <v>352</v>
      </c>
      <c r="BE6" s="132" t="s">
        <v>352</v>
      </c>
    </row>
    <row r="7" spans="1:57" ht="13.5" customHeight="1" x14ac:dyDescent="0.15">
      <c r="A7" s="137" t="s">
        <v>3</v>
      </c>
      <c r="B7" s="138" t="s">
        <v>388</v>
      </c>
      <c r="C7" s="137" t="s">
        <v>1</v>
      </c>
      <c r="D7" s="139">
        <v>4800564</v>
      </c>
      <c r="E7" s="139">
        <v>14201433</v>
      </c>
      <c r="F7" s="139">
        <v>19001997</v>
      </c>
      <c r="G7" s="139">
        <v>42833</v>
      </c>
      <c r="H7" s="139">
        <v>2545914</v>
      </c>
      <c r="I7" s="139">
        <v>2588747</v>
      </c>
      <c r="J7" s="138">
        <v>142</v>
      </c>
      <c r="K7" s="137">
        <v>142</v>
      </c>
      <c r="L7" s="139">
        <v>4776776</v>
      </c>
      <c r="M7" s="139">
        <v>12670129</v>
      </c>
      <c r="N7" s="139">
        <v>17446905</v>
      </c>
      <c r="O7" s="139">
        <v>42491</v>
      </c>
      <c r="P7" s="139">
        <v>2063189</v>
      </c>
      <c r="Q7" s="139">
        <v>2105680</v>
      </c>
      <c r="R7" s="138">
        <v>48</v>
      </c>
      <c r="S7" s="137">
        <v>48</v>
      </c>
      <c r="T7" s="139">
        <v>23788</v>
      </c>
      <c r="U7" s="139">
        <v>1482536</v>
      </c>
      <c r="V7" s="139">
        <v>1506324</v>
      </c>
      <c r="W7" s="139">
        <v>342</v>
      </c>
      <c r="X7" s="139">
        <v>482725</v>
      </c>
      <c r="Y7" s="139">
        <v>483067</v>
      </c>
      <c r="Z7" s="138">
        <v>4</v>
      </c>
      <c r="AA7" s="137">
        <v>4</v>
      </c>
      <c r="AB7" s="139">
        <v>0</v>
      </c>
      <c r="AC7" s="139">
        <v>48768</v>
      </c>
      <c r="AD7" s="139">
        <v>48768</v>
      </c>
      <c r="AE7" s="139">
        <v>0</v>
      </c>
      <c r="AF7" s="139">
        <v>0</v>
      </c>
      <c r="AG7" s="139">
        <v>0</v>
      </c>
      <c r="AH7" s="138">
        <v>0</v>
      </c>
      <c r="AI7" s="137">
        <v>0</v>
      </c>
      <c r="AJ7" s="139">
        <v>0</v>
      </c>
      <c r="AK7" s="139">
        <v>0</v>
      </c>
      <c r="AL7" s="139">
        <v>0</v>
      </c>
      <c r="AM7" s="139">
        <v>0</v>
      </c>
      <c r="AN7" s="139">
        <v>0</v>
      </c>
      <c r="AO7" s="139">
        <v>0</v>
      </c>
      <c r="AP7" s="138">
        <v>0</v>
      </c>
      <c r="AQ7" s="137">
        <v>0</v>
      </c>
      <c r="AR7" s="139">
        <v>0</v>
      </c>
      <c r="AS7" s="139">
        <v>0</v>
      </c>
      <c r="AT7" s="139">
        <v>0</v>
      </c>
      <c r="AU7" s="139">
        <v>0</v>
      </c>
      <c r="AV7" s="139">
        <v>0</v>
      </c>
      <c r="AW7" s="139">
        <v>0</v>
      </c>
      <c r="AX7" s="138">
        <v>0</v>
      </c>
      <c r="AY7" s="137">
        <v>0</v>
      </c>
      <c r="AZ7" s="139">
        <v>0</v>
      </c>
      <c r="BA7" s="139">
        <v>0</v>
      </c>
      <c r="BB7" s="139">
        <v>0</v>
      </c>
      <c r="BC7" s="139">
        <v>0</v>
      </c>
      <c r="BD7" s="139">
        <v>0</v>
      </c>
      <c r="BE7" s="139">
        <v>0</v>
      </c>
    </row>
    <row r="8" spans="1:57" ht="13.5" customHeight="1" x14ac:dyDescent="0.15">
      <c r="A8" s="137" t="s">
        <v>4</v>
      </c>
      <c r="B8" s="138" t="s">
        <v>390</v>
      </c>
      <c r="C8" s="137" t="s">
        <v>1</v>
      </c>
      <c r="D8" s="139">
        <v>769458</v>
      </c>
      <c r="E8" s="139">
        <v>6878456</v>
      </c>
      <c r="F8" s="139">
        <v>7647914</v>
      </c>
      <c r="G8" s="139">
        <v>177944</v>
      </c>
      <c r="H8" s="139">
        <v>2543435</v>
      </c>
      <c r="I8" s="139">
        <v>2721379</v>
      </c>
      <c r="J8" s="138">
        <v>38</v>
      </c>
      <c r="K8" s="137">
        <v>38</v>
      </c>
      <c r="L8" s="139">
        <v>767754</v>
      </c>
      <c r="M8" s="139">
        <v>6462497</v>
      </c>
      <c r="N8" s="139">
        <v>7230251</v>
      </c>
      <c r="O8" s="139">
        <v>148930</v>
      </c>
      <c r="P8" s="139">
        <v>1839708</v>
      </c>
      <c r="Q8" s="139">
        <v>1988638</v>
      </c>
      <c r="R8" s="138">
        <v>14</v>
      </c>
      <c r="S8" s="137">
        <v>14</v>
      </c>
      <c r="T8" s="139">
        <v>1704</v>
      </c>
      <c r="U8" s="139">
        <v>415959</v>
      </c>
      <c r="V8" s="139">
        <v>417663</v>
      </c>
      <c r="W8" s="139">
        <v>29014</v>
      </c>
      <c r="X8" s="139">
        <v>680617</v>
      </c>
      <c r="Y8" s="139">
        <v>709631</v>
      </c>
      <c r="Z8" s="138">
        <v>2</v>
      </c>
      <c r="AA8" s="137">
        <v>2</v>
      </c>
      <c r="AB8" s="139">
        <v>0</v>
      </c>
      <c r="AC8" s="139">
        <v>0</v>
      </c>
      <c r="AD8" s="139">
        <v>0</v>
      </c>
      <c r="AE8" s="139">
        <v>0</v>
      </c>
      <c r="AF8" s="139">
        <v>23110</v>
      </c>
      <c r="AG8" s="139">
        <v>23110</v>
      </c>
      <c r="AH8" s="138">
        <v>0</v>
      </c>
      <c r="AI8" s="137">
        <v>0</v>
      </c>
      <c r="AJ8" s="139">
        <v>0</v>
      </c>
      <c r="AK8" s="139">
        <v>0</v>
      </c>
      <c r="AL8" s="139">
        <v>0</v>
      </c>
      <c r="AM8" s="139">
        <v>0</v>
      </c>
      <c r="AN8" s="139">
        <v>0</v>
      </c>
      <c r="AO8" s="139">
        <v>0</v>
      </c>
      <c r="AP8" s="138">
        <v>0</v>
      </c>
      <c r="AQ8" s="137">
        <v>0</v>
      </c>
      <c r="AR8" s="139">
        <v>0</v>
      </c>
      <c r="AS8" s="139">
        <v>0</v>
      </c>
      <c r="AT8" s="139">
        <v>0</v>
      </c>
      <c r="AU8" s="139">
        <v>0</v>
      </c>
      <c r="AV8" s="139">
        <v>0</v>
      </c>
      <c r="AW8" s="139">
        <v>0</v>
      </c>
      <c r="AX8" s="138">
        <v>0</v>
      </c>
      <c r="AY8" s="137">
        <v>0</v>
      </c>
      <c r="AZ8" s="139">
        <v>0</v>
      </c>
      <c r="BA8" s="139">
        <v>0</v>
      </c>
      <c r="BB8" s="139">
        <v>0</v>
      </c>
      <c r="BC8" s="139">
        <v>0</v>
      </c>
      <c r="BD8" s="139">
        <v>0</v>
      </c>
      <c r="BE8" s="139">
        <v>0</v>
      </c>
    </row>
    <row r="9" spans="1:57" ht="13.5" customHeight="1" x14ac:dyDescent="0.15">
      <c r="A9" s="137" t="s">
        <v>5</v>
      </c>
      <c r="B9" s="138" t="s">
        <v>391</v>
      </c>
      <c r="C9" s="137" t="s">
        <v>1</v>
      </c>
      <c r="D9" s="139">
        <v>116261</v>
      </c>
      <c r="E9" s="139">
        <v>8059174</v>
      </c>
      <c r="F9" s="139">
        <v>8175435</v>
      </c>
      <c r="G9" s="139">
        <v>17667</v>
      </c>
      <c r="H9" s="139">
        <v>3003472</v>
      </c>
      <c r="I9" s="139">
        <v>3021139</v>
      </c>
      <c r="J9" s="138">
        <v>33</v>
      </c>
      <c r="K9" s="137">
        <v>33</v>
      </c>
      <c r="L9" s="139">
        <v>86244</v>
      </c>
      <c r="M9" s="139">
        <v>5337252</v>
      </c>
      <c r="N9" s="139">
        <v>5423496</v>
      </c>
      <c r="O9" s="139">
        <v>17667</v>
      </c>
      <c r="P9" s="139">
        <v>2351166</v>
      </c>
      <c r="Q9" s="139">
        <v>2368833</v>
      </c>
      <c r="R9" s="138">
        <v>12</v>
      </c>
      <c r="S9" s="137">
        <v>12</v>
      </c>
      <c r="T9" s="139">
        <v>30017</v>
      </c>
      <c r="U9" s="139">
        <v>1756118</v>
      </c>
      <c r="V9" s="139">
        <v>1786135</v>
      </c>
      <c r="W9" s="139">
        <v>0</v>
      </c>
      <c r="X9" s="139">
        <v>372799</v>
      </c>
      <c r="Y9" s="139">
        <v>372799</v>
      </c>
      <c r="Z9" s="138">
        <v>3</v>
      </c>
      <c r="AA9" s="137">
        <v>3</v>
      </c>
      <c r="AB9" s="139">
        <v>0</v>
      </c>
      <c r="AC9" s="139">
        <v>965804</v>
      </c>
      <c r="AD9" s="139">
        <v>965804</v>
      </c>
      <c r="AE9" s="139">
        <v>0</v>
      </c>
      <c r="AF9" s="139">
        <v>17340</v>
      </c>
      <c r="AG9" s="139">
        <v>17340</v>
      </c>
      <c r="AH9" s="138">
        <v>1</v>
      </c>
      <c r="AI9" s="137">
        <v>1</v>
      </c>
      <c r="AJ9" s="139">
        <v>0</v>
      </c>
      <c r="AK9" s="139">
        <v>0</v>
      </c>
      <c r="AL9" s="139">
        <v>0</v>
      </c>
      <c r="AM9" s="139">
        <v>0</v>
      </c>
      <c r="AN9" s="139">
        <v>262167</v>
      </c>
      <c r="AO9" s="139">
        <v>262167</v>
      </c>
      <c r="AP9" s="138">
        <v>0</v>
      </c>
      <c r="AQ9" s="137">
        <v>0</v>
      </c>
      <c r="AR9" s="139">
        <v>0</v>
      </c>
      <c r="AS9" s="139">
        <v>0</v>
      </c>
      <c r="AT9" s="139">
        <v>0</v>
      </c>
      <c r="AU9" s="139">
        <v>0</v>
      </c>
      <c r="AV9" s="139">
        <v>0</v>
      </c>
      <c r="AW9" s="139">
        <v>0</v>
      </c>
      <c r="AX9" s="138">
        <v>0</v>
      </c>
      <c r="AY9" s="137">
        <v>0</v>
      </c>
      <c r="AZ9" s="139">
        <v>0</v>
      </c>
      <c r="BA9" s="139">
        <v>0</v>
      </c>
      <c r="BB9" s="139">
        <v>0</v>
      </c>
      <c r="BC9" s="139">
        <v>0</v>
      </c>
      <c r="BD9" s="139">
        <v>0</v>
      </c>
      <c r="BE9" s="139">
        <v>0</v>
      </c>
    </row>
    <row r="10" spans="1:57" ht="13.5" customHeight="1" x14ac:dyDescent="0.15">
      <c r="A10" s="137" t="s">
        <v>6</v>
      </c>
      <c r="B10" s="138" t="s">
        <v>392</v>
      </c>
      <c r="C10" s="137" t="s">
        <v>1</v>
      </c>
      <c r="D10" s="139">
        <v>208198</v>
      </c>
      <c r="E10" s="139">
        <v>5976341</v>
      </c>
      <c r="F10" s="139">
        <v>6184539</v>
      </c>
      <c r="G10" s="139">
        <v>0</v>
      </c>
      <c r="H10" s="139">
        <v>2411087</v>
      </c>
      <c r="I10" s="139">
        <v>2411087</v>
      </c>
      <c r="J10" s="138">
        <v>30</v>
      </c>
      <c r="K10" s="137">
        <v>30</v>
      </c>
      <c r="L10" s="139">
        <v>208198</v>
      </c>
      <c r="M10" s="139">
        <v>5976341</v>
      </c>
      <c r="N10" s="139">
        <v>6184539</v>
      </c>
      <c r="O10" s="139">
        <v>0</v>
      </c>
      <c r="P10" s="139">
        <v>2303990</v>
      </c>
      <c r="Q10" s="139">
        <v>2303990</v>
      </c>
      <c r="R10" s="138">
        <v>4</v>
      </c>
      <c r="S10" s="137">
        <v>4</v>
      </c>
      <c r="T10" s="139">
        <v>0</v>
      </c>
      <c r="U10" s="139">
        <v>0</v>
      </c>
      <c r="V10" s="139">
        <v>0</v>
      </c>
      <c r="W10" s="139">
        <v>0</v>
      </c>
      <c r="X10" s="139">
        <v>107097</v>
      </c>
      <c r="Y10" s="139">
        <v>107097</v>
      </c>
      <c r="Z10" s="138">
        <v>0</v>
      </c>
      <c r="AA10" s="137">
        <v>0</v>
      </c>
      <c r="AB10" s="139">
        <v>0</v>
      </c>
      <c r="AC10" s="139">
        <v>0</v>
      </c>
      <c r="AD10" s="139">
        <v>0</v>
      </c>
      <c r="AE10" s="139">
        <v>0</v>
      </c>
      <c r="AF10" s="139">
        <v>0</v>
      </c>
      <c r="AG10" s="139">
        <v>0</v>
      </c>
      <c r="AH10" s="138">
        <v>0</v>
      </c>
      <c r="AI10" s="137">
        <v>0</v>
      </c>
      <c r="AJ10" s="139">
        <v>0</v>
      </c>
      <c r="AK10" s="139">
        <v>0</v>
      </c>
      <c r="AL10" s="139">
        <v>0</v>
      </c>
      <c r="AM10" s="139">
        <v>0</v>
      </c>
      <c r="AN10" s="139">
        <v>0</v>
      </c>
      <c r="AO10" s="139">
        <v>0</v>
      </c>
      <c r="AP10" s="138">
        <v>0</v>
      </c>
      <c r="AQ10" s="137">
        <v>0</v>
      </c>
      <c r="AR10" s="139">
        <v>0</v>
      </c>
      <c r="AS10" s="139">
        <v>0</v>
      </c>
      <c r="AT10" s="139">
        <v>0</v>
      </c>
      <c r="AU10" s="139">
        <v>0</v>
      </c>
      <c r="AV10" s="139">
        <v>0</v>
      </c>
      <c r="AW10" s="139">
        <v>0</v>
      </c>
      <c r="AX10" s="138">
        <v>0</v>
      </c>
      <c r="AY10" s="137">
        <v>0</v>
      </c>
      <c r="AZ10" s="139">
        <v>0</v>
      </c>
      <c r="BA10" s="139">
        <v>0</v>
      </c>
      <c r="BB10" s="139">
        <v>0</v>
      </c>
      <c r="BC10" s="139">
        <v>0</v>
      </c>
      <c r="BD10" s="139">
        <v>0</v>
      </c>
      <c r="BE10" s="139">
        <v>0</v>
      </c>
    </row>
    <row r="11" spans="1:57" ht="13.5" customHeight="1" x14ac:dyDescent="0.15">
      <c r="A11" s="137" t="s">
        <v>7</v>
      </c>
      <c r="B11" s="138" t="s">
        <v>393</v>
      </c>
      <c r="C11" s="137" t="s">
        <v>1</v>
      </c>
      <c r="D11" s="139">
        <v>475946</v>
      </c>
      <c r="E11" s="139">
        <v>2975551</v>
      </c>
      <c r="F11" s="139">
        <v>3451497</v>
      </c>
      <c r="G11" s="139">
        <v>191010</v>
      </c>
      <c r="H11" s="139">
        <v>1728312</v>
      </c>
      <c r="I11" s="139">
        <v>1919322</v>
      </c>
      <c r="J11" s="138">
        <v>21</v>
      </c>
      <c r="K11" s="137">
        <v>21</v>
      </c>
      <c r="L11" s="139">
        <v>475946</v>
      </c>
      <c r="M11" s="139">
        <v>2576623</v>
      </c>
      <c r="N11" s="139">
        <v>3052569</v>
      </c>
      <c r="O11" s="139">
        <v>191010</v>
      </c>
      <c r="P11" s="139">
        <v>1357268</v>
      </c>
      <c r="Q11" s="139">
        <v>1548278</v>
      </c>
      <c r="R11" s="138">
        <v>4</v>
      </c>
      <c r="S11" s="137">
        <v>4</v>
      </c>
      <c r="T11" s="139">
        <v>0</v>
      </c>
      <c r="U11" s="139">
        <v>398928</v>
      </c>
      <c r="V11" s="139">
        <v>398928</v>
      </c>
      <c r="W11" s="139">
        <v>0</v>
      </c>
      <c r="X11" s="139">
        <v>371044</v>
      </c>
      <c r="Y11" s="139">
        <v>371044</v>
      </c>
      <c r="Z11" s="138">
        <v>0</v>
      </c>
      <c r="AA11" s="137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8">
        <v>0</v>
      </c>
      <c r="AI11" s="137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8">
        <v>0</v>
      </c>
      <c r="AQ11" s="137">
        <v>0</v>
      </c>
      <c r="AR11" s="139">
        <v>0</v>
      </c>
      <c r="AS11" s="139">
        <v>0</v>
      </c>
      <c r="AT11" s="139">
        <v>0</v>
      </c>
      <c r="AU11" s="139">
        <v>0</v>
      </c>
      <c r="AV11" s="139">
        <v>0</v>
      </c>
      <c r="AW11" s="139">
        <v>0</v>
      </c>
      <c r="AX11" s="138">
        <v>0</v>
      </c>
      <c r="AY11" s="137">
        <v>0</v>
      </c>
      <c r="AZ11" s="139">
        <v>0</v>
      </c>
      <c r="BA11" s="139">
        <v>0</v>
      </c>
      <c r="BB11" s="139">
        <v>0</v>
      </c>
      <c r="BC11" s="139">
        <v>0</v>
      </c>
      <c r="BD11" s="139">
        <v>0</v>
      </c>
      <c r="BE11" s="139">
        <v>0</v>
      </c>
    </row>
    <row r="12" spans="1:57" ht="13.5" customHeight="1" x14ac:dyDescent="0.15">
      <c r="A12" s="137" t="s">
        <v>8</v>
      </c>
      <c r="B12" s="138" t="s">
        <v>394</v>
      </c>
      <c r="C12" s="137" t="s">
        <v>1</v>
      </c>
      <c r="D12" s="139">
        <v>239215</v>
      </c>
      <c r="E12" s="139">
        <v>4492360</v>
      </c>
      <c r="F12" s="139">
        <v>4731575</v>
      </c>
      <c r="G12" s="139">
        <v>5410</v>
      </c>
      <c r="H12" s="139">
        <v>1372269</v>
      </c>
      <c r="I12" s="139">
        <v>1377679</v>
      </c>
      <c r="J12" s="138">
        <v>33</v>
      </c>
      <c r="K12" s="137">
        <v>33</v>
      </c>
      <c r="L12" s="139">
        <v>239215</v>
      </c>
      <c r="M12" s="139">
        <v>4492360</v>
      </c>
      <c r="N12" s="139">
        <v>4731575</v>
      </c>
      <c r="O12" s="139">
        <v>5410</v>
      </c>
      <c r="P12" s="139">
        <v>1372269</v>
      </c>
      <c r="Q12" s="139">
        <v>1377679</v>
      </c>
      <c r="R12" s="138">
        <v>0</v>
      </c>
      <c r="S12" s="137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8">
        <v>0</v>
      </c>
      <c r="AA12" s="137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8">
        <v>0</v>
      </c>
      <c r="AI12" s="137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8">
        <v>0</v>
      </c>
      <c r="AQ12" s="137">
        <v>0</v>
      </c>
      <c r="AR12" s="139">
        <v>0</v>
      </c>
      <c r="AS12" s="139">
        <v>0</v>
      </c>
      <c r="AT12" s="139">
        <v>0</v>
      </c>
      <c r="AU12" s="139">
        <v>0</v>
      </c>
      <c r="AV12" s="139">
        <v>0</v>
      </c>
      <c r="AW12" s="139">
        <v>0</v>
      </c>
      <c r="AX12" s="138">
        <v>0</v>
      </c>
      <c r="AY12" s="137">
        <v>0</v>
      </c>
      <c r="AZ12" s="139">
        <v>0</v>
      </c>
      <c r="BA12" s="139">
        <v>0</v>
      </c>
      <c r="BB12" s="139">
        <v>0</v>
      </c>
      <c r="BC12" s="139">
        <v>0</v>
      </c>
      <c r="BD12" s="139">
        <v>0</v>
      </c>
      <c r="BE12" s="139">
        <v>0</v>
      </c>
    </row>
    <row r="13" spans="1:57" ht="13.5" customHeight="1" x14ac:dyDescent="0.15">
      <c r="A13" s="137" t="s">
        <v>9</v>
      </c>
      <c r="B13" s="138" t="s">
        <v>395</v>
      </c>
      <c r="C13" s="137" t="s">
        <v>1</v>
      </c>
      <c r="D13" s="139">
        <v>765221</v>
      </c>
      <c r="E13" s="139">
        <v>6117565</v>
      </c>
      <c r="F13" s="139">
        <v>6882786</v>
      </c>
      <c r="G13" s="139">
        <v>233450</v>
      </c>
      <c r="H13" s="139">
        <v>1956829</v>
      </c>
      <c r="I13" s="139">
        <v>2190279</v>
      </c>
      <c r="J13" s="138">
        <v>54</v>
      </c>
      <c r="K13" s="137">
        <v>54</v>
      </c>
      <c r="L13" s="139">
        <v>765221</v>
      </c>
      <c r="M13" s="139">
        <v>6069247</v>
      </c>
      <c r="N13" s="139">
        <v>6834468</v>
      </c>
      <c r="O13" s="139">
        <v>233450</v>
      </c>
      <c r="P13" s="139">
        <v>1912872</v>
      </c>
      <c r="Q13" s="139">
        <v>2146322</v>
      </c>
      <c r="R13" s="138">
        <v>2</v>
      </c>
      <c r="S13" s="137">
        <v>2</v>
      </c>
      <c r="T13" s="139">
        <v>0</v>
      </c>
      <c r="U13" s="139">
        <v>48318</v>
      </c>
      <c r="V13" s="139">
        <v>48318</v>
      </c>
      <c r="W13" s="139">
        <v>0</v>
      </c>
      <c r="X13" s="139">
        <v>43957</v>
      </c>
      <c r="Y13" s="139">
        <v>43957</v>
      </c>
      <c r="Z13" s="138">
        <v>0</v>
      </c>
      <c r="AA13" s="137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8">
        <v>0</v>
      </c>
      <c r="AI13" s="137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8">
        <v>0</v>
      </c>
      <c r="AQ13" s="137">
        <v>0</v>
      </c>
      <c r="AR13" s="139">
        <v>0</v>
      </c>
      <c r="AS13" s="139">
        <v>0</v>
      </c>
      <c r="AT13" s="139">
        <v>0</v>
      </c>
      <c r="AU13" s="139">
        <v>0</v>
      </c>
      <c r="AV13" s="139">
        <v>0</v>
      </c>
      <c r="AW13" s="139">
        <v>0</v>
      </c>
      <c r="AX13" s="138">
        <v>0</v>
      </c>
      <c r="AY13" s="137">
        <v>0</v>
      </c>
      <c r="AZ13" s="139">
        <v>0</v>
      </c>
      <c r="BA13" s="139">
        <v>0</v>
      </c>
      <c r="BB13" s="139">
        <v>0</v>
      </c>
      <c r="BC13" s="139">
        <v>0</v>
      </c>
      <c r="BD13" s="139">
        <v>0</v>
      </c>
      <c r="BE13" s="139">
        <v>0</v>
      </c>
    </row>
    <row r="14" spans="1:57" ht="13.5" customHeight="1" x14ac:dyDescent="0.15">
      <c r="A14" s="137" t="s">
        <v>10</v>
      </c>
      <c r="B14" s="138" t="s">
        <v>396</v>
      </c>
      <c r="C14" s="137" t="s">
        <v>1</v>
      </c>
      <c r="D14" s="139">
        <v>2322067</v>
      </c>
      <c r="E14" s="139">
        <v>9474877</v>
      </c>
      <c r="F14" s="139">
        <v>11796944</v>
      </c>
      <c r="G14" s="139">
        <v>7903</v>
      </c>
      <c r="H14" s="139">
        <v>2356605</v>
      </c>
      <c r="I14" s="139">
        <v>2364508</v>
      </c>
      <c r="J14" s="138">
        <v>33</v>
      </c>
      <c r="K14" s="137">
        <v>33</v>
      </c>
      <c r="L14" s="139">
        <v>1965657</v>
      </c>
      <c r="M14" s="139">
        <v>8931714</v>
      </c>
      <c r="N14" s="139">
        <v>10897371</v>
      </c>
      <c r="O14" s="139">
        <v>7903</v>
      </c>
      <c r="P14" s="139">
        <v>1091917</v>
      </c>
      <c r="Q14" s="139">
        <v>1099820</v>
      </c>
      <c r="R14" s="138">
        <v>17</v>
      </c>
      <c r="S14" s="137">
        <v>17</v>
      </c>
      <c r="T14" s="139">
        <v>333475</v>
      </c>
      <c r="U14" s="139">
        <v>214263</v>
      </c>
      <c r="V14" s="139">
        <v>547738</v>
      </c>
      <c r="W14" s="139">
        <v>0</v>
      </c>
      <c r="X14" s="139">
        <v>1118032</v>
      </c>
      <c r="Y14" s="139">
        <v>1118032</v>
      </c>
      <c r="Z14" s="138">
        <v>3</v>
      </c>
      <c r="AA14" s="137">
        <v>3</v>
      </c>
      <c r="AB14" s="139">
        <v>22935</v>
      </c>
      <c r="AC14" s="139">
        <v>328900</v>
      </c>
      <c r="AD14" s="139">
        <v>351835</v>
      </c>
      <c r="AE14" s="139">
        <v>0</v>
      </c>
      <c r="AF14" s="139">
        <v>146656</v>
      </c>
      <c r="AG14" s="139">
        <v>146656</v>
      </c>
      <c r="AH14" s="138">
        <v>0</v>
      </c>
      <c r="AI14" s="137">
        <v>0</v>
      </c>
      <c r="AJ14" s="139">
        <v>0</v>
      </c>
      <c r="AK14" s="139">
        <v>0</v>
      </c>
      <c r="AL14" s="139">
        <v>0</v>
      </c>
      <c r="AM14" s="139">
        <v>0</v>
      </c>
      <c r="AN14" s="139">
        <v>0</v>
      </c>
      <c r="AO14" s="139">
        <v>0</v>
      </c>
      <c r="AP14" s="138">
        <v>0</v>
      </c>
      <c r="AQ14" s="137">
        <v>0</v>
      </c>
      <c r="AR14" s="139">
        <v>0</v>
      </c>
      <c r="AS14" s="139">
        <v>0</v>
      </c>
      <c r="AT14" s="139">
        <v>0</v>
      </c>
      <c r="AU14" s="139">
        <v>0</v>
      </c>
      <c r="AV14" s="139">
        <v>0</v>
      </c>
      <c r="AW14" s="139">
        <v>0</v>
      </c>
      <c r="AX14" s="138">
        <v>0</v>
      </c>
      <c r="AY14" s="137">
        <v>0</v>
      </c>
      <c r="AZ14" s="139">
        <v>0</v>
      </c>
      <c r="BA14" s="139">
        <v>0</v>
      </c>
      <c r="BB14" s="139">
        <v>0</v>
      </c>
      <c r="BC14" s="139">
        <v>0</v>
      </c>
      <c r="BD14" s="139">
        <v>0</v>
      </c>
      <c r="BE14" s="139">
        <v>0</v>
      </c>
    </row>
    <row r="15" spans="1:57" ht="13.5" customHeight="1" x14ac:dyDescent="0.15">
      <c r="A15" s="137" t="s">
        <v>11</v>
      </c>
      <c r="B15" s="138" t="s">
        <v>397</v>
      </c>
      <c r="C15" s="137" t="s">
        <v>1</v>
      </c>
      <c r="D15" s="139">
        <v>132487</v>
      </c>
      <c r="E15" s="139">
        <v>4318041</v>
      </c>
      <c r="F15" s="139">
        <v>4450528</v>
      </c>
      <c r="G15" s="139">
        <v>317146</v>
      </c>
      <c r="H15" s="139">
        <v>1438005</v>
      </c>
      <c r="I15" s="139">
        <v>1755151</v>
      </c>
      <c r="J15" s="138">
        <v>20</v>
      </c>
      <c r="K15" s="137">
        <v>20</v>
      </c>
      <c r="L15" s="139">
        <v>132487</v>
      </c>
      <c r="M15" s="139">
        <v>4122412</v>
      </c>
      <c r="N15" s="139">
        <v>4254899</v>
      </c>
      <c r="O15" s="139">
        <v>317146</v>
      </c>
      <c r="P15" s="139">
        <v>1295500</v>
      </c>
      <c r="Q15" s="139">
        <v>1612646</v>
      </c>
      <c r="R15" s="138">
        <v>4</v>
      </c>
      <c r="S15" s="137">
        <v>4</v>
      </c>
      <c r="T15" s="139">
        <v>0</v>
      </c>
      <c r="U15" s="139">
        <v>195629</v>
      </c>
      <c r="V15" s="139">
        <v>195629</v>
      </c>
      <c r="W15" s="139">
        <v>0</v>
      </c>
      <c r="X15" s="139">
        <v>142505</v>
      </c>
      <c r="Y15" s="139">
        <v>142505</v>
      </c>
      <c r="Z15" s="138">
        <v>0</v>
      </c>
      <c r="AA15" s="137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8">
        <v>0</v>
      </c>
      <c r="AI15" s="137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8">
        <v>0</v>
      </c>
      <c r="AQ15" s="137">
        <v>0</v>
      </c>
      <c r="AR15" s="139">
        <v>0</v>
      </c>
      <c r="AS15" s="139">
        <v>0</v>
      </c>
      <c r="AT15" s="139">
        <v>0</v>
      </c>
      <c r="AU15" s="139">
        <v>0</v>
      </c>
      <c r="AV15" s="139">
        <v>0</v>
      </c>
      <c r="AW15" s="139">
        <v>0</v>
      </c>
      <c r="AX15" s="138">
        <v>0</v>
      </c>
      <c r="AY15" s="137">
        <v>0</v>
      </c>
      <c r="AZ15" s="139">
        <v>0</v>
      </c>
      <c r="BA15" s="139">
        <v>0</v>
      </c>
      <c r="BB15" s="139">
        <v>0</v>
      </c>
      <c r="BC15" s="139">
        <v>0</v>
      </c>
      <c r="BD15" s="139">
        <v>0</v>
      </c>
      <c r="BE15" s="139">
        <v>0</v>
      </c>
    </row>
    <row r="16" spans="1:57" ht="13.5" customHeight="1" x14ac:dyDescent="0.15">
      <c r="A16" s="137" t="s">
        <v>12</v>
      </c>
      <c r="B16" s="138" t="s">
        <v>398</v>
      </c>
      <c r="C16" s="137" t="s">
        <v>1</v>
      </c>
      <c r="D16" s="139">
        <v>267</v>
      </c>
      <c r="E16" s="139">
        <v>3118194</v>
      </c>
      <c r="F16" s="139">
        <v>3118461</v>
      </c>
      <c r="G16" s="139">
        <v>91096</v>
      </c>
      <c r="H16" s="139">
        <v>1020954</v>
      </c>
      <c r="I16" s="139">
        <v>1112050</v>
      </c>
      <c r="J16" s="138">
        <v>27</v>
      </c>
      <c r="K16" s="137">
        <v>27</v>
      </c>
      <c r="L16" s="139">
        <v>267</v>
      </c>
      <c r="M16" s="139">
        <v>2828781</v>
      </c>
      <c r="N16" s="139">
        <v>2829048</v>
      </c>
      <c r="O16" s="139">
        <v>91096</v>
      </c>
      <c r="P16" s="139">
        <v>952319</v>
      </c>
      <c r="Q16" s="139">
        <v>1043415</v>
      </c>
      <c r="R16" s="138">
        <v>7</v>
      </c>
      <c r="S16" s="137">
        <v>7</v>
      </c>
      <c r="T16" s="139">
        <v>0</v>
      </c>
      <c r="U16" s="139">
        <v>265694</v>
      </c>
      <c r="V16" s="139">
        <v>265694</v>
      </c>
      <c r="W16" s="139">
        <v>0</v>
      </c>
      <c r="X16" s="139">
        <v>68635</v>
      </c>
      <c r="Y16" s="139">
        <v>68635</v>
      </c>
      <c r="Z16" s="138">
        <v>1</v>
      </c>
      <c r="AA16" s="137">
        <v>1</v>
      </c>
      <c r="AB16" s="139">
        <v>0</v>
      </c>
      <c r="AC16" s="139">
        <v>23719</v>
      </c>
      <c r="AD16" s="139">
        <v>23719</v>
      </c>
      <c r="AE16" s="139">
        <v>0</v>
      </c>
      <c r="AF16" s="139">
        <v>0</v>
      </c>
      <c r="AG16" s="139">
        <v>0</v>
      </c>
      <c r="AH16" s="138">
        <v>0</v>
      </c>
      <c r="AI16" s="137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8">
        <v>0</v>
      </c>
      <c r="AQ16" s="137">
        <v>0</v>
      </c>
      <c r="AR16" s="139">
        <v>0</v>
      </c>
      <c r="AS16" s="139">
        <v>0</v>
      </c>
      <c r="AT16" s="139">
        <v>0</v>
      </c>
      <c r="AU16" s="139">
        <v>0</v>
      </c>
      <c r="AV16" s="139">
        <v>0</v>
      </c>
      <c r="AW16" s="139">
        <v>0</v>
      </c>
      <c r="AX16" s="138">
        <v>0</v>
      </c>
      <c r="AY16" s="137">
        <v>0</v>
      </c>
      <c r="AZ16" s="139">
        <v>0</v>
      </c>
      <c r="BA16" s="139">
        <v>0</v>
      </c>
      <c r="BB16" s="139">
        <v>0</v>
      </c>
      <c r="BC16" s="139">
        <v>0</v>
      </c>
      <c r="BD16" s="139">
        <v>0</v>
      </c>
      <c r="BE16" s="139">
        <v>0</v>
      </c>
    </row>
    <row r="17" spans="1:57" ht="13.5" customHeight="1" x14ac:dyDescent="0.15">
      <c r="A17" s="137" t="s">
        <v>13</v>
      </c>
      <c r="B17" s="138" t="s">
        <v>399</v>
      </c>
      <c r="C17" s="137" t="s">
        <v>1</v>
      </c>
      <c r="D17" s="139">
        <v>1377230</v>
      </c>
      <c r="E17" s="139">
        <v>15763019</v>
      </c>
      <c r="F17" s="139">
        <v>17140249</v>
      </c>
      <c r="G17" s="139">
        <v>79443</v>
      </c>
      <c r="H17" s="139">
        <v>2328443</v>
      </c>
      <c r="I17" s="139">
        <v>2407886</v>
      </c>
      <c r="J17" s="138">
        <v>51</v>
      </c>
      <c r="K17" s="137">
        <v>51</v>
      </c>
      <c r="L17" s="139">
        <v>1043230</v>
      </c>
      <c r="M17" s="139">
        <v>13005098</v>
      </c>
      <c r="N17" s="139">
        <v>14048328</v>
      </c>
      <c r="O17" s="139">
        <v>79443</v>
      </c>
      <c r="P17" s="139">
        <v>2080776</v>
      </c>
      <c r="Q17" s="139">
        <v>2160219</v>
      </c>
      <c r="R17" s="138">
        <v>16</v>
      </c>
      <c r="S17" s="137">
        <v>16</v>
      </c>
      <c r="T17" s="139">
        <v>325183</v>
      </c>
      <c r="U17" s="139">
        <v>2486922</v>
      </c>
      <c r="V17" s="139">
        <v>2812105</v>
      </c>
      <c r="W17" s="139">
        <v>0</v>
      </c>
      <c r="X17" s="139">
        <v>247667</v>
      </c>
      <c r="Y17" s="139">
        <v>247667</v>
      </c>
      <c r="Z17" s="138">
        <v>1</v>
      </c>
      <c r="AA17" s="137">
        <v>1</v>
      </c>
      <c r="AB17" s="139">
        <v>8817</v>
      </c>
      <c r="AC17" s="139">
        <v>270999</v>
      </c>
      <c r="AD17" s="139">
        <v>279816</v>
      </c>
      <c r="AE17" s="139">
        <v>0</v>
      </c>
      <c r="AF17" s="139">
        <v>0</v>
      </c>
      <c r="AG17" s="139">
        <v>0</v>
      </c>
      <c r="AH17" s="138">
        <v>0</v>
      </c>
      <c r="AI17" s="137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8">
        <v>0</v>
      </c>
      <c r="AQ17" s="137">
        <v>0</v>
      </c>
      <c r="AR17" s="139">
        <v>0</v>
      </c>
      <c r="AS17" s="139">
        <v>0</v>
      </c>
      <c r="AT17" s="139">
        <v>0</v>
      </c>
      <c r="AU17" s="139">
        <v>0</v>
      </c>
      <c r="AV17" s="139">
        <v>0</v>
      </c>
      <c r="AW17" s="139">
        <v>0</v>
      </c>
      <c r="AX17" s="138">
        <v>0</v>
      </c>
      <c r="AY17" s="137">
        <v>0</v>
      </c>
      <c r="AZ17" s="139">
        <v>0</v>
      </c>
      <c r="BA17" s="139">
        <v>0</v>
      </c>
      <c r="BB17" s="139">
        <v>0</v>
      </c>
      <c r="BC17" s="139">
        <v>0</v>
      </c>
      <c r="BD17" s="139">
        <v>0</v>
      </c>
      <c r="BE17" s="139">
        <v>0</v>
      </c>
    </row>
    <row r="18" spans="1:57" ht="13.5" customHeight="1" x14ac:dyDescent="0.15">
      <c r="A18" s="137" t="s">
        <v>14</v>
      </c>
      <c r="B18" s="138" t="s">
        <v>400</v>
      </c>
      <c r="C18" s="137" t="s">
        <v>1</v>
      </c>
      <c r="D18" s="139">
        <v>909099</v>
      </c>
      <c r="E18" s="139">
        <v>8557363</v>
      </c>
      <c r="F18" s="139">
        <v>9466462</v>
      </c>
      <c r="G18" s="139">
        <v>264760</v>
      </c>
      <c r="H18" s="139">
        <v>1473873</v>
      </c>
      <c r="I18" s="139">
        <v>1738633</v>
      </c>
      <c r="J18" s="138">
        <v>37</v>
      </c>
      <c r="K18" s="137">
        <v>37</v>
      </c>
      <c r="L18" s="139">
        <v>874345</v>
      </c>
      <c r="M18" s="139">
        <v>7160480</v>
      </c>
      <c r="N18" s="139">
        <v>8034825</v>
      </c>
      <c r="O18" s="139">
        <v>24084</v>
      </c>
      <c r="P18" s="139">
        <v>1013210</v>
      </c>
      <c r="Q18" s="139">
        <v>1037294</v>
      </c>
      <c r="R18" s="138">
        <v>16</v>
      </c>
      <c r="S18" s="137">
        <v>16</v>
      </c>
      <c r="T18" s="139">
        <v>31607</v>
      </c>
      <c r="U18" s="139">
        <v>745697</v>
      </c>
      <c r="V18" s="139">
        <v>777304</v>
      </c>
      <c r="W18" s="139">
        <v>240676</v>
      </c>
      <c r="X18" s="139">
        <v>416885</v>
      </c>
      <c r="Y18" s="139">
        <v>657561</v>
      </c>
      <c r="Z18" s="138">
        <v>4</v>
      </c>
      <c r="AA18" s="137">
        <v>4</v>
      </c>
      <c r="AB18" s="139">
        <v>3147</v>
      </c>
      <c r="AC18" s="139">
        <v>651186</v>
      </c>
      <c r="AD18" s="139">
        <v>654333</v>
      </c>
      <c r="AE18" s="139">
        <v>0</v>
      </c>
      <c r="AF18" s="139">
        <v>15505</v>
      </c>
      <c r="AG18" s="139">
        <v>15505</v>
      </c>
      <c r="AH18" s="138">
        <v>1</v>
      </c>
      <c r="AI18" s="137">
        <v>1</v>
      </c>
      <c r="AJ18" s="139">
        <v>0</v>
      </c>
      <c r="AK18" s="139">
        <v>0</v>
      </c>
      <c r="AL18" s="139">
        <v>0</v>
      </c>
      <c r="AM18" s="139">
        <v>0</v>
      </c>
      <c r="AN18" s="139">
        <v>28273</v>
      </c>
      <c r="AO18" s="139">
        <v>28273</v>
      </c>
      <c r="AP18" s="138">
        <v>0</v>
      </c>
      <c r="AQ18" s="137">
        <v>0</v>
      </c>
      <c r="AR18" s="139">
        <v>0</v>
      </c>
      <c r="AS18" s="139">
        <v>0</v>
      </c>
      <c r="AT18" s="139">
        <v>0</v>
      </c>
      <c r="AU18" s="139">
        <v>0</v>
      </c>
      <c r="AV18" s="139">
        <v>0</v>
      </c>
      <c r="AW18" s="139">
        <v>0</v>
      </c>
      <c r="AX18" s="138">
        <v>0</v>
      </c>
      <c r="AY18" s="137">
        <v>0</v>
      </c>
      <c r="AZ18" s="139">
        <v>0</v>
      </c>
      <c r="BA18" s="139">
        <v>0</v>
      </c>
      <c r="BB18" s="139">
        <v>0</v>
      </c>
      <c r="BC18" s="139">
        <v>0</v>
      </c>
      <c r="BD18" s="139">
        <v>0</v>
      </c>
      <c r="BE18" s="139">
        <v>0</v>
      </c>
    </row>
    <row r="19" spans="1:57" ht="13.5" customHeight="1" x14ac:dyDescent="0.15">
      <c r="A19" s="137" t="s">
        <v>15</v>
      </c>
      <c r="B19" s="138" t="s">
        <v>401</v>
      </c>
      <c r="C19" s="137" t="s">
        <v>1</v>
      </c>
      <c r="D19" s="139">
        <v>15155824</v>
      </c>
      <c r="E19" s="139">
        <v>39709708</v>
      </c>
      <c r="F19" s="139">
        <v>54865532</v>
      </c>
      <c r="G19" s="139">
        <v>0</v>
      </c>
      <c r="H19" s="139">
        <v>491356</v>
      </c>
      <c r="I19" s="139">
        <v>491356</v>
      </c>
      <c r="J19" s="138">
        <v>61</v>
      </c>
      <c r="K19" s="137">
        <v>61</v>
      </c>
      <c r="L19" s="139">
        <v>15139133</v>
      </c>
      <c r="M19" s="139">
        <v>33564586</v>
      </c>
      <c r="N19" s="139">
        <v>48703719</v>
      </c>
      <c r="O19" s="139">
        <v>0</v>
      </c>
      <c r="P19" s="139">
        <v>482940</v>
      </c>
      <c r="Q19" s="139">
        <v>482940</v>
      </c>
      <c r="R19" s="138">
        <v>22</v>
      </c>
      <c r="S19" s="137">
        <v>22</v>
      </c>
      <c r="T19" s="139">
        <v>16691</v>
      </c>
      <c r="U19" s="139">
        <v>6145122</v>
      </c>
      <c r="V19" s="139">
        <v>6161813</v>
      </c>
      <c r="W19" s="139">
        <v>0</v>
      </c>
      <c r="X19" s="139">
        <v>8416</v>
      </c>
      <c r="Y19" s="139">
        <v>8416</v>
      </c>
      <c r="Z19" s="138">
        <v>0</v>
      </c>
      <c r="AA19" s="137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8">
        <v>0</v>
      </c>
      <c r="AI19" s="137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8">
        <v>0</v>
      </c>
      <c r="AQ19" s="137">
        <v>0</v>
      </c>
      <c r="AR19" s="139">
        <v>0</v>
      </c>
      <c r="AS19" s="139">
        <v>0</v>
      </c>
      <c r="AT19" s="139">
        <v>0</v>
      </c>
      <c r="AU19" s="139">
        <v>0</v>
      </c>
      <c r="AV19" s="139">
        <v>0</v>
      </c>
      <c r="AW19" s="139">
        <v>0</v>
      </c>
      <c r="AX19" s="138">
        <v>0</v>
      </c>
      <c r="AY19" s="137">
        <v>0</v>
      </c>
      <c r="AZ19" s="139">
        <v>0</v>
      </c>
      <c r="BA19" s="139">
        <v>0</v>
      </c>
      <c r="BB19" s="139">
        <v>0</v>
      </c>
      <c r="BC19" s="139">
        <v>0</v>
      </c>
      <c r="BD19" s="139">
        <v>0</v>
      </c>
      <c r="BE19" s="139">
        <v>0</v>
      </c>
    </row>
    <row r="20" spans="1:57" ht="13.5" customHeight="1" x14ac:dyDescent="0.15">
      <c r="A20" s="137" t="s">
        <v>16</v>
      </c>
      <c r="B20" s="138" t="s">
        <v>402</v>
      </c>
      <c r="C20" s="137" t="s">
        <v>1</v>
      </c>
      <c r="D20" s="139">
        <v>309980</v>
      </c>
      <c r="E20" s="139">
        <v>3068524</v>
      </c>
      <c r="F20" s="139">
        <v>3378504</v>
      </c>
      <c r="G20" s="139">
        <v>0</v>
      </c>
      <c r="H20" s="139">
        <v>196334</v>
      </c>
      <c r="I20" s="139">
        <v>196334</v>
      </c>
      <c r="J20" s="138">
        <v>16</v>
      </c>
      <c r="K20" s="137">
        <v>16</v>
      </c>
      <c r="L20" s="139">
        <v>297587</v>
      </c>
      <c r="M20" s="139">
        <v>2884956</v>
      </c>
      <c r="N20" s="139">
        <v>3182543</v>
      </c>
      <c r="O20" s="139">
        <v>0</v>
      </c>
      <c r="P20" s="139">
        <v>168340</v>
      </c>
      <c r="Q20" s="139">
        <v>168340</v>
      </c>
      <c r="R20" s="138">
        <v>5</v>
      </c>
      <c r="S20" s="137">
        <v>5</v>
      </c>
      <c r="T20" s="139">
        <v>12393</v>
      </c>
      <c r="U20" s="139">
        <v>183568</v>
      </c>
      <c r="V20" s="139">
        <v>195961</v>
      </c>
      <c r="W20" s="139">
        <v>0</v>
      </c>
      <c r="X20" s="139">
        <v>27994</v>
      </c>
      <c r="Y20" s="139">
        <v>27994</v>
      </c>
      <c r="Z20" s="138">
        <v>0</v>
      </c>
      <c r="AA20" s="137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8">
        <v>0</v>
      </c>
      <c r="AI20" s="137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8">
        <v>0</v>
      </c>
      <c r="AQ20" s="137">
        <v>0</v>
      </c>
      <c r="AR20" s="139">
        <v>0</v>
      </c>
      <c r="AS20" s="139">
        <v>0</v>
      </c>
      <c r="AT20" s="139">
        <v>0</v>
      </c>
      <c r="AU20" s="139">
        <v>0</v>
      </c>
      <c r="AV20" s="139">
        <v>0</v>
      </c>
      <c r="AW20" s="139">
        <v>0</v>
      </c>
      <c r="AX20" s="138">
        <v>0</v>
      </c>
      <c r="AY20" s="137">
        <v>0</v>
      </c>
      <c r="AZ20" s="139">
        <v>0</v>
      </c>
      <c r="BA20" s="139">
        <v>0</v>
      </c>
      <c r="BB20" s="139">
        <v>0</v>
      </c>
      <c r="BC20" s="139">
        <v>0</v>
      </c>
      <c r="BD20" s="139">
        <v>0</v>
      </c>
      <c r="BE20" s="139">
        <v>0</v>
      </c>
    </row>
    <row r="21" spans="1:57" ht="13.5" customHeight="1" x14ac:dyDescent="0.15">
      <c r="A21" s="137" t="s">
        <v>17</v>
      </c>
      <c r="B21" s="138" t="s">
        <v>403</v>
      </c>
      <c r="C21" s="137" t="s">
        <v>1</v>
      </c>
      <c r="D21" s="139">
        <v>567659</v>
      </c>
      <c r="E21" s="139">
        <v>2705643</v>
      </c>
      <c r="F21" s="139">
        <v>3273302</v>
      </c>
      <c r="G21" s="139">
        <v>0</v>
      </c>
      <c r="H21" s="139">
        <v>260694</v>
      </c>
      <c r="I21" s="139">
        <v>260694</v>
      </c>
      <c r="J21" s="138">
        <v>13</v>
      </c>
      <c r="K21" s="137">
        <v>13</v>
      </c>
      <c r="L21" s="139">
        <v>567659</v>
      </c>
      <c r="M21" s="139">
        <v>2705643</v>
      </c>
      <c r="N21" s="139">
        <v>3273302</v>
      </c>
      <c r="O21" s="139">
        <v>0</v>
      </c>
      <c r="P21" s="139">
        <v>260694</v>
      </c>
      <c r="Q21" s="139">
        <v>260694</v>
      </c>
      <c r="R21" s="138">
        <v>0</v>
      </c>
      <c r="S21" s="137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8">
        <v>0</v>
      </c>
      <c r="AA21" s="137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8">
        <v>0</v>
      </c>
      <c r="AI21" s="137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8">
        <v>0</v>
      </c>
      <c r="AQ21" s="137">
        <v>0</v>
      </c>
      <c r="AR21" s="139">
        <v>0</v>
      </c>
      <c r="AS21" s="139">
        <v>0</v>
      </c>
      <c r="AT21" s="139">
        <v>0</v>
      </c>
      <c r="AU21" s="139">
        <v>0</v>
      </c>
      <c r="AV21" s="139">
        <v>0</v>
      </c>
      <c r="AW21" s="139">
        <v>0</v>
      </c>
      <c r="AX21" s="138">
        <v>0</v>
      </c>
      <c r="AY21" s="137">
        <v>0</v>
      </c>
      <c r="AZ21" s="139">
        <v>0</v>
      </c>
      <c r="BA21" s="139">
        <v>0</v>
      </c>
      <c r="BB21" s="139">
        <v>0</v>
      </c>
      <c r="BC21" s="139">
        <v>0</v>
      </c>
      <c r="BD21" s="139">
        <v>0</v>
      </c>
      <c r="BE21" s="139">
        <v>0</v>
      </c>
    </row>
    <row r="22" spans="1:57" ht="13.5" customHeight="1" x14ac:dyDescent="0.15">
      <c r="A22" s="137" t="s">
        <v>18</v>
      </c>
      <c r="B22" s="138" t="s">
        <v>404</v>
      </c>
      <c r="C22" s="137" t="s">
        <v>1</v>
      </c>
      <c r="D22" s="139">
        <v>0</v>
      </c>
      <c r="E22" s="139">
        <v>2876389</v>
      </c>
      <c r="F22" s="139">
        <v>2876389</v>
      </c>
      <c r="G22" s="139">
        <v>0</v>
      </c>
      <c r="H22" s="139">
        <v>453640</v>
      </c>
      <c r="I22" s="139">
        <v>453640</v>
      </c>
      <c r="J22" s="138">
        <v>14</v>
      </c>
      <c r="K22" s="137">
        <v>14</v>
      </c>
      <c r="L22" s="139">
        <v>0</v>
      </c>
      <c r="M22" s="139">
        <v>2876389</v>
      </c>
      <c r="N22" s="139">
        <v>2876389</v>
      </c>
      <c r="O22" s="139">
        <v>0</v>
      </c>
      <c r="P22" s="139">
        <v>269345</v>
      </c>
      <c r="Q22" s="139">
        <v>269345</v>
      </c>
      <c r="R22" s="138">
        <v>4</v>
      </c>
      <c r="S22" s="137">
        <v>4</v>
      </c>
      <c r="T22" s="139">
        <v>0</v>
      </c>
      <c r="U22" s="139">
        <v>0</v>
      </c>
      <c r="V22" s="139">
        <v>0</v>
      </c>
      <c r="W22" s="139">
        <v>0</v>
      </c>
      <c r="X22" s="139">
        <v>184295</v>
      </c>
      <c r="Y22" s="139">
        <v>184295</v>
      </c>
      <c r="Z22" s="138">
        <v>0</v>
      </c>
      <c r="AA22" s="137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8">
        <v>0</v>
      </c>
      <c r="AI22" s="137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8">
        <v>0</v>
      </c>
      <c r="AQ22" s="137">
        <v>0</v>
      </c>
      <c r="AR22" s="139">
        <v>0</v>
      </c>
      <c r="AS22" s="139">
        <v>0</v>
      </c>
      <c r="AT22" s="139">
        <v>0</v>
      </c>
      <c r="AU22" s="139">
        <v>0</v>
      </c>
      <c r="AV22" s="139">
        <v>0</v>
      </c>
      <c r="AW22" s="139">
        <v>0</v>
      </c>
      <c r="AX22" s="138">
        <v>0</v>
      </c>
      <c r="AY22" s="137">
        <v>0</v>
      </c>
      <c r="AZ22" s="139">
        <v>0</v>
      </c>
      <c r="BA22" s="139">
        <v>0</v>
      </c>
      <c r="BB22" s="139">
        <v>0</v>
      </c>
      <c r="BC22" s="139">
        <v>0</v>
      </c>
      <c r="BD22" s="139">
        <v>0</v>
      </c>
      <c r="BE22" s="139">
        <v>0</v>
      </c>
    </row>
    <row r="23" spans="1:57" ht="13.5" customHeight="1" x14ac:dyDescent="0.15">
      <c r="A23" s="137" t="s">
        <v>19</v>
      </c>
      <c r="B23" s="138" t="s">
        <v>405</v>
      </c>
      <c r="C23" s="137" t="s">
        <v>1</v>
      </c>
      <c r="D23" s="139">
        <v>3486046</v>
      </c>
      <c r="E23" s="139">
        <v>2879636</v>
      </c>
      <c r="F23" s="139">
        <v>6365682</v>
      </c>
      <c r="G23" s="139">
        <v>56146</v>
      </c>
      <c r="H23" s="139">
        <v>359048</v>
      </c>
      <c r="I23" s="139">
        <v>415194</v>
      </c>
      <c r="J23" s="138">
        <v>18</v>
      </c>
      <c r="K23" s="137">
        <v>18</v>
      </c>
      <c r="L23" s="139">
        <v>2297266</v>
      </c>
      <c r="M23" s="139">
        <v>2311977</v>
      </c>
      <c r="N23" s="139">
        <v>4609243</v>
      </c>
      <c r="O23" s="139">
        <v>34333</v>
      </c>
      <c r="P23" s="139">
        <v>341338</v>
      </c>
      <c r="Q23" s="139">
        <v>375671</v>
      </c>
      <c r="R23" s="138">
        <v>12</v>
      </c>
      <c r="S23" s="137">
        <v>12</v>
      </c>
      <c r="T23" s="139">
        <v>1188780</v>
      </c>
      <c r="U23" s="139">
        <v>567659</v>
      </c>
      <c r="V23" s="139">
        <v>1756439</v>
      </c>
      <c r="W23" s="139">
        <v>21813</v>
      </c>
      <c r="X23" s="139">
        <v>17710</v>
      </c>
      <c r="Y23" s="139">
        <v>39523</v>
      </c>
      <c r="Z23" s="138">
        <v>0</v>
      </c>
      <c r="AA23" s="137">
        <v>0</v>
      </c>
      <c r="AB23" s="139">
        <v>0</v>
      </c>
      <c r="AC23" s="139">
        <v>0</v>
      </c>
      <c r="AD23" s="139">
        <v>0</v>
      </c>
      <c r="AE23" s="139">
        <v>0</v>
      </c>
      <c r="AF23" s="139">
        <v>0</v>
      </c>
      <c r="AG23" s="139">
        <v>0</v>
      </c>
      <c r="AH23" s="138">
        <v>0</v>
      </c>
      <c r="AI23" s="137">
        <v>0</v>
      </c>
      <c r="AJ23" s="139">
        <v>0</v>
      </c>
      <c r="AK23" s="139">
        <v>0</v>
      </c>
      <c r="AL23" s="139">
        <v>0</v>
      </c>
      <c r="AM23" s="139">
        <v>0</v>
      </c>
      <c r="AN23" s="139">
        <v>0</v>
      </c>
      <c r="AO23" s="139">
        <v>0</v>
      </c>
      <c r="AP23" s="138">
        <v>0</v>
      </c>
      <c r="AQ23" s="137">
        <v>0</v>
      </c>
      <c r="AR23" s="139">
        <v>0</v>
      </c>
      <c r="AS23" s="139">
        <v>0</v>
      </c>
      <c r="AT23" s="139">
        <v>0</v>
      </c>
      <c r="AU23" s="139">
        <v>0</v>
      </c>
      <c r="AV23" s="139">
        <v>0</v>
      </c>
      <c r="AW23" s="139">
        <v>0</v>
      </c>
      <c r="AX23" s="138">
        <v>0</v>
      </c>
      <c r="AY23" s="137">
        <v>0</v>
      </c>
      <c r="AZ23" s="139">
        <v>0</v>
      </c>
      <c r="BA23" s="139">
        <v>0</v>
      </c>
      <c r="BB23" s="139">
        <v>0</v>
      </c>
      <c r="BC23" s="139">
        <v>0</v>
      </c>
      <c r="BD23" s="139">
        <v>0</v>
      </c>
      <c r="BE23" s="139">
        <v>0</v>
      </c>
    </row>
    <row r="24" spans="1:57" ht="13.5" customHeight="1" x14ac:dyDescent="0.15">
      <c r="A24" s="137" t="s">
        <v>20</v>
      </c>
      <c r="B24" s="138" t="s">
        <v>406</v>
      </c>
      <c r="C24" s="137" t="s">
        <v>1</v>
      </c>
      <c r="D24" s="139">
        <v>25749</v>
      </c>
      <c r="E24" s="139">
        <v>4295853</v>
      </c>
      <c r="F24" s="139">
        <v>4321602</v>
      </c>
      <c r="G24" s="139">
        <v>0</v>
      </c>
      <c r="H24" s="139">
        <v>514561</v>
      </c>
      <c r="I24" s="139">
        <v>514561</v>
      </c>
      <c r="J24" s="138">
        <v>13</v>
      </c>
      <c r="K24" s="137">
        <v>13</v>
      </c>
      <c r="L24" s="139">
        <v>25749</v>
      </c>
      <c r="M24" s="139">
        <v>4237131</v>
      </c>
      <c r="N24" s="139">
        <v>4262880</v>
      </c>
      <c r="O24" s="139">
        <v>0</v>
      </c>
      <c r="P24" s="139">
        <v>313597</v>
      </c>
      <c r="Q24" s="139">
        <v>313597</v>
      </c>
      <c r="R24" s="138">
        <v>6</v>
      </c>
      <c r="S24" s="137">
        <v>6</v>
      </c>
      <c r="T24" s="139">
        <v>0</v>
      </c>
      <c r="U24" s="139">
        <v>58722</v>
      </c>
      <c r="V24" s="139">
        <v>58722</v>
      </c>
      <c r="W24" s="139">
        <v>0</v>
      </c>
      <c r="X24" s="139">
        <v>200964</v>
      </c>
      <c r="Y24" s="139">
        <v>200964</v>
      </c>
      <c r="Z24" s="138">
        <v>0</v>
      </c>
      <c r="AA24" s="137">
        <v>0</v>
      </c>
      <c r="AB24" s="139">
        <v>0</v>
      </c>
      <c r="AC24" s="139">
        <v>0</v>
      </c>
      <c r="AD24" s="139">
        <v>0</v>
      </c>
      <c r="AE24" s="139">
        <v>0</v>
      </c>
      <c r="AF24" s="139">
        <v>0</v>
      </c>
      <c r="AG24" s="139">
        <v>0</v>
      </c>
      <c r="AH24" s="138">
        <v>0</v>
      </c>
      <c r="AI24" s="137">
        <v>0</v>
      </c>
      <c r="AJ24" s="139">
        <v>0</v>
      </c>
      <c r="AK24" s="139">
        <v>0</v>
      </c>
      <c r="AL24" s="139">
        <v>0</v>
      </c>
      <c r="AM24" s="139">
        <v>0</v>
      </c>
      <c r="AN24" s="139">
        <v>0</v>
      </c>
      <c r="AO24" s="139">
        <v>0</v>
      </c>
      <c r="AP24" s="138">
        <v>0</v>
      </c>
      <c r="AQ24" s="137">
        <v>0</v>
      </c>
      <c r="AR24" s="139">
        <v>0</v>
      </c>
      <c r="AS24" s="139">
        <v>0</v>
      </c>
      <c r="AT24" s="139">
        <v>0</v>
      </c>
      <c r="AU24" s="139">
        <v>0</v>
      </c>
      <c r="AV24" s="139">
        <v>0</v>
      </c>
      <c r="AW24" s="139">
        <v>0</v>
      </c>
      <c r="AX24" s="138">
        <v>0</v>
      </c>
      <c r="AY24" s="137">
        <v>0</v>
      </c>
      <c r="AZ24" s="139">
        <v>0</v>
      </c>
      <c r="BA24" s="139">
        <v>0</v>
      </c>
      <c r="BB24" s="139">
        <v>0</v>
      </c>
      <c r="BC24" s="139">
        <v>0</v>
      </c>
      <c r="BD24" s="139">
        <v>0</v>
      </c>
      <c r="BE24" s="139">
        <v>0</v>
      </c>
    </row>
    <row r="25" spans="1:57" ht="13.5" customHeight="1" x14ac:dyDescent="0.15">
      <c r="A25" s="137" t="s">
        <v>21</v>
      </c>
      <c r="B25" s="138" t="s">
        <v>407</v>
      </c>
      <c r="C25" s="137" t="s">
        <v>1</v>
      </c>
      <c r="D25" s="139">
        <v>377648</v>
      </c>
      <c r="E25" s="139">
        <v>3859678</v>
      </c>
      <c r="F25" s="139">
        <v>4237326</v>
      </c>
      <c r="G25" s="139">
        <v>10965</v>
      </c>
      <c r="H25" s="139">
        <v>703885</v>
      </c>
      <c r="I25" s="139">
        <v>714850</v>
      </c>
      <c r="J25" s="138">
        <v>26</v>
      </c>
      <c r="K25" s="137">
        <v>26</v>
      </c>
      <c r="L25" s="139">
        <v>13155</v>
      </c>
      <c r="M25" s="139">
        <v>1834320</v>
      </c>
      <c r="N25" s="139">
        <v>1847475</v>
      </c>
      <c r="O25" s="139">
        <v>0</v>
      </c>
      <c r="P25" s="139">
        <v>371544</v>
      </c>
      <c r="Q25" s="139">
        <v>371544</v>
      </c>
      <c r="R25" s="138">
        <v>27</v>
      </c>
      <c r="S25" s="137">
        <v>27</v>
      </c>
      <c r="T25" s="139">
        <v>169684</v>
      </c>
      <c r="U25" s="139">
        <v>1828769</v>
      </c>
      <c r="V25" s="139">
        <v>1998453</v>
      </c>
      <c r="W25" s="139">
        <v>10965</v>
      </c>
      <c r="X25" s="139">
        <v>289330</v>
      </c>
      <c r="Y25" s="139">
        <v>300295</v>
      </c>
      <c r="Z25" s="138">
        <v>16</v>
      </c>
      <c r="AA25" s="137">
        <v>16</v>
      </c>
      <c r="AB25" s="139">
        <v>113581</v>
      </c>
      <c r="AC25" s="139">
        <v>149592</v>
      </c>
      <c r="AD25" s="139">
        <v>263173</v>
      </c>
      <c r="AE25" s="139">
        <v>0</v>
      </c>
      <c r="AF25" s="139">
        <v>43011</v>
      </c>
      <c r="AG25" s="139">
        <v>43011</v>
      </c>
      <c r="AH25" s="138">
        <v>6</v>
      </c>
      <c r="AI25" s="137">
        <v>6</v>
      </c>
      <c r="AJ25" s="139">
        <v>73429</v>
      </c>
      <c r="AK25" s="139">
        <v>46997</v>
      </c>
      <c r="AL25" s="139">
        <v>120426</v>
      </c>
      <c r="AM25" s="139">
        <v>0</v>
      </c>
      <c r="AN25" s="139">
        <v>0</v>
      </c>
      <c r="AO25" s="139">
        <v>0</v>
      </c>
      <c r="AP25" s="138">
        <v>1</v>
      </c>
      <c r="AQ25" s="137">
        <v>1</v>
      </c>
      <c r="AR25" s="139">
        <v>7799</v>
      </c>
      <c r="AS25" s="139">
        <v>0</v>
      </c>
      <c r="AT25" s="139">
        <v>7799</v>
      </c>
      <c r="AU25" s="139">
        <v>0</v>
      </c>
      <c r="AV25" s="139">
        <v>0</v>
      </c>
      <c r="AW25" s="139">
        <v>0</v>
      </c>
      <c r="AX25" s="138">
        <v>0</v>
      </c>
      <c r="AY25" s="137">
        <v>0</v>
      </c>
      <c r="AZ25" s="139">
        <v>0</v>
      </c>
      <c r="BA25" s="139">
        <v>0</v>
      </c>
      <c r="BB25" s="139">
        <v>0</v>
      </c>
      <c r="BC25" s="139">
        <v>0</v>
      </c>
      <c r="BD25" s="139">
        <v>0</v>
      </c>
      <c r="BE25" s="139">
        <v>0</v>
      </c>
    </row>
    <row r="26" spans="1:57" ht="13.5" customHeight="1" x14ac:dyDescent="0.15">
      <c r="A26" s="137" t="s">
        <v>22</v>
      </c>
      <c r="B26" s="138" t="s">
        <v>408</v>
      </c>
      <c r="C26" s="137" t="s">
        <v>1</v>
      </c>
      <c r="D26" s="139">
        <v>1263290</v>
      </c>
      <c r="E26" s="139">
        <v>6315106</v>
      </c>
      <c r="F26" s="139">
        <v>7578396</v>
      </c>
      <c r="G26" s="139">
        <v>66883</v>
      </c>
      <c r="H26" s="139">
        <v>2774793</v>
      </c>
      <c r="I26" s="139">
        <v>2841676</v>
      </c>
      <c r="J26" s="138">
        <v>77</v>
      </c>
      <c r="K26" s="137">
        <v>77</v>
      </c>
      <c r="L26" s="139">
        <v>1040442</v>
      </c>
      <c r="M26" s="139">
        <v>4750556</v>
      </c>
      <c r="N26" s="139">
        <v>5790998</v>
      </c>
      <c r="O26" s="139">
        <v>60257</v>
      </c>
      <c r="P26" s="139">
        <v>2189455</v>
      </c>
      <c r="Q26" s="139">
        <v>2249712</v>
      </c>
      <c r="R26" s="138">
        <v>36</v>
      </c>
      <c r="S26" s="137">
        <v>36</v>
      </c>
      <c r="T26" s="139">
        <v>33236</v>
      </c>
      <c r="U26" s="139">
        <v>1199295</v>
      </c>
      <c r="V26" s="139">
        <v>1232531</v>
      </c>
      <c r="W26" s="139">
        <v>6626</v>
      </c>
      <c r="X26" s="139">
        <v>435520</v>
      </c>
      <c r="Y26" s="139">
        <v>442146</v>
      </c>
      <c r="Z26" s="138">
        <v>6</v>
      </c>
      <c r="AA26" s="137">
        <v>6</v>
      </c>
      <c r="AB26" s="139">
        <v>60739</v>
      </c>
      <c r="AC26" s="139">
        <v>121242</v>
      </c>
      <c r="AD26" s="139">
        <v>181981</v>
      </c>
      <c r="AE26" s="139">
        <v>0</v>
      </c>
      <c r="AF26" s="139">
        <v>110083</v>
      </c>
      <c r="AG26" s="139">
        <v>110083</v>
      </c>
      <c r="AH26" s="138">
        <v>2</v>
      </c>
      <c r="AI26" s="137">
        <v>2</v>
      </c>
      <c r="AJ26" s="139">
        <v>2971</v>
      </c>
      <c r="AK26" s="139">
        <v>18434</v>
      </c>
      <c r="AL26" s="139">
        <v>21405</v>
      </c>
      <c r="AM26" s="139">
        <v>0</v>
      </c>
      <c r="AN26" s="139">
        <v>39735</v>
      </c>
      <c r="AO26" s="139">
        <v>39735</v>
      </c>
      <c r="AP26" s="138">
        <v>1</v>
      </c>
      <c r="AQ26" s="137">
        <v>1</v>
      </c>
      <c r="AR26" s="139">
        <v>125902</v>
      </c>
      <c r="AS26" s="139">
        <v>225579</v>
      </c>
      <c r="AT26" s="139">
        <v>351481</v>
      </c>
      <c r="AU26" s="139">
        <v>0</v>
      </c>
      <c r="AV26" s="139">
        <v>0</v>
      </c>
      <c r="AW26" s="139">
        <v>0</v>
      </c>
      <c r="AX26" s="138">
        <v>0</v>
      </c>
      <c r="AY26" s="137">
        <v>0</v>
      </c>
      <c r="AZ26" s="139">
        <v>0</v>
      </c>
      <c r="BA26" s="139">
        <v>0</v>
      </c>
      <c r="BB26" s="139">
        <v>0</v>
      </c>
      <c r="BC26" s="139">
        <v>0</v>
      </c>
      <c r="BD26" s="139">
        <v>0</v>
      </c>
      <c r="BE26" s="139">
        <v>0</v>
      </c>
    </row>
    <row r="27" spans="1:57" ht="13.5" customHeight="1" x14ac:dyDescent="0.15">
      <c r="A27" s="137" t="s">
        <v>23</v>
      </c>
      <c r="B27" s="138" t="s">
        <v>409</v>
      </c>
      <c r="C27" s="137" t="s">
        <v>1</v>
      </c>
      <c r="D27" s="139">
        <v>277806</v>
      </c>
      <c r="E27" s="139">
        <v>3438125</v>
      </c>
      <c r="F27" s="139">
        <v>3715931</v>
      </c>
      <c r="G27" s="139">
        <v>105279</v>
      </c>
      <c r="H27" s="139">
        <v>1213283</v>
      </c>
      <c r="I27" s="139">
        <v>1318562</v>
      </c>
      <c r="J27" s="138">
        <v>32</v>
      </c>
      <c r="K27" s="137">
        <v>32</v>
      </c>
      <c r="L27" s="139">
        <v>277806</v>
      </c>
      <c r="M27" s="139">
        <v>2833947</v>
      </c>
      <c r="N27" s="139">
        <v>3111753</v>
      </c>
      <c r="O27" s="139">
        <v>100374</v>
      </c>
      <c r="P27" s="139">
        <v>707341</v>
      </c>
      <c r="Q27" s="139">
        <v>807715</v>
      </c>
      <c r="R27" s="138">
        <v>15</v>
      </c>
      <c r="S27" s="137">
        <v>15</v>
      </c>
      <c r="T27" s="139">
        <v>0</v>
      </c>
      <c r="U27" s="139">
        <v>350249</v>
      </c>
      <c r="V27" s="139">
        <v>350249</v>
      </c>
      <c r="W27" s="139">
        <v>4905</v>
      </c>
      <c r="X27" s="139">
        <v>469771</v>
      </c>
      <c r="Y27" s="139">
        <v>474676</v>
      </c>
      <c r="Z27" s="138">
        <v>5</v>
      </c>
      <c r="AA27" s="137">
        <v>5</v>
      </c>
      <c r="AB27" s="139">
        <v>0</v>
      </c>
      <c r="AC27" s="139">
        <v>253929</v>
      </c>
      <c r="AD27" s="139">
        <v>253929</v>
      </c>
      <c r="AE27" s="139">
        <v>0</v>
      </c>
      <c r="AF27" s="139">
        <v>36171</v>
      </c>
      <c r="AG27" s="139">
        <v>36171</v>
      </c>
      <c r="AH27" s="138">
        <v>0</v>
      </c>
      <c r="AI27" s="137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8">
        <v>0</v>
      </c>
      <c r="AQ27" s="137">
        <v>0</v>
      </c>
      <c r="AR27" s="139">
        <v>0</v>
      </c>
      <c r="AS27" s="139">
        <v>0</v>
      </c>
      <c r="AT27" s="139">
        <v>0</v>
      </c>
      <c r="AU27" s="139">
        <v>0</v>
      </c>
      <c r="AV27" s="139">
        <v>0</v>
      </c>
      <c r="AW27" s="139">
        <v>0</v>
      </c>
      <c r="AX27" s="138">
        <v>0</v>
      </c>
      <c r="AY27" s="137">
        <v>0</v>
      </c>
      <c r="AZ27" s="139">
        <v>0</v>
      </c>
      <c r="BA27" s="139">
        <v>0</v>
      </c>
      <c r="BB27" s="139">
        <v>0</v>
      </c>
      <c r="BC27" s="139">
        <v>0</v>
      </c>
      <c r="BD27" s="139">
        <v>0</v>
      </c>
      <c r="BE27" s="139">
        <v>0</v>
      </c>
    </row>
    <row r="28" spans="1:57" ht="13.5" customHeight="1" x14ac:dyDescent="0.15">
      <c r="A28" s="137" t="s">
        <v>24</v>
      </c>
      <c r="B28" s="138" t="s">
        <v>410</v>
      </c>
      <c r="C28" s="137" t="s">
        <v>1</v>
      </c>
      <c r="D28" s="139">
        <v>2463882</v>
      </c>
      <c r="E28" s="139">
        <v>6726803</v>
      </c>
      <c r="F28" s="139">
        <v>9190685</v>
      </c>
      <c r="G28" s="139">
        <v>27079</v>
      </c>
      <c r="H28" s="139">
        <v>2465387</v>
      </c>
      <c r="I28" s="139">
        <v>2492466</v>
      </c>
      <c r="J28" s="138">
        <v>23</v>
      </c>
      <c r="K28" s="137">
        <v>23</v>
      </c>
      <c r="L28" s="139">
        <v>1358905</v>
      </c>
      <c r="M28" s="139">
        <v>5908007</v>
      </c>
      <c r="N28" s="139">
        <v>7266912</v>
      </c>
      <c r="O28" s="139">
        <v>27079</v>
      </c>
      <c r="P28" s="139">
        <v>2052974</v>
      </c>
      <c r="Q28" s="139">
        <v>2080053</v>
      </c>
      <c r="R28" s="138">
        <v>7</v>
      </c>
      <c r="S28" s="137">
        <v>7</v>
      </c>
      <c r="T28" s="139">
        <v>1104977</v>
      </c>
      <c r="U28" s="139">
        <v>400197</v>
      </c>
      <c r="V28" s="139">
        <v>1505174</v>
      </c>
      <c r="W28" s="139">
        <v>0</v>
      </c>
      <c r="X28" s="139">
        <v>296199</v>
      </c>
      <c r="Y28" s="139">
        <v>296199</v>
      </c>
      <c r="Z28" s="138">
        <v>1</v>
      </c>
      <c r="AA28" s="137">
        <v>1</v>
      </c>
      <c r="AB28" s="139">
        <v>0</v>
      </c>
      <c r="AC28" s="139">
        <v>418599</v>
      </c>
      <c r="AD28" s="139">
        <v>418599</v>
      </c>
      <c r="AE28" s="139">
        <v>0</v>
      </c>
      <c r="AF28" s="139">
        <v>116214</v>
      </c>
      <c r="AG28" s="139">
        <v>116214</v>
      </c>
      <c r="AH28" s="138">
        <v>0</v>
      </c>
      <c r="AI28" s="137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8">
        <v>0</v>
      </c>
      <c r="AQ28" s="137">
        <v>0</v>
      </c>
      <c r="AR28" s="139">
        <v>0</v>
      </c>
      <c r="AS28" s="139">
        <v>0</v>
      </c>
      <c r="AT28" s="139">
        <v>0</v>
      </c>
      <c r="AU28" s="139">
        <v>0</v>
      </c>
      <c r="AV28" s="139">
        <v>0</v>
      </c>
      <c r="AW28" s="139">
        <v>0</v>
      </c>
      <c r="AX28" s="138">
        <v>0</v>
      </c>
      <c r="AY28" s="137">
        <v>0</v>
      </c>
      <c r="AZ28" s="139">
        <v>0</v>
      </c>
      <c r="BA28" s="139">
        <v>0</v>
      </c>
      <c r="BB28" s="139">
        <v>0</v>
      </c>
      <c r="BC28" s="139">
        <v>0</v>
      </c>
      <c r="BD28" s="139">
        <v>0</v>
      </c>
      <c r="BE28" s="139">
        <v>0</v>
      </c>
    </row>
    <row r="29" spans="1:57" ht="13.5" customHeight="1" x14ac:dyDescent="0.15">
      <c r="A29" s="137" t="s">
        <v>25</v>
      </c>
      <c r="B29" s="138" t="s">
        <v>411</v>
      </c>
      <c r="C29" s="137" t="s">
        <v>1</v>
      </c>
      <c r="D29" s="139">
        <v>1190496</v>
      </c>
      <c r="E29" s="139">
        <v>8979015</v>
      </c>
      <c r="F29" s="139">
        <v>10169511</v>
      </c>
      <c r="G29" s="139">
        <v>9512</v>
      </c>
      <c r="H29" s="139">
        <v>2011359</v>
      </c>
      <c r="I29" s="139">
        <v>2020871</v>
      </c>
      <c r="J29" s="138">
        <v>42</v>
      </c>
      <c r="K29" s="137">
        <v>42</v>
      </c>
      <c r="L29" s="139">
        <v>1134821</v>
      </c>
      <c r="M29" s="139">
        <v>8122512</v>
      </c>
      <c r="N29" s="139">
        <v>9257333</v>
      </c>
      <c r="O29" s="139">
        <v>9512</v>
      </c>
      <c r="P29" s="139">
        <v>1586057</v>
      </c>
      <c r="Q29" s="139">
        <v>1595569</v>
      </c>
      <c r="R29" s="138">
        <v>11</v>
      </c>
      <c r="S29" s="137">
        <v>11</v>
      </c>
      <c r="T29" s="139">
        <v>189</v>
      </c>
      <c r="U29" s="139">
        <v>708153</v>
      </c>
      <c r="V29" s="139">
        <v>708342</v>
      </c>
      <c r="W29" s="139">
        <v>0</v>
      </c>
      <c r="X29" s="139">
        <v>425302</v>
      </c>
      <c r="Y29" s="139">
        <v>425302</v>
      </c>
      <c r="Z29" s="138">
        <v>5</v>
      </c>
      <c r="AA29" s="137">
        <v>5</v>
      </c>
      <c r="AB29" s="139">
        <v>55486</v>
      </c>
      <c r="AC29" s="139">
        <v>148350</v>
      </c>
      <c r="AD29" s="139">
        <v>203836</v>
      </c>
      <c r="AE29" s="139">
        <v>0</v>
      </c>
      <c r="AF29" s="139">
        <v>0</v>
      </c>
      <c r="AG29" s="139">
        <v>0</v>
      </c>
      <c r="AH29" s="138">
        <v>0</v>
      </c>
      <c r="AI29" s="137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8">
        <v>0</v>
      </c>
      <c r="AQ29" s="137">
        <v>0</v>
      </c>
      <c r="AR29" s="139">
        <v>0</v>
      </c>
      <c r="AS29" s="139">
        <v>0</v>
      </c>
      <c r="AT29" s="139">
        <v>0</v>
      </c>
      <c r="AU29" s="139">
        <v>0</v>
      </c>
      <c r="AV29" s="139">
        <v>0</v>
      </c>
      <c r="AW29" s="139">
        <v>0</v>
      </c>
      <c r="AX29" s="138">
        <v>0</v>
      </c>
      <c r="AY29" s="137">
        <v>0</v>
      </c>
      <c r="AZ29" s="139">
        <v>0</v>
      </c>
      <c r="BA29" s="139">
        <v>0</v>
      </c>
      <c r="BB29" s="139">
        <v>0</v>
      </c>
      <c r="BC29" s="139">
        <v>0</v>
      </c>
      <c r="BD29" s="139">
        <v>0</v>
      </c>
      <c r="BE29" s="139">
        <v>0</v>
      </c>
    </row>
    <row r="30" spans="1:57" ht="13.5" customHeight="1" x14ac:dyDescent="0.15">
      <c r="A30" s="137" t="s">
        <v>26</v>
      </c>
      <c r="B30" s="138" t="s">
        <v>412</v>
      </c>
      <c r="C30" s="137" t="s">
        <v>1</v>
      </c>
      <c r="D30" s="139">
        <v>332715</v>
      </c>
      <c r="E30" s="139">
        <v>3851320</v>
      </c>
      <c r="F30" s="139">
        <v>4184035</v>
      </c>
      <c r="G30" s="139">
        <v>0</v>
      </c>
      <c r="H30" s="139">
        <v>2688774</v>
      </c>
      <c r="I30" s="139">
        <v>2688774</v>
      </c>
      <c r="J30" s="138">
        <v>26</v>
      </c>
      <c r="K30" s="137">
        <v>26</v>
      </c>
      <c r="L30" s="139">
        <v>302480</v>
      </c>
      <c r="M30" s="139">
        <v>3808181</v>
      </c>
      <c r="N30" s="139">
        <v>4110661</v>
      </c>
      <c r="O30" s="139">
        <v>0</v>
      </c>
      <c r="P30" s="139">
        <v>2157811</v>
      </c>
      <c r="Q30" s="139">
        <v>2157811</v>
      </c>
      <c r="R30" s="138">
        <v>12</v>
      </c>
      <c r="S30" s="137">
        <v>12</v>
      </c>
      <c r="T30" s="139">
        <v>11361</v>
      </c>
      <c r="U30" s="139">
        <v>36983</v>
      </c>
      <c r="V30" s="139">
        <v>48344</v>
      </c>
      <c r="W30" s="139">
        <v>0</v>
      </c>
      <c r="X30" s="139">
        <v>530963</v>
      </c>
      <c r="Y30" s="139">
        <v>530963</v>
      </c>
      <c r="Z30" s="138">
        <v>2</v>
      </c>
      <c r="AA30" s="137">
        <v>2</v>
      </c>
      <c r="AB30" s="139">
        <v>18874</v>
      </c>
      <c r="AC30" s="139">
        <v>6156</v>
      </c>
      <c r="AD30" s="139">
        <v>25030</v>
      </c>
      <c r="AE30" s="139">
        <v>0</v>
      </c>
      <c r="AF30" s="139">
        <v>0</v>
      </c>
      <c r="AG30" s="139">
        <v>0</v>
      </c>
      <c r="AH30" s="138">
        <v>0</v>
      </c>
      <c r="AI30" s="137">
        <v>0</v>
      </c>
      <c r="AJ30" s="139">
        <v>0</v>
      </c>
      <c r="AK30" s="139">
        <v>0</v>
      </c>
      <c r="AL30" s="139">
        <v>0</v>
      </c>
      <c r="AM30" s="139">
        <v>0</v>
      </c>
      <c r="AN30" s="139">
        <v>0</v>
      </c>
      <c r="AO30" s="139">
        <v>0</v>
      </c>
      <c r="AP30" s="138">
        <v>0</v>
      </c>
      <c r="AQ30" s="137">
        <v>0</v>
      </c>
      <c r="AR30" s="139">
        <v>0</v>
      </c>
      <c r="AS30" s="139">
        <v>0</v>
      </c>
      <c r="AT30" s="139">
        <v>0</v>
      </c>
      <c r="AU30" s="139">
        <v>0</v>
      </c>
      <c r="AV30" s="139">
        <v>0</v>
      </c>
      <c r="AW30" s="139">
        <v>0</v>
      </c>
      <c r="AX30" s="138">
        <v>0</v>
      </c>
      <c r="AY30" s="137">
        <v>0</v>
      </c>
      <c r="AZ30" s="139">
        <v>0</v>
      </c>
      <c r="BA30" s="139">
        <v>0</v>
      </c>
      <c r="BB30" s="139">
        <v>0</v>
      </c>
      <c r="BC30" s="139">
        <v>0</v>
      </c>
      <c r="BD30" s="139">
        <v>0</v>
      </c>
      <c r="BE30" s="139">
        <v>0</v>
      </c>
    </row>
    <row r="31" spans="1:57" ht="13.5" customHeight="1" x14ac:dyDescent="0.15">
      <c r="A31" s="137" t="s">
        <v>27</v>
      </c>
      <c r="B31" s="138" t="s">
        <v>413</v>
      </c>
      <c r="C31" s="137" t="s">
        <v>1</v>
      </c>
      <c r="D31" s="139">
        <v>220353</v>
      </c>
      <c r="E31" s="139">
        <v>3714227</v>
      </c>
      <c r="F31" s="139">
        <v>3934580</v>
      </c>
      <c r="G31" s="139">
        <v>11558</v>
      </c>
      <c r="H31" s="139">
        <v>1180120</v>
      </c>
      <c r="I31" s="139">
        <v>1191678</v>
      </c>
      <c r="J31" s="138">
        <v>16</v>
      </c>
      <c r="K31" s="137">
        <v>16</v>
      </c>
      <c r="L31" s="139">
        <v>186673</v>
      </c>
      <c r="M31" s="139">
        <v>2573840</v>
      </c>
      <c r="N31" s="139">
        <v>2760513</v>
      </c>
      <c r="O31" s="139">
        <v>11558</v>
      </c>
      <c r="P31" s="139">
        <v>1003376</v>
      </c>
      <c r="Q31" s="139">
        <v>1014934</v>
      </c>
      <c r="R31" s="138">
        <v>7</v>
      </c>
      <c r="S31" s="137">
        <v>7</v>
      </c>
      <c r="T31" s="139">
        <v>16948</v>
      </c>
      <c r="U31" s="139">
        <v>1120537</v>
      </c>
      <c r="V31" s="139">
        <v>1137485</v>
      </c>
      <c r="W31" s="139">
        <v>0</v>
      </c>
      <c r="X31" s="139">
        <v>176744</v>
      </c>
      <c r="Y31" s="139">
        <v>176744</v>
      </c>
      <c r="Z31" s="138">
        <v>2</v>
      </c>
      <c r="AA31" s="137">
        <v>2</v>
      </c>
      <c r="AB31" s="139">
        <v>16732</v>
      </c>
      <c r="AC31" s="139">
        <v>18497</v>
      </c>
      <c r="AD31" s="139">
        <v>35229</v>
      </c>
      <c r="AE31" s="139">
        <v>0</v>
      </c>
      <c r="AF31" s="139">
        <v>0</v>
      </c>
      <c r="AG31" s="139">
        <v>0</v>
      </c>
      <c r="AH31" s="138">
        <v>1</v>
      </c>
      <c r="AI31" s="137">
        <v>1</v>
      </c>
      <c r="AJ31" s="139">
        <v>0</v>
      </c>
      <c r="AK31" s="139">
        <v>1353</v>
      </c>
      <c r="AL31" s="139">
        <v>1353</v>
      </c>
      <c r="AM31" s="139">
        <v>0</v>
      </c>
      <c r="AN31" s="139">
        <v>0</v>
      </c>
      <c r="AO31" s="139">
        <v>0</v>
      </c>
      <c r="AP31" s="138">
        <v>0</v>
      </c>
      <c r="AQ31" s="137">
        <v>0</v>
      </c>
      <c r="AR31" s="139">
        <v>0</v>
      </c>
      <c r="AS31" s="139">
        <v>0</v>
      </c>
      <c r="AT31" s="139">
        <v>0</v>
      </c>
      <c r="AU31" s="139">
        <v>0</v>
      </c>
      <c r="AV31" s="139">
        <v>0</v>
      </c>
      <c r="AW31" s="139">
        <v>0</v>
      </c>
      <c r="AX31" s="138">
        <v>0</v>
      </c>
      <c r="AY31" s="137">
        <v>0</v>
      </c>
      <c r="AZ31" s="139">
        <v>0</v>
      </c>
      <c r="BA31" s="139">
        <v>0</v>
      </c>
      <c r="BB31" s="139">
        <v>0</v>
      </c>
      <c r="BC31" s="139">
        <v>0</v>
      </c>
      <c r="BD31" s="139">
        <v>0</v>
      </c>
      <c r="BE31" s="139">
        <v>0</v>
      </c>
    </row>
    <row r="32" spans="1:57" ht="13.5" customHeight="1" x14ac:dyDescent="0.15">
      <c r="A32" s="137" t="s">
        <v>28</v>
      </c>
      <c r="B32" s="138" t="s">
        <v>414</v>
      </c>
      <c r="C32" s="137" t="s">
        <v>1</v>
      </c>
      <c r="D32" s="139">
        <v>1264924</v>
      </c>
      <c r="E32" s="139">
        <v>3682779</v>
      </c>
      <c r="F32" s="139">
        <v>4947703</v>
      </c>
      <c r="G32" s="139">
        <v>22863</v>
      </c>
      <c r="H32" s="139">
        <v>1223382</v>
      </c>
      <c r="I32" s="139">
        <v>1246245</v>
      </c>
      <c r="J32" s="138">
        <v>20</v>
      </c>
      <c r="K32" s="137">
        <v>20</v>
      </c>
      <c r="L32" s="139">
        <v>1264924</v>
      </c>
      <c r="M32" s="139">
        <v>3682779</v>
      </c>
      <c r="N32" s="139">
        <v>4947703</v>
      </c>
      <c r="O32" s="139">
        <v>17119</v>
      </c>
      <c r="P32" s="139">
        <v>1027825</v>
      </c>
      <c r="Q32" s="139">
        <v>1044944</v>
      </c>
      <c r="R32" s="138">
        <v>5</v>
      </c>
      <c r="S32" s="137">
        <v>5</v>
      </c>
      <c r="T32" s="139">
        <v>0</v>
      </c>
      <c r="U32" s="139">
        <v>0</v>
      </c>
      <c r="V32" s="139">
        <v>0</v>
      </c>
      <c r="W32" s="139">
        <v>5744</v>
      </c>
      <c r="X32" s="139">
        <v>195557</v>
      </c>
      <c r="Y32" s="139">
        <v>201301</v>
      </c>
      <c r="Z32" s="138">
        <v>0</v>
      </c>
      <c r="AA32" s="137">
        <v>0</v>
      </c>
      <c r="AB32" s="139">
        <v>0</v>
      </c>
      <c r="AC32" s="139">
        <v>0</v>
      </c>
      <c r="AD32" s="139">
        <v>0</v>
      </c>
      <c r="AE32" s="139">
        <v>0</v>
      </c>
      <c r="AF32" s="139">
        <v>0</v>
      </c>
      <c r="AG32" s="139">
        <v>0</v>
      </c>
      <c r="AH32" s="138">
        <v>0</v>
      </c>
      <c r="AI32" s="137">
        <v>0</v>
      </c>
      <c r="AJ32" s="139">
        <v>0</v>
      </c>
      <c r="AK32" s="139">
        <v>0</v>
      </c>
      <c r="AL32" s="139">
        <v>0</v>
      </c>
      <c r="AM32" s="139">
        <v>0</v>
      </c>
      <c r="AN32" s="139">
        <v>0</v>
      </c>
      <c r="AO32" s="139">
        <v>0</v>
      </c>
      <c r="AP32" s="138">
        <v>0</v>
      </c>
      <c r="AQ32" s="137">
        <v>0</v>
      </c>
      <c r="AR32" s="139">
        <v>0</v>
      </c>
      <c r="AS32" s="139">
        <v>0</v>
      </c>
      <c r="AT32" s="139">
        <v>0</v>
      </c>
      <c r="AU32" s="139">
        <v>0</v>
      </c>
      <c r="AV32" s="139">
        <v>0</v>
      </c>
      <c r="AW32" s="139">
        <v>0</v>
      </c>
      <c r="AX32" s="138">
        <v>0</v>
      </c>
      <c r="AY32" s="137">
        <v>0</v>
      </c>
      <c r="AZ32" s="139">
        <v>0</v>
      </c>
      <c r="BA32" s="139">
        <v>0</v>
      </c>
      <c r="BB32" s="139">
        <v>0</v>
      </c>
      <c r="BC32" s="139">
        <v>0</v>
      </c>
      <c r="BD32" s="139">
        <v>0</v>
      </c>
      <c r="BE32" s="139">
        <v>0</v>
      </c>
    </row>
    <row r="33" spans="1:57" ht="13.5" customHeight="1" x14ac:dyDescent="0.15">
      <c r="A33" s="137" t="s">
        <v>29</v>
      </c>
      <c r="B33" s="138" t="s">
        <v>415</v>
      </c>
      <c r="C33" s="137" t="s">
        <v>1</v>
      </c>
      <c r="D33" s="139">
        <v>2934113</v>
      </c>
      <c r="E33" s="139">
        <v>17483941</v>
      </c>
      <c r="F33" s="139">
        <v>20418054</v>
      </c>
      <c r="G33" s="139">
        <v>5633</v>
      </c>
      <c r="H33" s="139">
        <v>881575</v>
      </c>
      <c r="I33" s="139">
        <v>887208</v>
      </c>
      <c r="J33" s="138">
        <v>32</v>
      </c>
      <c r="K33" s="137">
        <v>32</v>
      </c>
      <c r="L33" s="139">
        <v>2862157</v>
      </c>
      <c r="M33" s="139">
        <v>17042328</v>
      </c>
      <c r="N33" s="139">
        <v>19904485</v>
      </c>
      <c r="O33" s="139">
        <v>5633</v>
      </c>
      <c r="P33" s="139">
        <v>881575</v>
      </c>
      <c r="Q33" s="139">
        <v>887208</v>
      </c>
      <c r="R33" s="138">
        <v>3</v>
      </c>
      <c r="S33" s="137">
        <v>3</v>
      </c>
      <c r="T33" s="139">
        <v>71956</v>
      </c>
      <c r="U33" s="139">
        <v>441613</v>
      </c>
      <c r="V33" s="139">
        <v>513569</v>
      </c>
      <c r="W33" s="139">
        <v>0</v>
      </c>
      <c r="X33" s="139">
        <v>0</v>
      </c>
      <c r="Y33" s="139">
        <v>0</v>
      </c>
      <c r="Z33" s="138">
        <v>0</v>
      </c>
      <c r="AA33" s="137">
        <v>0</v>
      </c>
      <c r="AB33" s="139">
        <v>0</v>
      </c>
      <c r="AC33" s="139">
        <v>0</v>
      </c>
      <c r="AD33" s="139">
        <v>0</v>
      </c>
      <c r="AE33" s="139">
        <v>0</v>
      </c>
      <c r="AF33" s="139">
        <v>0</v>
      </c>
      <c r="AG33" s="139">
        <v>0</v>
      </c>
      <c r="AH33" s="138">
        <v>0</v>
      </c>
      <c r="AI33" s="137">
        <v>0</v>
      </c>
      <c r="AJ33" s="139">
        <v>0</v>
      </c>
      <c r="AK33" s="139">
        <v>0</v>
      </c>
      <c r="AL33" s="139">
        <v>0</v>
      </c>
      <c r="AM33" s="139">
        <v>0</v>
      </c>
      <c r="AN33" s="139">
        <v>0</v>
      </c>
      <c r="AO33" s="139">
        <v>0</v>
      </c>
      <c r="AP33" s="138">
        <v>0</v>
      </c>
      <c r="AQ33" s="137">
        <v>0</v>
      </c>
      <c r="AR33" s="139">
        <v>0</v>
      </c>
      <c r="AS33" s="139">
        <v>0</v>
      </c>
      <c r="AT33" s="139">
        <v>0</v>
      </c>
      <c r="AU33" s="139">
        <v>0</v>
      </c>
      <c r="AV33" s="139">
        <v>0</v>
      </c>
      <c r="AW33" s="139">
        <v>0</v>
      </c>
      <c r="AX33" s="138">
        <v>0</v>
      </c>
      <c r="AY33" s="137">
        <v>0</v>
      </c>
      <c r="AZ33" s="139">
        <v>0</v>
      </c>
      <c r="BA33" s="139">
        <v>0</v>
      </c>
      <c r="BB33" s="139">
        <v>0</v>
      </c>
      <c r="BC33" s="139">
        <v>0</v>
      </c>
      <c r="BD33" s="139">
        <v>0</v>
      </c>
      <c r="BE33" s="139">
        <v>0</v>
      </c>
    </row>
    <row r="34" spans="1:57" ht="13.5" customHeight="1" x14ac:dyDescent="0.15">
      <c r="A34" s="137" t="s">
        <v>30</v>
      </c>
      <c r="B34" s="138" t="s">
        <v>416</v>
      </c>
      <c r="C34" s="137" t="s">
        <v>1</v>
      </c>
      <c r="D34" s="139">
        <v>303486</v>
      </c>
      <c r="E34" s="139">
        <v>7505122</v>
      </c>
      <c r="F34" s="139">
        <v>7808608</v>
      </c>
      <c r="G34" s="139">
        <v>0</v>
      </c>
      <c r="H34" s="139">
        <v>682726</v>
      </c>
      <c r="I34" s="139">
        <v>682726</v>
      </c>
      <c r="J34" s="138">
        <v>28</v>
      </c>
      <c r="K34" s="137">
        <v>28</v>
      </c>
      <c r="L34" s="139">
        <v>283917</v>
      </c>
      <c r="M34" s="139">
        <v>7256048</v>
      </c>
      <c r="N34" s="139">
        <v>7539965</v>
      </c>
      <c r="O34" s="139">
        <v>0</v>
      </c>
      <c r="P34" s="139">
        <v>361552</v>
      </c>
      <c r="Q34" s="139">
        <v>361552</v>
      </c>
      <c r="R34" s="138">
        <v>11</v>
      </c>
      <c r="S34" s="137">
        <v>11</v>
      </c>
      <c r="T34" s="139">
        <v>0</v>
      </c>
      <c r="U34" s="139">
        <v>249074</v>
      </c>
      <c r="V34" s="139">
        <v>249074</v>
      </c>
      <c r="W34" s="139">
        <v>0</v>
      </c>
      <c r="X34" s="139">
        <v>294363</v>
      </c>
      <c r="Y34" s="139">
        <v>294363</v>
      </c>
      <c r="Z34" s="138">
        <v>3</v>
      </c>
      <c r="AA34" s="137">
        <v>3</v>
      </c>
      <c r="AB34" s="139">
        <v>19569</v>
      </c>
      <c r="AC34" s="139">
        <v>0</v>
      </c>
      <c r="AD34" s="139">
        <v>19569</v>
      </c>
      <c r="AE34" s="139">
        <v>0</v>
      </c>
      <c r="AF34" s="139">
        <v>26811</v>
      </c>
      <c r="AG34" s="139">
        <v>26811</v>
      </c>
      <c r="AH34" s="138">
        <v>0</v>
      </c>
      <c r="AI34" s="137">
        <v>0</v>
      </c>
      <c r="AJ34" s="139">
        <v>0</v>
      </c>
      <c r="AK34" s="139">
        <v>0</v>
      </c>
      <c r="AL34" s="139">
        <v>0</v>
      </c>
      <c r="AM34" s="139">
        <v>0</v>
      </c>
      <c r="AN34" s="139">
        <v>0</v>
      </c>
      <c r="AO34" s="139">
        <v>0</v>
      </c>
      <c r="AP34" s="138">
        <v>0</v>
      </c>
      <c r="AQ34" s="137">
        <v>0</v>
      </c>
      <c r="AR34" s="139">
        <v>0</v>
      </c>
      <c r="AS34" s="139">
        <v>0</v>
      </c>
      <c r="AT34" s="139">
        <v>0</v>
      </c>
      <c r="AU34" s="139">
        <v>0</v>
      </c>
      <c r="AV34" s="139">
        <v>0</v>
      </c>
      <c r="AW34" s="139">
        <v>0</v>
      </c>
      <c r="AX34" s="138">
        <v>0</v>
      </c>
      <c r="AY34" s="137">
        <v>0</v>
      </c>
      <c r="AZ34" s="139">
        <v>0</v>
      </c>
      <c r="BA34" s="139">
        <v>0</v>
      </c>
      <c r="BB34" s="139">
        <v>0</v>
      </c>
      <c r="BC34" s="139">
        <v>0</v>
      </c>
      <c r="BD34" s="139">
        <v>0</v>
      </c>
      <c r="BE34" s="139">
        <v>0</v>
      </c>
    </row>
    <row r="35" spans="1:57" ht="13.5" customHeight="1" x14ac:dyDescent="0.15">
      <c r="A35" s="137" t="s">
        <v>31</v>
      </c>
      <c r="B35" s="138" t="s">
        <v>417</v>
      </c>
      <c r="C35" s="137" t="s">
        <v>1</v>
      </c>
      <c r="D35" s="139">
        <v>2458689</v>
      </c>
      <c r="E35" s="139">
        <v>2189784</v>
      </c>
      <c r="F35" s="139">
        <v>4648473</v>
      </c>
      <c r="G35" s="139">
        <v>147366</v>
      </c>
      <c r="H35" s="139">
        <v>1333171</v>
      </c>
      <c r="I35" s="139">
        <v>1480537</v>
      </c>
      <c r="J35" s="138">
        <v>29</v>
      </c>
      <c r="K35" s="137">
        <v>29</v>
      </c>
      <c r="L35" s="139">
        <v>248449</v>
      </c>
      <c r="M35" s="139">
        <v>1636689</v>
      </c>
      <c r="N35" s="139">
        <v>1885138</v>
      </c>
      <c r="O35" s="139">
        <v>107264</v>
      </c>
      <c r="P35" s="139">
        <v>1016286</v>
      </c>
      <c r="Q35" s="139">
        <v>1123550</v>
      </c>
      <c r="R35" s="138">
        <v>18</v>
      </c>
      <c r="S35" s="137">
        <v>18</v>
      </c>
      <c r="T35" s="139">
        <v>2057207</v>
      </c>
      <c r="U35" s="139">
        <v>553095</v>
      </c>
      <c r="V35" s="139">
        <v>2610302</v>
      </c>
      <c r="W35" s="139">
        <v>40102</v>
      </c>
      <c r="X35" s="139">
        <v>316885</v>
      </c>
      <c r="Y35" s="139">
        <v>356987</v>
      </c>
      <c r="Z35" s="138">
        <v>3</v>
      </c>
      <c r="AA35" s="137">
        <v>3</v>
      </c>
      <c r="AB35" s="139">
        <v>153033</v>
      </c>
      <c r="AC35" s="139">
        <v>0</v>
      </c>
      <c r="AD35" s="139">
        <v>153033</v>
      </c>
      <c r="AE35" s="139">
        <v>0</v>
      </c>
      <c r="AF35" s="139">
        <v>0</v>
      </c>
      <c r="AG35" s="139">
        <v>0</v>
      </c>
      <c r="AH35" s="138">
        <v>0</v>
      </c>
      <c r="AI35" s="137">
        <v>0</v>
      </c>
      <c r="AJ35" s="139">
        <v>0</v>
      </c>
      <c r="AK35" s="139">
        <v>0</v>
      </c>
      <c r="AL35" s="139">
        <v>0</v>
      </c>
      <c r="AM35" s="139">
        <v>0</v>
      </c>
      <c r="AN35" s="139">
        <v>0</v>
      </c>
      <c r="AO35" s="139">
        <v>0</v>
      </c>
      <c r="AP35" s="138">
        <v>0</v>
      </c>
      <c r="AQ35" s="137">
        <v>0</v>
      </c>
      <c r="AR35" s="139">
        <v>0</v>
      </c>
      <c r="AS35" s="139">
        <v>0</v>
      </c>
      <c r="AT35" s="139">
        <v>0</v>
      </c>
      <c r="AU35" s="139">
        <v>0</v>
      </c>
      <c r="AV35" s="139">
        <v>0</v>
      </c>
      <c r="AW35" s="139">
        <v>0</v>
      </c>
      <c r="AX35" s="138">
        <v>0</v>
      </c>
      <c r="AY35" s="137">
        <v>0</v>
      </c>
      <c r="AZ35" s="139">
        <v>0</v>
      </c>
      <c r="BA35" s="139">
        <v>0</v>
      </c>
      <c r="BB35" s="139">
        <v>0</v>
      </c>
      <c r="BC35" s="139">
        <v>0</v>
      </c>
      <c r="BD35" s="139">
        <v>0</v>
      </c>
      <c r="BE35" s="139">
        <v>0</v>
      </c>
    </row>
    <row r="36" spans="1:57" ht="13.5" customHeight="1" x14ac:dyDescent="0.15">
      <c r="A36" s="137" t="s">
        <v>33</v>
      </c>
      <c r="B36" s="138" t="s">
        <v>418</v>
      </c>
      <c r="C36" s="137" t="s">
        <v>1</v>
      </c>
      <c r="D36" s="139">
        <v>242301</v>
      </c>
      <c r="E36" s="139">
        <v>3011093</v>
      </c>
      <c r="F36" s="139">
        <v>3253394</v>
      </c>
      <c r="G36" s="139">
        <v>192472</v>
      </c>
      <c r="H36" s="139">
        <v>2215446</v>
      </c>
      <c r="I36" s="139">
        <v>2407918</v>
      </c>
      <c r="J36" s="138">
        <v>29</v>
      </c>
      <c r="K36" s="137">
        <v>29</v>
      </c>
      <c r="L36" s="139">
        <v>193573</v>
      </c>
      <c r="M36" s="139">
        <v>2091108</v>
      </c>
      <c r="N36" s="139">
        <v>2284681</v>
      </c>
      <c r="O36" s="139">
        <v>192237</v>
      </c>
      <c r="P36" s="139">
        <v>1664130</v>
      </c>
      <c r="Q36" s="139">
        <v>1856367</v>
      </c>
      <c r="R36" s="138">
        <v>16</v>
      </c>
      <c r="S36" s="137">
        <v>16</v>
      </c>
      <c r="T36" s="139">
        <v>35058</v>
      </c>
      <c r="U36" s="139">
        <v>899792</v>
      </c>
      <c r="V36" s="139">
        <v>934850</v>
      </c>
      <c r="W36" s="139">
        <v>235</v>
      </c>
      <c r="X36" s="139">
        <v>261209</v>
      </c>
      <c r="Y36" s="139">
        <v>261444</v>
      </c>
      <c r="Z36" s="138">
        <v>3</v>
      </c>
      <c r="AA36" s="137">
        <v>3</v>
      </c>
      <c r="AB36" s="139">
        <v>13670</v>
      </c>
      <c r="AC36" s="139">
        <v>20193</v>
      </c>
      <c r="AD36" s="139">
        <v>33863</v>
      </c>
      <c r="AE36" s="139">
        <v>0</v>
      </c>
      <c r="AF36" s="139">
        <v>11654</v>
      </c>
      <c r="AG36" s="139">
        <v>11654</v>
      </c>
      <c r="AH36" s="138">
        <v>1</v>
      </c>
      <c r="AI36" s="137">
        <v>1</v>
      </c>
      <c r="AJ36" s="139">
        <v>0</v>
      </c>
      <c r="AK36" s="139">
        <v>0</v>
      </c>
      <c r="AL36" s="139">
        <v>0</v>
      </c>
      <c r="AM36" s="139">
        <v>0</v>
      </c>
      <c r="AN36" s="139">
        <v>228110</v>
      </c>
      <c r="AO36" s="139">
        <v>228110</v>
      </c>
      <c r="AP36" s="138">
        <v>1</v>
      </c>
      <c r="AQ36" s="137">
        <v>1</v>
      </c>
      <c r="AR36" s="139">
        <v>0</v>
      </c>
      <c r="AS36" s="139">
        <v>0</v>
      </c>
      <c r="AT36" s="139">
        <v>0</v>
      </c>
      <c r="AU36" s="139">
        <v>0</v>
      </c>
      <c r="AV36" s="139">
        <v>50343</v>
      </c>
      <c r="AW36" s="139">
        <v>50343</v>
      </c>
      <c r="AX36" s="138">
        <v>0</v>
      </c>
      <c r="AY36" s="137">
        <v>0</v>
      </c>
      <c r="AZ36" s="139">
        <v>0</v>
      </c>
      <c r="BA36" s="139">
        <v>0</v>
      </c>
      <c r="BB36" s="139">
        <v>0</v>
      </c>
      <c r="BC36" s="139">
        <v>0</v>
      </c>
      <c r="BD36" s="139">
        <v>0</v>
      </c>
      <c r="BE36" s="139">
        <v>0</v>
      </c>
    </row>
    <row r="37" spans="1:57" ht="13.5" customHeight="1" x14ac:dyDescent="0.15">
      <c r="A37" s="137" t="s">
        <v>34</v>
      </c>
      <c r="B37" s="138" t="s">
        <v>419</v>
      </c>
      <c r="C37" s="137" t="s">
        <v>1</v>
      </c>
      <c r="D37" s="139">
        <v>1394229</v>
      </c>
      <c r="E37" s="139">
        <v>2367497</v>
      </c>
      <c r="F37" s="139">
        <v>3761726</v>
      </c>
      <c r="G37" s="139">
        <v>9573</v>
      </c>
      <c r="H37" s="139">
        <v>668912</v>
      </c>
      <c r="I37" s="139">
        <v>678485</v>
      </c>
      <c r="J37" s="138">
        <v>19</v>
      </c>
      <c r="K37" s="137">
        <v>19</v>
      </c>
      <c r="L37" s="139">
        <v>1384462</v>
      </c>
      <c r="M37" s="139">
        <v>2138826</v>
      </c>
      <c r="N37" s="139">
        <v>3523288</v>
      </c>
      <c r="O37" s="139">
        <v>9573</v>
      </c>
      <c r="P37" s="139">
        <v>625379</v>
      </c>
      <c r="Q37" s="139">
        <v>634952</v>
      </c>
      <c r="R37" s="138">
        <v>5</v>
      </c>
      <c r="S37" s="137">
        <v>5</v>
      </c>
      <c r="T37" s="139">
        <v>9767</v>
      </c>
      <c r="U37" s="139">
        <v>228671</v>
      </c>
      <c r="V37" s="139">
        <v>238438</v>
      </c>
      <c r="W37" s="139">
        <v>0</v>
      </c>
      <c r="X37" s="139">
        <v>43533</v>
      </c>
      <c r="Y37" s="139">
        <v>43533</v>
      </c>
      <c r="Z37" s="138">
        <v>0</v>
      </c>
      <c r="AA37" s="137">
        <v>0</v>
      </c>
      <c r="AB37" s="139">
        <v>0</v>
      </c>
      <c r="AC37" s="139">
        <v>0</v>
      </c>
      <c r="AD37" s="139">
        <v>0</v>
      </c>
      <c r="AE37" s="139">
        <v>0</v>
      </c>
      <c r="AF37" s="139">
        <v>0</v>
      </c>
      <c r="AG37" s="139">
        <v>0</v>
      </c>
      <c r="AH37" s="138">
        <v>0</v>
      </c>
      <c r="AI37" s="137">
        <v>0</v>
      </c>
      <c r="AJ37" s="139">
        <v>0</v>
      </c>
      <c r="AK37" s="139">
        <v>0</v>
      </c>
      <c r="AL37" s="139">
        <v>0</v>
      </c>
      <c r="AM37" s="139">
        <v>0</v>
      </c>
      <c r="AN37" s="139">
        <v>0</v>
      </c>
      <c r="AO37" s="139">
        <v>0</v>
      </c>
      <c r="AP37" s="138">
        <v>0</v>
      </c>
      <c r="AQ37" s="137">
        <v>0</v>
      </c>
      <c r="AR37" s="139">
        <v>0</v>
      </c>
      <c r="AS37" s="139">
        <v>0</v>
      </c>
      <c r="AT37" s="139">
        <v>0</v>
      </c>
      <c r="AU37" s="139">
        <v>0</v>
      </c>
      <c r="AV37" s="139">
        <v>0</v>
      </c>
      <c r="AW37" s="139">
        <v>0</v>
      </c>
      <c r="AX37" s="138">
        <v>0</v>
      </c>
      <c r="AY37" s="137">
        <v>0</v>
      </c>
      <c r="AZ37" s="139">
        <v>0</v>
      </c>
      <c r="BA37" s="139">
        <v>0</v>
      </c>
      <c r="BB37" s="139">
        <v>0</v>
      </c>
      <c r="BC37" s="139">
        <v>0</v>
      </c>
      <c r="BD37" s="139">
        <v>0</v>
      </c>
      <c r="BE37" s="139">
        <v>0</v>
      </c>
    </row>
    <row r="38" spans="1:57" ht="13.5" customHeight="1" x14ac:dyDescent="0.15">
      <c r="A38" s="137" t="s">
        <v>35</v>
      </c>
      <c r="B38" s="138" t="s">
        <v>420</v>
      </c>
      <c r="C38" s="137" t="s">
        <v>1</v>
      </c>
      <c r="D38" s="139">
        <v>56390</v>
      </c>
      <c r="E38" s="139">
        <v>2253898</v>
      </c>
      <c r="F38" s="139">
        <v>2310288</v>
      </c>
      <c r="G38" s="139">
        <v>0</v>
      </c>
      <c r="H38" s="139">
        <v>363326</v>
      </c>
      <c r="I38" s="139">
        <v>363326</v>
      </c>
      <c r="J38" s="138">
        <v>11</v>
      </c>
      <c r="K38" s="137">
        <v>11</v>
      </c>
      <c r="L38" s="139">
        <v>6261</v>
      </c>
      <c r="M38" s="139">
        <v>1590896</v>
      </c>
      <c r="N38" s="139">
        <v>1597157</v>
      </c>
      <c r="O38" s="139">
        <v>0</v>
      </c>
      <c r="P38" s="139">
        <v>307047</v>
      </c>
      <c r="Q38" s="139">
        <v>307047</v>
      </c>
      <c r="R38" s="138">
        <v>4</v>
      </c>
      <c r="S38" s="137">
        <v>4</v>
      </c>
      <c r="T38" s="139">
        <v>47741</v>
      </c>
      <c r="U38" s="139">
        <v>625011</v>
      </c>
      <c r="V38" s="139">
        <v>672752</v>
      </c>
      <c r="W38" s="139">
        <v>0</v>
      </c>
      <c r="X38" s="139">
        <v>21222</v>
      </c>
      <c r="Y38" s="139">
        <v>21222</v>
      </c>
      <c r="Z38" s="138">
        <v>2</v>
      </c>
      <c r="AA38" s="137">
        <v>2</v>
      </c>
      <c r="AB38" s="139">
        <v>2388</v>
      </c>
      <c r="AC38" s="139">
        <v>37991</v>
      </c>
      <c r="AD38" s="139">
        <v>40379</v>
      </c>
      <c r="AE38" s="139">
        <v>0</v>
      </c>
      <c r="AF38" s="139">
        <v>35057</v>
      </c>
      <c r="AG38" s="139">
        <v>35057</v>
      </c>
      <c r="AH38" s="138">
        <v>0</v>
      </c>
      <c r="AI38" s="137">
        <v>0</v>
      </c>
      <c r="AJ38" s="139">
        <v>0</v>
      </c>
      <c r="AK38" s="139">
        <v>0</v>
      </c>
      <c r="AL38" s="139">
        <v>0</v>
      </c>
      <c r="AM38" s="139">
        <v>0</v>
      </c>
      <c r="AN38" s="139">
        <v>0</v>
      </c>
      <c r="AO38" s="139">
        <v>0</v>
      </c>
      <c r="AP38" s="138">
        <v>0</v>
      </c>
      <c r="AQ38" s="137">
        <v>0</v>
      </c>
      <c r="AR38" s="139">
        <v>0</v>
      </c>
      <c r="AS38" s="139">
        <v>0</v>
      </c>
      <c r="AT38" s="139">
        <v>0</v>
      </c>
      <c r="AU38" s="139">
        <v>0</v>
      </c>
      <c r="AV38" s="139">
        <v>0</v>
      </c>
      <c r="AW38" s="139">
        <v>0</v>
      </c>
      <c r="AX38" s="138">
        <v>0</v>
      </c>
      <c r="AY38" s="137">
        <v>0</v>
      </c>
      <c r="AZ38" s="139">
        <v>0</v>
      </c>
      <c r="BA38" s="139">
        <v>0</v>
      </c>
      <c r="BB38" s="139">
        <v>0</v>
      </c>
      <c r="BC38" s="139">
        <v>0</v>
      </c>
      <c r="BD38" s="139">
        <v>0</v>
      </c>
      <c r="BE38" s="139">
        <v>0</v>
      </c>
    </row>
    <row r="39" spans="1:57" ht="13.5" customHeight="1" x14ac:dyDescent="0.15">
      <c r="A39" s="137" t="s">
        <v>36</v>
      </c>
      <c r="B39" s="138" t="s">
        <v>421</v>
      </c>
      <c r="C39" s="137" t="s">
        <v>1</v>
      </c>
      <c r="D39" s="139">
        <v>822256</v>
      </c>
      <c r="E39" s="139">
        <v>3230539</v>
      </c>
      <c r="F39" s="139">
        <v>4052795</v>
      </c>
      <c r="G39" s="139">
        <v>94257</v>
      </c>
      <c r="H39" s="139">
        <v>1455135</v>
      </c>
      <c r="I39" s="139">
        <v>1549392</v>
      </c>
      <c r="J39" s="138">
        <v>23</v>
      </c>
      <c r="K39" s="137">
        <v>23</v>
      </c>
      <c r="L39" s="139">
        <v>494612</v>
      </c>
      <c r="M39" s="139">
        <v>1434753</v>
      </c>
      <c r="N39" s="139">
        <v>1929365</v>
      </c>
      <c r="O39" s="139">
        <v>76499</v>
      </c>
      <c r="P39" s="139">
        <v>1039913</v>
      </c>
      <c r="Q39" s="139">
        <v>1116412</v>
      </c>
      <c r="R39" s="138">
        <v>14</v>
      </c>
      <c r="S39" s="137">
        <v>14</v>
      </c>
      <c r="T39" s="139">
        <v>265144</v>
      </c>
      <c r="U39" s="139">
        <v>1133198</v>
      </c>
      <c r="V39" s="139">
        <v>1398342</v>
      </c>
      <c r="W39" s="139">
        <v>15139</v>
      </c>
      <c r="X39" s="139">
        <v>295752</v>
      </c>
      <c r="Y39" s="139">
        <v>310891</v>
      </c>
      <c r="Z39" s="138">
        <v>4</v>
      </c>
      <c r="AA39" s="137">
        <v>4</v>
      </c>
      <c r="AB39" s="139">
        <v>62500</v>
      </c>
      <c r="AC39" s="139">
        <v>527632</v>
      </c>
      <c r="AD39" s="139">
        <v>590132</v>
      </c>
      <c r="AE39" s="139">
        <v>2619</v>
      </c>
      <c r="AF39" s="139">
        <v>119470</v>
      </c>
      <c r="AG39" s="139">
        <v>122089</v>
      </c>
      <c r="AH39" s="138">
        <v>2</v>
      </c>
      <c r="AI39" s="137">
        <v>2</v>
      </c>
      <c r="AJ39" s="139">
        <v>0</v>
      </c>
      <c r="AK39" s="139">
        <v>134956</v>
      </c>
      <c r="AL39" s="139">
        <v>134956</v>
      </c>
      <c r="AM39" s="139">
        <v>0</v>
      </c>
      <c r="AN39" s="139">
        <v>0</v>
      </c>
      <c r="AO39" s="139">
        <v>0</v>
      </c>
      <c r="AP39" s="138">
        <v>0</v>
      </c>
      <c r="AQ39" s="137">
        <v>0</v>
      </c>
      <c r="AR39" s="139">
        <v>0</v>
      </c>
      <c r="AS39" s="139">
        <v>0</v>
      </c>
      <c r="AT39" s="139">
        <v>0</v>
      </c>
      <c r="AU39" s="139">
        <v>0</v>
      </c>
      <c r="AV39" s="139">
        <v>0</v>
      </c>
      <c r="AW39" s="139">
        <v>0</v>
      </c>
      <c r="AX39" s="138">
        <v>0</v>
      </c>
      <c r="AY39" s="137">
        <v>0</v>
      </c>
      <c r="AZ39" s="139">
        <v>0</v>
      </c>
      <c r="BA39" s="139">
        <v>0</v>
      </c>
      <c r="BB39" s="139">
        <v>0</v>
      </c>
      <c r="BC39" s="139">
        <v>0</v>
      </c>
      <c r="BD39" s="139">
        <v>0</v>
      </c>
      <c r="BE39" s="139">
        <v>0</v>
      </c>
    </row>
    <row r="40" spans="1:57" ht="13.5" customHeight="1" x14ac:dyDescent="0.15">
      <c r="A40" s="137" t="s">
        <v>37</v>
      </c>
      <c r="B40" s="138" t="s">
        <v>422</v>
      </c>
      <c r="C40" s="137" t="s">
        <v>1</v>
      </c>
      <c r="D40" s="139">
        <v>0</v>
      </c>
      <c r="E40" s="139">
        <v>3091686</v>
      </c>
      <c r="F40" s="139">
        <v>3091686</v>
      </c>
      <c r="G40" s="139">
        <v>0</v>
      </c>
      <c r="H40" s="139">
        <v>734332</v>
      </c>
      <c r="I40" s="139">
        <v>734332</v>
      </c>
      <c r="J40" s="138">
        <v>12</v>
      </c>
      <c r="K40" s="137">
        <v>12</v>
      </c>
      <c r="L40" s="139">
        <v>0</v>
      </c>
      <c r="M40" s="139">
        <v>3091686</v>
      </c>
      <c r="N40" s="139">
        <v>3091686</v>
      </c>
      <c r="O40" s="139">
        <v>0</v>
      </c>
      <c r="P40" s="139">
        <v>734332</v>
      </c>
      <c r="Q40" s="139">
        <v>734332</v>
      </c>
      <c r="R40" s="138">
        <v>0</v>
      </c>
      <c r="S40" s="137">
        <v>0</v>
      </c>
      <c r="T40" s="139">
        <v>0</v>
      </c>
      <c r="U40" s="139">
        <v>0</v>
      </c>
      <c r="V40" s="139">
        <v>0</v>
      </c>
      <c r="W40" s="139">
        <v>0</v>
      </c>
      <c r="X40" s="139">
        <v>0</v>
      </c>
      <c r="Y40" s="139">
        <v>0</v>
      </c>
      <c r="Z40" s="138">
        <v>0</v>
      </c>
      <c r="AA40" s="137">
        <v>0</v>
      </c>
      <c r="AB40" s="139">
        <v>0</v>
      </c>
      <c r="AC40" s="139">
        <v>0</v>
      </c>
      <c r="AD40" s="139">
        <v>0</v>
      </c>
      <c r="AE40" s="139">
        <v>0</v>
      </c>
      <c r="AF40" s="139">
        <v>0</v>
      </c>
      <c r="AG40" s="139">
        <v>0</v>
      </c>
      <c r="AH40" s="138">
        <v>0</v>
      </c>
      <c r="AI40" s="137">
        <v>0</v>
      </c>
      <c r="AJ40" s="139">
        <v>0</v>
      </c>
      <c r="AK40" s="139">
        <v>0</v>
      </c>
      <c r="AL40" s="139">
        <v>0</v>
      </c>
      <c r="AM40" s="139">
        <v>0</v>
      </c>
      <c r="AN40" s="139">
        <v>0</v>
      </c>
      <c r="AO40" s="139">
        <v>0</v>
      </c>
      <c r="AP40" s="138">
        <v>0</v>
      </c>
      <c r="AQ40" s="137">
        <v>0</v>
      </c>
      <c r="AR40" s="139">
        <v>0</v>
      </c>
      <c r="AS40" s="139">
        <v>0</v>
      </c>
      <c r="AT40" s="139">
        <v>0</v>
      </c>
      <c r="AU40" s="139">
        <v>0</v>
      </c>
      <c r="AV40" s="139">
        <v>0</v>
      </c>
      <c r="AW40" s="139">
        <v>0</v>
      </c>
      <c r="AX40" s="138">
        <v>0</v>
      </c>
      <c r="AY40" s="137">
        <v>0</v>
      </c>
      <c r="AZ40" s="139">
        <v>0</v>
      </c>
      <c r="BA40" s="139">
        <v>0</v>
      </c>
      <c r="BB40" s="139">
        <v>0</v>
      </c>
      <c r="BC40" s="139">
        <v>0</v>
      </c>
      <c r="BD40" s="139">
        <v>0</v>
      </c>
      <c r="BE40" s="139">
        <v>0</v>
      </c>
    </row>
    <row r="41" spans="1:57" ht="13.5" customHeight="1" x14ac:dyDescent="0.15">
      <c r="A41" s="137" t="s">
        <v>38</v>
      </c>
      <c r="B41" s="138" t="s">
        <v>423</v>
      </c>
      <c r="C41" s="137" t="s">
        <v>1</v>
      </c>
      <c r="D41" s="139">
        <v>0</v>
      </c>
      <c r="E41" s="139">
        <v>2282824</v>
      </c>
      <c r="F41" s="139">
        <v>2282824</v>
      </c>
      <c r="G41" s="139">
        <v>0</v>
      </c>
      <c r="H41" s="139">
        <v>169060</v>
      </c>
      <c r="I41" s="139">
        <v>169060</v>
      </c>
      <c r="J41" s="138">
        <v>11</v>
      </c>
      <c r="K41" s="137">
        <v>11</v>
      </c>
      <c r="L41" s="139">
        <v>0</v>
      </c>
      <c r="M41" s="139">
        <v>1738274</v>
      </c>
      <c r="N41" s="139">
        <v>1738274</v>
      </c>
      <c r="O41" s="139">
        <v>0</v>
      </c>
      <c r="P41" s="139">
        <v>139459</v>
      </c>
      <c r="Q41" s="139">
        <v>139459</v>
      </c>
      <c r="R41" s="138">
        <v>5</v>
      </c>
      <c r="S41" s="137">
        <v>5</v>
      </c>
      <c r="T41" s="139">
        <v>0</v>
      </c>
      <c r="U41" s="139">
        <v>544550</v>
      </c>
      <c r="V41" s="139">
        <v>544550</v>
      </c>
      <c r="W41" s="139">
        <v>0</v>
      </c>
      <c r="X41" s="139">
        <v>29601</v>
      </c>
      <c r="Y41" s="139">
        <v>29601</v>
      </c>
      <c r="Z41" s="138">
        <v>0</v>
      </c>
      <c r="AA41" s="137">
        <v>0</v>
      </c>
      <c r="AB41" s="139">
        <v>0</v>
      </c>
      <c r="AC41" s="139">
        <v>0</v>
      </c>
      <c r="AD41" s="139">
        <v>0</v>
      </c>
      <c r="AE41" s="139">
        <v>0</v>
      </c>
      <c r="AF41" s="139">
        <v>0</v>
      </c>
      <c r="AG41" s="139">
        <v>0</v>
      </c>
      <c r="AH41" s="138">
        <v>0</v>
      </c>
      <c r="AI41" s="137">
        <v>0</v>
      </c>
      <c r="AJ41" s="139">
        <v>0</v>
      </c>
      <c r="AK41" s="139">
        <v>0</v>
      </c>
      <c r="AL41" s="139">
        <v>0</v>
      </c>
      <c r="AM41" s="139">
        <v>0</v>
      </c>
      <c r="AN41" s="139">
        <v>0</v>
      </c>
      <c r="AO41" s="139">
        <v>0</v>
      </c>
      <c r="AP41" s="138">
        <v>0</v>
      </c>
      <c r="AQ41" s="137">
        <v>0</v>
      </c>
      <c r="AR41" s="139">
        <v>0</v>
      </c>
      <c r="AS41" s="139">
        <v>0</v>
      </c>
      <c r="AT41" s="139">
        <v>0</v>
      </c>
      <c r="AU41" s="139">
        <v>0</v>
      </c>
      <c r="AV41" s="139">
        <v>0</v>
      </c>
      <c r="AW41" s="139">
        <v>0</v>
      </c>
      <c r="AX41" s="138">
        <v>0</v>
      </c>
      <c r="AY41" s="137">
        <v>0</v>
      </c>
      <c r="AZ41" s="139">
        <v>0</v>
      </c>
      <c r="BA41" s="139">
        <v>0</v>
      </c>
      <c r="BB41" s="139">
        <v>0</v>
      </c>
      <c r="BC41" s="139">
        <v>0</v>
      </c>
      <c r="BD41" s="139">
        <v>0</v>
      </c>
      <c r="BE41" s="139">
        <v>0</v>
      </c>
    </row>
    <row r="42" spans="1:57" ht="13.5" customHeight="1" x14ac:dyDescent="0.15">
      <c r="A42" s="137" t="s">
        <v>39</v>
      </c>
      <c r="B42" s="138" t="s">
        <v>424</v>
      </c>
      <c r="C42" s="137" t="s">
        <v>1</v>
      </c>
      <c r="D42" s="139">
        <v>75237</v>
      </c>
      <c r="E42" s="139">
        <v>3273145</v>
      </c>
      <c r="F42" s="139">
        <v>3348382</v>
      </c>
      <c r="G42" s="139">
        <v>622036</v>
      </c>
      <c r="H42" s="139">
        <v>897879</v>
      </c>
      <c r="I42" s="139">
        <v>1519915</v>
      </c>
      <c r="J42" s="138">
        <v>16</v>
      </c>
      <c r="K42" s="137">
        <v>16</v>
      </c>
      <c r="L42" s="139">
        <v>29163</v>
      </c>
      <c r="M42" s="139">
        <v>2722463</v>
      </c>
      <c r="N42" s="139">
        <v>2751626</v>
      </c>
      <c r="O42" s="139">
        <v>516429</v>
      </c>
      <c r="P42" s="139">
        <v>677439</v>
      </c>
      <c r="Q42" s="139">
        <v>1193868</v>
      </c>
      <c r="R42" s="138">
        <v>4</v>
      </c>
      <c r="S42" s="137">
        <v>4</v>
      </c>
      <c r="T42" s="139">
        <v>46074</v>
      </c>
      <c r="U42" s="139">
        <v>550682</v>
      </c>
      <c r="V42" s="139">
        <v>596756</v>
      </c>
      <c r="W42" s="139">
        <v>105607</v>
      </c>
      <c r="X42" s="139">
        <v>220440</v>
      </c>
      <c r="Y42" s="139">
        <v>326047</v>
      </c>
      <c r="Z42" s="138">
        <v>0</v>
      </c>
      <c r="AA42" s="137">
        <v>0</v>
      </c>
      <c r="AB42" s="139">
        <v>0</v>
      </c>
      <c r="AC42" s="139">
        <v>0</v>
      </c>
      <c r="AD42" s="139">
        <v>0</v>
      </c>
      <c r="AE42" s="139">
        <v>0</v>
      </c>
      <c r="AF42" s="139">
        <v>0</v>
      </c>
      <c r="AG42" s="139">
        <v>0</v>
      </c>
      <c r="AH42" s="138">
        <v>0</v>
      </c>
      <c r="AI42" s="137">
        <v>0</v>
      </c>
      <c r="AJ42" s="139">
        <v>0</v>
      </c>
      <c r="AK42" s="139">
        <v>0</v>
      </c>
      <c r="AL42" s="139">
        <v>0</v>
      </c>
      <c r="AM42" s="139">
        <v>0</v>
      </c>
      <c r="AN42" s="139">
        <v>0</v>
      </c>
      <c r="AO42" s="139">
        <v>0</v>
      </c>
      <c r="AP42" s="138">
        <v>0</v>
      </c>
      <c r="AQ42" s="137">
        <v>0</v>
      </c>
      <c r="AR42" s="139">
        <v>0</v>
      </c>
      <c r="AS42" s="139">
        <v>0</v>
      </c>
      <c r="AT42" s="139">
        <v>0</v>
      </c>
      <c r="AU42" s="139">
        <v>0</v>
      </c>
      <c r="AV42" s="139">
        <v>0</v>
      </c>
      <c r="AW42" s="139">
        <v>0</v>
      </c>
      <c r="AX42" s="138">
        <v>0</v>
      </c>
      <c r="AY42" s="137">
        <v>0</v>
      </c>
      <c r="AZ42" s="139">
        <v>0</v>
      </c>
      <c r="BA42" s="139">
        <v>0</v>
      </c>
      <c r="BB42" s="139">
        <v>0</v>
      </c>
      <c r="BC42" s="139">
        <v>0</v>
      </c>
      <c r="BD42" s="139">
        <v>0</v>
      </c>
      <c r="BE42" s="139">
        <v>0</v>
      </c>
    </row>
    <row r="43" spans="1:57" ht="13.5" customHeight="1" x14ac:dyDescent="0.15">
      <c r="A43" s="137" t="s">
        <v>40</v>
      </c>
      <c r="B43" s="138" t="s">
        <v>425</v>
      </c>
      <c r="C43" s="137" t="s">
        <v>1</v>
      </c>
      <c r="D43" s="139">
        <v>179411</v>
      </c>
      <c r="E43" s="139">
        <v>2269329</v>
      </c>
      <c r="F43" s="139">
        <v>2448740</v>
      </c>
      <c r="G43" s="139">
        <v>7749</v>
      </c>
      <c r="H43" s="139">
        <v>515407</v>
      </c>
      <c r="I43" s="139">
        <v>523156</v>
      </c>
      <c r="J43" s="138">
        <v>14</v>
      </c>
      <c r="K43" s="137">
        <v>14</v>
      </c>
      <c r="L43" s="139">
        <v>179411</v>
      </c>
      <c r="M43" s="139">
        <v>1889860</v>
      </c>
      <c r="N43" s="139">
        <v>2069271</v>
      </c>
      <c r="O43" s="139">
        <v>0</v>
      </c>
      <c r="P43" s="139">
        <v>458144</v>
      </c>
      <c r="Q43" s="139">
        <v>458144</v>
      </c>
      <c r="R43" s="138">
        <v>3</v>
      </c>
      <c r="S43" s="137">
        <v>3</v>
      </c>
      <c r="T43" s="139">
        <v>0</v>
      </c>
      <c r="U43" s="139">
        <v>379469</v>
      </c>
      <c r="V43" s="139">
        <v>379469</v>
      </c>
      <c r="W43" s="139">
        <v>7749</v>
      </c>
      <c r="X43" s="139">
        <v>57263</v>
      </c>
      <c r="Y43" s="139">
        <v>65012</v>
      </c>
      <c r="Z43" s="138">
        <v>0</v>
      </c>
      <c r="AA43" s="137">
        <v>0</v>
      </c>
      <c r="AB43" s="139">
        <v>0</v>
      </c>
      <c r="AC43" s="139">
        <v>0</v>
      </c>
      <c r="AD43" s="139">
        <v>0</v>
      </c>
      <c r="AE43" s="139">
        <v>0</v>
      </c>
      <c r="AF43" s="139">
        <v>0</v>
      </c>
      <c r="AG43" s="139">
        <v>0</v>
      </c>
      <c r="AH43" s="138">
        <v>0</v>
      </c>
      <c r="AI43" s="137">
        <v>0</v>
      </c>
      <c r="AJ43" s="139">
        <v>0</v>
      </c>
      <c r="AK43" s="139">
        <v>0</v>
      </c>
      <c r="AL43" s="139">
        <v>0</v>
      </c>
      <c r="AM43" s="139">
        <v>0</v>
      </c>
      <c r="AN43" s="139">
        <v>0</v>
      </c>
      <c r="AO43" s="139">
        <v>0</v>
      </c>
      <c r="AP43" s="138">
        <v>0</v>
      </c>
      <c r="AQ43" s="137">
        <v>0</v>
      </c>
      <c r="AR43" s="139">
        <v>0</v>
      </c>
      <c r="AS43" s="139">
        <v>0</v>
      </c>
      <c r="AT43" s="139">
        <v>0</v>
      </c>
      <c r="AU43" s="139">
        <v>0</v>
      </c>
      <c r="AV43" s="139">
        <v>0</v>
      </c>
      <c r="AW43" s="139">
        <v>0</v>
      </c>
      <c r="AX43" s="138">
        <v>0</v>
      </c>
      <c r="AY43" s="137">
        <v>0</v>
      </c>
      <c r="AZ43" s="139">
        <v>0</v>
      </c>
      <c r="BA43" s="139">
        <v>0</v>
      </c>
      <c r="BB43" s="139">
        <v>0</v>
      </c>
      <c r="BC43" s="139">
        <v>0</v>
      </c>
      <c r="BD43" s="139">
        <v>0</v>
      </c>
      <c r="BE43" s="139">
        <v>0</v>
      </c>
    </row>
    <row r="44" spans="1:57" ht="13.5" customHeight="1" x14ac:dyDescent="0.15">
      <c r="A44" s="137" t="s">
        <v>41</v>
      </c>
      <c r="B44" s="138" t="s">
        <v>426</v>
      </c>
      <c r="C44" s="137" t="s">
        <v>1</v>
      </c>
      <c r="D44" s="139">
        <v>9967</v>
      </c>
      <c r="E44" s="139">
        <v>869801</v>
      </c>
      <c r="F44" s="139">
        <v>879768</v>
      </c>
      <c r="G44" s="139">
        <v>0</v>
      </c>
      <c r="H44" s="139">
        <v>938639</v>
      </c>
      <c r="I44" s="139">
        <v>938639</v>
      </c>
      <c r="J44" s="138">
        <v>14</v>
      </c>
      <c r="K44" s="137">
        <v>14</v>
      </c>
      <c r="L44" s="139">
        <v>9967</v>
      </c>
      <c r="M44" s="139">
        <v>869801</v>
      </c>
      <c r="N44" s="139">
        <v>879768</v>
      </c>
      <c r="O44" s="139">
        <v>0</v>
      </c>
      <c r="P44" s="139">
        <v>776530</v>
      </c>
      <c r="Q44" s="139">
        <v>776530</v>
      </c>
      <c r="R44" s="138">
        <v>3</v>
      </c>
      <c r="S44" s="137">
        <v>3</v>
      </c>
      <c r="T44" s="139">
        <v>0</v>
      </c>
      <c r="U44" s="139">
        <v>0</v>
      </c>
      <c r="V44" s="139">
        <v>0</v>
      </c>
      <c r="W44" s="139">
        <v>0</v>
      </c>
      <c r="X44" s="139">
        <v>144208</v>
      </c>
      <c r="Y44" s="139">
        <v>144208</v>
      </c>
      <c r="Z44" s="138">
        <v>1</v>
      </c>
      <c r="AA44" s="137">
        <v>1</v>
      </c>
      <c r="AB44" s="139">
        <v>0</v>
      </c>
      <c r="AC44" s="139">
        <v>0</v>
      </c>
      <c r="AD44" s="139">
        <v>0</v>
      </c>
      <c r="AE44" s="139">
        <v>0</v>
      </c>
      <c r="AF44" s="139">
        <v>17901</v>
      </c>
      <c r="AG44" s="139">
        <v>17901</v>
      </c>
      <c r="AH44" s="138">
        <v>0</v>
      </c>
      <c r="AI44" s="137">
        <v>0</v>
      </c>
      <c r="AJ44" s="139">
        <v>0</v>
      </c>
      <c r="AK44" s="139">
        <v>0</v>
      </c>
      <c r="AL44" s="139">
        <v>0</v>
      </c>
      <c r="AM44" s="139">
        <v>0</v>
      </c>
      <c r="AN44" s="139">
        <v>0</v>
      </c>
      <c r="AO44" s="139">
        <v>0</v>
      </c>
      <c r="AP44" s="138">
        <v>0</v>
      </c>
      <c r="AQ44" s="137">
        <v>0</v>
      </c>
      <c r="AR44" s="139">
        <v>0</v>
      </c>
      <c r="AS44" s="139">
        <v>0</v>
      </c>
      <c r="AT44" s="139">
        <v>0</v>
      </c>
      <c r="AU44" s="139">
        <v>0</v>
      </c>
      <c r="AV44" s="139">
        <v>0</v>
      </c>
      <c r="AW44" s="139">
        <v>0</v>
      </c>
      <c r="AX44" s="138">
        <v>0</v>
      </c>
      <c r="AY44" s="137">
        <v>0</v>
      </c>
      <c r="AZ44" s="139">
        <v>0</v>
      </c>
      <c r="BA44" s="139">
        <v>0</v>
      </c>
      <c r="BB44" s="139">
        <v>0</v>
      </c>
      <c r="BC44" s="139">
        <v>0</v>
      </c>
      <c r="BD44" s="139">
        <v>0</v>
      </c>
      <c r="BE44" s="139">
        <v>0</v>
      </c>
    </row>
    <row r="45" spans="1:57" ht="13.5" customHeight="1" x14ac:dyDescent="0.15">
      <c r="A45" s="137" t="s">
        <v>42</v>
      </c>
      <c r="B45" s="138" t="s">
        <v>427</v>
      </c>
      <c r="C45" s="137" t="s">
        <v>1</v>
      </c>
      <c r="D45" s="139">
        <v>158390</v>
      </c>
      <c r="E45" s="139">
        <v>2713319</v>
      </c>
      <c r="F45" s="139">
        <v>2871709</v>
      </c>
      <c r="G45" s="139">
        <v>0</v>
      </c>
      <c r="H45" s="139">
        <v>722459</v>
      </c>
      <c r="I45" s="139">
        <v>722459</v>
      </c>
      <c r="J45" s="138">
        <v>32</v>
      </c>
      <c r="K45" s="137">
        <v>32</v>
      </c>
      <c r="L45" s="139">
        <v>121113</v>
      </c>
      <c r="M45" s="139">
        <v>1855634</v>
      </c>
      <c r="N45" s="139">
        <v>1976747</v>
      </c>
      <c r="O45" s="139">
        <v>0</v>
      </c>
      <c r="P45" s="139">
        <v>288584</v>
      </c>
      <c r="Q45" s="139">
        <v>288584</v>
      </c>
      <c r="R45" s="138">
        <v>17</v>
      </c>
      <c r="S45" s="137">
        <v>17</v>
      </c>
      <c r="T45" s="139">
        <v>37277</v>
      </c>
      <c r="U45" s="139">
        <v>857685</v>
      </c>
      <c r="V45" s="139">
        <v>894962</v>
      </c>
      <c r="W45" s="139">
        <v>0</v>
      </c>
      <c r="X45" s="139">
        <v>433875</v>
      </c>
      <c r="Y45" s="139">
        <v>433875</v>
      </c>
      <c r="Z45" s="138">
        <v>0</v>
      </c>
      <c r="AA45" s="137">
        <v>0</v>
      </c>
      <c r="AB45" s="139">
        <v>0</v>
      </c>
      <c r="AC45" s="139">
        <v>0</v>
      </c>
      <c r="AD45" s="139">
        <v>0</v>
      </c>
      <c r="AE45" s="139">
        <v>0</v>
      </c>
      <c r="AF45" s="139">
        <v>0</v>
      </c>
      <c r="AG45" s="139">
        <v>0</v>
      </c>
      <c r="AH45" s="138">
        <v>0</v>
      </c>
      <c r="AI45" s="137">
        <v>0</v>
      </c>
      <c r="AJ45" s="139">
        <v>0</v>
      </c>
      <c r="AK45" s="139">
        <v>0</v>
      </c>
      <c r="AL45" s="139">
        <v>0</v>
      </c>
      <c r="AM45" s="139">
        <v>0</v>
      </c>
      <c r="AN45" s="139">
        <v>0</v>
      </c>
      <c r="AO45" s="139">
        <v>0</v>
      </c>
      <c r="AP45" s="138">
        <v>0</v>
      </c>
      <c r="AQ45" s="137">
        <v>0</v>
      </c>
      <c r="AR45" s="139">
        <v>0</v>
      </c>
      <c r="AS45" s="139">
        <v>0</v>
      </c>
      <c r="AT45" s="139">
        <v>0</v>
      </c>
      <c r="AU45" s="139">
        <v>0</v>
      </c>
      <c r="AV45" s="139">
        <v>0</v>
      </c>
      <c r="AW45" s="139">
        <v>0</v>
      </c>
      <c r="AX45" s="138">
        <v>0</v>
      </c>
      <c r="AY45" s="137">
        <v>0</v>
      </c>
      <c r="AZ45" s="139">
        <v>0</v>
      </c>
      <c r="BA45" s="139">
        <v>0</v>
      </c>
      <c r="BB45" s="139">
        <v>0</v>
      </c>
      <c r="BC45" s="139">
        <v>0</v>
      </c>
      <c r="BD45" s="139">
        <v>0</v>
      </c>
      <c r="BE45" s="139">
        <v>0</v>
      </c>
    </row>
    <row r="46" spans="1:57" ht="13.5" customHeight="1" x14ac:dyDescent="0.15">
      <c r="A46" s="137" t="s">
        <v>43</v>
      </c>
      <c r="B46" s="138" t="s">
        <v>428</v>
      </c>
      <c r="C46" s="137" t="s">
        <v>1</v>
      </c>
      <c r="D46" s="139">
        <v>656108</v>
      </c>
      <c r="E46" s="139">
        <v>16248003</v>
      </c>
      <c r="F46" s="139">
        <v>16904111</v>
      </c>
      <c r="G46" s="139">
        <v>0</v>
      </c>
      <c r="H46" s="139">
        <v>2729542</v>
      </c>
      <c r="I46" s="139">
        <v>2729542</v>
      </c>
      <c r="J46" s="138">
        <v>54</v>
      </c>
      <c r="K46" s="137">
        <v>54</v>
      </c>
      <c r="L46" s="139">
        <v>567459</v>
      </c>
      <c r="M46" s="139">
        <v>13750016</v>
      </c>
      <c r="N46" s="139">
        <v>14317475</v>
      </c>
      <c r="O46" s="139">
        <v>0</v>
      </c>
      <c r="P46" s="139">
        <v>1924923</v>
      </c>
      <c r="Q46" s="139">
        <v>1924923</v>
      </c>
      <c r="R46" s="138">
        <v>25</v>
      </c>
      <c r="S46" s="137">
        <v>25</v>
      </c>
      <c r="T46" s="139">
        <v>18236</v>
      </c>
      <c r="U46" s="139">
        <v>1892777</v>
      </c>
      <c r="V46" s="139">
        <v>1911013</v>
      </c>
      <c r="W46" s="139">
        <v>0</v>
      </c>
      <c r="X46" s="139">
        <v>484519</v>
      </c>
      <c r="Y46" s="139">
        <v>484519</v>
      </c>
      <c r="Z46" s="138">
        <v>7</v>
      </c>
      <c r="AA46" s="137">
        <v>7</v>
      </c>
      <c r="AB46" s="139">
        <v>0</v>
      </c>
      <c r="AC46" s="139">
        <v>530765</v>
      </c>
      <c r="AD46" s="139">
        <v>530765</v>
      </c>
      <c r="AE46" s="139">
        <v>0</v>
      </c>
      <c r="AF46" s="139">
        <v>320100</v>
      </c>
      <c r="AG46" s="139">
        <v>320100</v>
      </c>
      <c r="AH46" s="138">
        <v>1</v>
      </c>
      <c r="AI46" s="137">
        <v>1</v>
      </c>
      <c r="AJ46" s="139">
        <v>70413</v>
      </c>
      <c r="AK46" s="139">
        <v>74445</v>
      </c>
      <c r="AL46" s="139">
        <v>144858</v>
      </c>
      <c r="AM46" s="139">
        <v>0</v>
      </c>
      <c r="AN46" s="139">
        <v>0</v>
      </c>
      <c r="AO46" s="139">
        <v>0</v>
      </c>
      <c r="AP46" s="138">
        <v>0</v>
      </c>
      <c r="AQ46" s="137">
        <v>0</v>
      </c>
      <c r="AR46" s="139">
        <v>0</v>
      </c>
      <c r="AS46" s="139">
        <v>0</v>
      </c>
      <c r="AT46" s="139">
        <v>0</v>
      </c>
      <c r="AU46" s="139">
        <v>0</v>
      </c>
      <c r="AV46" s="139">
        <v>0</v>
      </c>
      <c r="AW46" s="139">
        <v>0</v>
      </c>
      <c r="AX46" s="138">
        <v>0</v>
      </c>
      <c r="AY46" s="137">
        <v>0</v>
      </c>
      <c r="AZ46" s="139">
        <v>0</v>
      </c>
      <c r="BA46" s="139">
        <v>0</v>
      </c>
      <c r="BB46" s="139">
        <v>0</v>
      </c>
      <c r="BC46" s="139">
        <v>0</v>
      </c>
      <c r="BD46" s="139">
        <v>0</v>
      </c>
      <c r="BE46" s="139">
        <v>0</v>
      </c>
    </row>
    <row r="47" spans="1:57" ht="13.5" customHeight="1" x14ac:dyDescent="0.15">
      <c r="A47" s="137" t="s">
        <v>44</v>
      </c>
      <c r="B47" s="138" t="s">
        <v>429</v>
      </c>
      <c r="C47" s="137" t="s">
        <v>1</v>
      </c>
      <c r="D47" s="139">
        <v>396867</v>
      </c>
      <c r="E47" s="139">
        <v>3608027</v>
      </c>
      <c r="F47" s="139">
        <v>4004894</v>
      </c>
      <c r="G47" s="139">
        <v>326843</v>
      </c>
      <c r="H47" s="139">
        <v>1340710</v>
      </c>
      <c r="I47" s="139">
        <v>1667553</v>
      </c>
      <c r="J47" s="138">
        <v>18</v>
      </c>
      <c r="K47" s="137">
        <v>18</v>
      </c>
      <c r="L47" s="139">
        <v>0</v>
      </c>
      <c r="M47" s="139">
        <v>1886764</v>
      </c>
      <c r="N47" s="139">
        <v>1886764</v>
      </c>
      <c r="O47" s="139">
        <v>84496</v>
      </c>
      <c r="P47" s="139">
        <v>603225</v>
      </c>
      <c r="Q47" s="139">
        <v>687721</v>
      </c>
      <c r="R47" s="138">
        <v>18</v>
      </c>
      <c r="S47" s="137">
        <v>18</v>
      </c>
      <c r="T47" s="139">
        <v>171594</v>
      </c>
      <c r="U47" s="139">
        <v>1173800</v>
      </c>
      <c r="V47" s="139">
        <v>1345394</v>
      </c>
      <c r="W47" s="139">
        <v>242044</v>
      </c>
      <c r="X47" s="139">
        <v>718374</v>
      </c>
      <c r="Y47" s="139">
        <v>960418</v>
      </c>
      <c r="Z47" s="138">
        <v>11</v>
      </c>
      <c r="AA47" s="137">
        <v>11</v>
      </c>
      <c r="AB47" s="139">
        <v>225273</v>
      </c>
      <c r="AC47" s="139">
        <v>547463</v>
      </c>
      <c r="AD47" s="139">
        <v>772736</v>
      </c>
      <c r="AE47" s="139">
        <v>303</v>
      </c>
      <c r="AF47" s="139">
        <v>19111</v>
      </c>
      <c r="AG47" s="139">
        <v>19414</v>
      </c>
      <c r="AH47" s="138">
        <v>0</v>
      </c>
      <c r="AI47" s="137">
        <v>0</v>
      </c>
      <c r="AJ47" s="139">
        <v>0</v>
      </c>
      <c r="AK47" s="139">
        <v>0</v>
      </c>
      <c r="AL47" s="139">
        <v>0</v>
      </c>
      <c r="AM47" s="139">
        <v>0</v>
      </c>
      <c r="AN47" s="139">
        <v>0</v>
      </c>
      <c r="AO47" s="139">
        <v>0</v>
      </c>
      <c r="AP47" s="138">
        <v>0</v>
      </c>
      <c r="AQ47" s="137">
        <v>0</v>
      </c>
      <c r="AR47" s="139">
        <v>0</v>
      </c>
      <c r="AS47" s="139">
        <v>0</v>
      </c>
      <c r="AT47" s="139">
        <v>0</v>
      </c>
      <c r="AU47" s="139">
        <v>0</v>
      </c>
      <c r="AV47" s="139">
        <v>0</v>
      </c>
      <c r="AW47" s="139">
        <v>0</v>
      </c>
      <c r="AX47" s="138">
        <v>0</v>
      </c>
      <c r="AY47" s="137">
        <v>0</v>
      </c>
      <c r="AZ47" s="139">
        <v>0</v>
      </c>
      <c r="BA47" s="139">
        <v>0</v>
      </c>
      <c r="BB47" s="139">
        <v>0</v>
      </c>
      <c r="BC47" s="139">
        <v>0</v>
      </c>
      <c r="BD47" s="139">
        <v>0</v>
      </c>
      <c r="BE47" s="139">
        <v>0</v>
      </c>
    </row>
    <row r="48" spans="1:57" ht="13.5" customHeight="1" x14ac:dyDescent="0.15">
      <c r="A48" s="137" t="s">
        <v>45</v>
      </c>
      <c r="B48" s="138" t="s">
        <v>430</v>
      </c>
      <c r="C48" s="137" t="s">
        <v>1</v>
      </c>
      <c r="D48" s="139">
        <v>13028</v>
      </c>
      <c r="E48" s="139">
        <v>5199943</v>
      </c>
      <c r="F48" s="139">
        <v>5212971</v>
      </c>
      <c r="G48" s="139">
        <v>0</v>
      </c>
      <c r="H48" s="139">
        <v>576989</v>
      </c>
      <c r="I48" s="139">
        <v>576989</v>
      </c>
      <c r="J48" s="138">
        <v>11</v>
      </c>
      <c r="K48" s="137">
        <v>11</v>
      </c>
      <c r="L48" s="139">
        <v>13028</v>
      </c>
      <c r="M48" s="139">
        <v>2553153</v>
      </c>
      <c r="N48" s="139">
        <v>2566181</v>
      </c>
      <c r="O48" s="139">
        <v>0</v>
      </c>
      <c r="P48" s="139">
        <v>576989</v>
      </c>
      <c r="Q48" s="139">
        <v>576989</v>
      </c>
      <c r="R48" s="138">
        <v>4</v>
      </c>
      <c r="S48" s="137">
        <v>4</v>
      </c>
      <c r="T48" s="139">
        <v>0</v>
      </c>
      <c r="U48" s="139">
        <v>2009634</v>
      </c>
      <c r="V48" s="139">
        <v>2009634</v>
      </c>
      <c r="W48" s="139">
        <v>0</v>
      </c>
      <c r="X48" s="139">
        <v>0</v>
      </c>
      <c r="Y48" s="139">
        <v>0</v>
      </c>
      <c r="Z48" s="138">
        <v>1</v>
      </c>
      <c r="AA48" s="137">
        <v>1</v>
      </c>
      <c r="AB48" s="139">
        <v>0</v>
      </c>
      <c r="AC48" s="139">
        <v>637156</v>
      </c>
      <c r="AD48" s="139">
        <v>637156</v>
      </c>
      <c r="AE48" s="139">
        <v>0</v>
      </c>
      <c r="AF48" s="139">
        <v>0</v>
      </c>
      <c r="AG48" s="139">
        <v>0</v>
      </c>
      <c r="AH48" s="138">
        <v>0</v>
      </c>
      <c r="AI48" s="137">
        <v>0</v>
      </c>
      <c r="AJ48" s="139">
        <v>0</v>
      </c>
      <c r="AK48" s="139">
        <v>0</v>
      </c>
      <c r="AL48" s="139">
        <v>0</v>
      </c>
      <c r="AM48" s="139">
        <v>0</v>
      </c>
      <c r="AN48" s="139">
        <v>0</v>
      </c>
      <c r="AO48" s="139">
        <v>0</v>
      </c>
      <c r="AP48" s="138">
        <v>0</v>
      </c>
      <c r="AQ48" s="137">
        <v>0</v>
      </c>
      <c r="AR48" s="139">
        <v>0</v>
      </c>
      <c r="AS48" s="139">
        <v>0</v>
      </c>
      <c r="AT48" s="139">
        <v>0</v>
      </c>
      <c r="AU48" s="139">
        <v>0</v>
      </c>
      <c r="AV48" s="139">
        <v>0</v>
      </c>
      <c r="AW48" s="139">
        <v>0</v>
      </c>
      <c r="AX48" s="138">
        <v>0</v>
      </c>
      <c r="AY48" s="137">
        <v>0</v>
      </c>
      <c r="AZ48" s="139">
        <v>0</v>
      </c>
      <c r="BA48" s="139">
        <v>0</v>
      </c>
      <c r="BB48" s="139">
        <v>0</v>
      </c>
      <c r="BC48" s="139">
        <v>0</v>
      </c>
      <c r="BD48" s="139">
        <v>0</v>
      </c>
      <c r="BE48" s="139">
        <v>0</v>
      </c>
    </row>
    <row r="49" spans="1:57" ht="13.5" customHeight="1" x14ac:dyDescent="0.15">
      <c r="A49" s="137" t="s">
        <v>46</v>
      </c>
      <c r="B49" s="138" t="s">
        <v>431</v>
      </c>
      <c r="C49" s="137" t="s">
        <v>1</v>
      </c>
      <c r="D49" s="139">
        <v>1375221</v>
      </c>
      <c r="E49" s="139">
        <v>5895787</v>
      </c>
      <c r="F49" s="139">
        <v>7271008</v>
      </c>
      <c r="G49" s="139">
        <v>145375</v>
      </c>
      <c r="H49" s="139">
        <v>1816812</v>
      </c>
      <c r="I49" s="139">
        <v>1962187</v>
      </c>
      <c r="J49" s="138">
        <v>44</v>
      </c>
      <c r="K49" s="137">
        <v>44</v>
      </c>
      <c r="L49" s="139">
        <v>1188651</v>
      </c>
      <c r="M49" s="139">
        <v>5394474</v>
      </c>
      <c r="N49" s="139">
        <v>6583125</v>
      </c>
      <c r="O49" s="139">
        <v>76793</v>
      </c>
      <c r="P49" s="139">
        <v>1409352</v>
      </c>
      <c r="Q49" s="139">
        <v>1486145</v>
      </c>
      <c r="R49" s="138">
        <v>11</v>
      </c>
      <c r="S49" s="137">
        <v>11</v>
      </c>
      <c r="T49" s="139">
        <v>186570</v>
      </c>
      <c r="U49" s="139">
        <v>501313</v>
      </c>
      <c r="V49" s="139">
        <v>687883</v>
      </c>
      <c r="W49" s="139">
        <v>68582</v>
      </c>
      <c r="X49" s="139">
        <v>407460</v>
      </c>
      <c r="Y49" s="139">
        <v>476042</v>
      </c>
      <c r="Z49" s="138">
        <v>0</v>
      </c>
      <c r="AA49" s="137">
        <v>0</v>
      </c>
      <c r="AB49" s="139">
        <v>0</v>
      </c>
      <c r="AC49" s="139">
        <v>0</v>
      </c>
      <c r="AD49" s="139">
        <v>0</v>
      </c>
      <c r="AE49" s="139">
        <v>0</v>
      </c>
      <c r="AF49" s="139">
        <v>0</v>
      </c>
      <c r="AG49" s="139">
        <v>0</v>
      </c>
      <c r="AH49" s="138">
        <v>0</v>
      </c>
      <c r="AI49" s="137">
        <v>0</v>
      </c>
      <c r="AJ49" s="139">
        <v>0</v>
      </c>
      <c r="AK49" s="139">
        <v>0</v>
      </c>
      <c r="AL49" s="139">
        <v>0</v>
      </c>
      <c r="AM49" s="139">
        <v>0</v>
      </c>
      <c r="AN49" s="139">
        <v>0</v>
      </c>
      <c r="AO49" s="139">
        <v>0</v>
      </c>
      <c r="AP49" s="138">
        <v>0</v>
      </c>
      <c r="AQ49" s="137">
        <v>0</v>
      </c>
      <c r="AR49" s="139">
        <v>0</v>
      </c>
      <c r="AS49" s="139">
        <v>0</v>
      </c>
      <c r="AT49" s="139">
        <v>0</v>
      </c>
      <c r="AU49" s="139">
        <v>0</v>
      </c>
      <c r="AV49" s="139">
        <v>0</v>
      </c>
      <c r="AW49" s="139">
        <v>0</v>
      </c>
      <c r="AX49" s="138">
        <v>0</v>
      </c>
      <c r="AY49" s="137">
        <v>0</v>
      </c>
      <c r="AZ49" s="139">
        <v>0</v>
      </c>
      <c r="BA49" s="139">
        <v>0</v>
      </c>
      <c r="BB49" s="139">
        <v>0</v>
      </c>
      <c r="BC49" s="139">
        <v>0</v>
      </c>
      <c r="BD49" s="139">
        <v>0</v>
      </c>
      <c r="BE49" s="139">
        <v>0</v>
      </c>
    </row>
    <row r="50" spans="1:57" ht="13.5" customHeight="1" x14ac:dyDescent="0.15">
      <c r="A50" s="137" t="s">
        <v>47</v>
      </c>
      <c r="B50" s="138" t="s">
        <v>432</v>
      </c>
      <c r="C50" s="137" t="s">
        <v>1</v>
      </c>
      <c r="D50" s="139">
        <v>165101</v>
      </c>
      <c r="E50" s="139">
        <v>865266</v>
      </c>
      <c r="F50" s="139">
        <v>1030367</v>
      </c>
      <c r="G50" s="139">
        <v>0</v>
      </c>
      <c r="H50" s="139">
        <v>418344</v>
      </c>
      <c r="I50" s="139">
        <v>418344</v>
      </c>
      <c r="J50" s="138">
        <v>8</v>
      </c>
      <c r="K50" s="137">
        <v>8</v>
      </c>
      <c r="L50" s="139">
        <v>165101</v>
      </c>
      <c r="M50" s="139">
        <v>865266</v>
      </c>
      <c r="N50" s="139">
        <v>1030367</v>
      </c>
      <c r="O50" s="139">
        <v>0</v>
      </c>
      <c r="P50" s="139">
        <v>147838</v>
      </c>
      <c r="Q50" s="139">
        <v>147838</v>
      </c>
      <c r="R50" s="138">
        <v>2</v>
      </c>
      <c r="S50" s="137">
        <v>2</v>
      </c>
      <c r="T50" s="139">
        <v>0</v>
      </c>
      <c r="U50" s="139">
        <v>0</v>
      </c>
      <c r="V50" s="139">
        <v>0</v>
      </c>
      <c r="W50" s="139">
        <v>0</v>
      </c>
      <c r="X50" s="139">
        <v>270506</v>
      </c>
      <c r="Y50" s="139">
        <v>270506</v>
      </c>
      <c r="Z50" s="138">
        <v>0</v>
      </c>
      <c r="AA50" s="137">
        <v>0</v>
      </c>
      <c r="AB50" s="139">
        <v>0</v>
      </c>
      <c r="AC50" s="139">
        <v>0</v>
      </c>
      <c r="AD50" s="139">
        <v>0</v>
      </c>
      <c r="AE50" s="139">
        <v>0</v>
      </c>
      <c r="AF50" s="139">
        <v>0</v>
      </c>
      <c r="AG50" s="139">
        <v>0</v>
      </c>
      <c r="AH50" s="138">
        <v>0</v>
      </c>
      <c r="AI50" s="137">
        <v>0</v>
      </c>
      <c r="AJ50" s="139">
        <v>0</v>
      </c>
      <c r="AK50" s="139">
        <v>0</v>
      </c>
      <c r="AL50" s="139">
        <v>0</v>
      </c>
      <c r="AM50" s="139">
        <v>0</v>
      </c>
      <c r="AN50" s="139">
        <v>0</v>
      </c>
      <c r="AO50" s="139">
        <v>0</v>
      </c>
      <c r="AP50" s="138">
        <v>0</v>
      </c>
      <c r="AQ50" s="137">
        <v>0</v>
      </c>
      <c r="AR50" s="139">
        <v>0</v>
      </c>
      <c r="AS50" s="139">
        <v>0</v>
      </c>
      <c r="AT50" s="139">
        <v>0</v>
      </c>
      <c r="AU50" s="139">
        <v>0</v>
      </c>
      <c r="AV50" s="139">
        <v>0</v>
      </c>
      <c r="AW50" s="139">
        <v>0</v>
      </c>
      <c r="AX50" s="138">
        <v>0</v>
      </c>
      <c r="AY50" s="137">
        <v>0</v>
      </c>
      <c r="AZ50" s="139">
        <v>0</v>
      </c>
      <c r="BA50" s="139">
        <v>0</v>
      </c>
      <c r="BB50" s="139">
        <v>0</v>
      </c>
      <c r="BC50" s="139">
        <v>0</v>
      </c>
      <c r="BD50" s="139">
        <v>0</v>
      </c>
      <c r="BE50" s="139">
        <v>0</v>
      </c>
    </row>
    <row r="51" spans="1:57" ht="13.5" customHeight="1" x14ac:dyDescent="0.15">
      <c r="A51" s="137" t="s">
        <v>48</v>
      </c>
      <c r="B51" s="138" t="s">
        <v>433</v>
      </c>
      <c r="C51" s="137" t="s">
        <v>1</v>
      </c>
      <c r="D51" s="139">
        <v>88220</v>
      </c>
      <c r="E51" s="139">
        <v>1306627</v>
      </c>
      <c r="F51" s="139">
        <v>1394847</v>
      </c>
      <c r="G51" s="139">
        <v>0</v>
      </c>
      <c r="H51" s="139">
        <v>389655</v>
      </c>
      <c r="I51" s="139">
        <v>389655</v>
      </c>
      <c r="J51" s="138">
        <v>17</v>
      </c>
      <c r="K51" s="137">
        <v>17</v>
      </c>
      <c r="L51" s="139">
        <v>77119</v>
      </c>
      <c r="M51" s="139">
        <v>1265155</v>
      </c>
      <c r="N51" s="139">
        <v>1342274</v>
      </c>
      <c r="O51" s="139">
        <v>0</v>
      </c>
      <c r="P51" s="139">
        <v>172475</v>
      </c>
      <c r="Q51" s="139">
        <v>172475</v>
      </c>
      <c r="R51" s="138">
        <v>7</v>
      </c>
      <c r="S51" s="137">
        <v>7</v>
      </c>
      <c r="T51" s="139">
        <v>11101</v>
      </c>
      <c r="U51" s="139">
        <v>41472</v>
      </c>
      <c r="V51" s="139">
        <v>52573</v>
      </c>
      <c r="W51" s="139">
        <v>0</v>
      </c>
      <c r="X51" s="139">
        <v>217180</v>
      </c>
      <c r="Y51" s="139">
        <v>217180</v>
      </c>
      <c r="Z51" s="138">
        <v>0</v>
      </c>
      <c r="AA51" s="137">
        <v>0</v>
      </c>
      <c r="AB51" s="139">
        <v>0</v>
      </c>
      <c r="AC51" s="139">
        <v>0</v>
      </c>
      <c r="AD51" s="139">
        <v>0</v>
      </c>
      <c r="AE51" s="139">
        <v>0</v>
      </c>
      <c r="AF51" s="139">
        <v>0</v>
      </c>
      <c r="AG51" s="139">
        <v>0</v>
      </c>
      <c r="AH51" s="138">
        <v>0</v>
      </c>
      <c r="AI51" s="137">
        <v>0</v>
      </c>
      <c r="AJ51" s="139">
        <v>0</v>
      </c>
      <c r="AK51" s="139">
        <v>0</v>
      </c>
      <c r="AL51" s="139">
        <v>0</v>
      </c>
      <c r="AM51" s="139">
        <v>0</v>
      </c>
      <c r="AN51" s="139">
        <v>0</v>
      </c>
      <c r="AO51" s="139">
        <v>0</v>
      </c>
      <c r="AP51" s="138">
        <v>0</v>
      </c>
      <c r="AQ51" s="137">
        <v>0</v>
      </c>
      <c r="AR51" s="139">
        <v>0</v>
      </c>
      <c r="AS51" s="139">
        <v>0</v>
      </c>
      <c r="AT51" s="139">
        <v>0</v>
      </c>
      <c r="AU51" s="139">
        <v>0</v>
      </c>
      <c r="AV51" s="139">
        <v>0</v>
      </c>
      <c r="AW51" s="139">
        <v>0</v>
      </c>
      <c r="AX51" s="138">
        <v>0</v>
      </c>
      <c r="AY51" s="137">
        <v>0</v>
      </c>
      <c r="AZ51" s="139">
        <v>0</v>
      </c>
      <c r="BA51" s="139">
        <v>0</v>
      </c>
      <c r="BB51" s="139">
        <v>0</v>
      </c>
      <c r="BC51" s="139">
        <v>0</v>
      </c>
      <c r="BD51" s="139">
        <v>0</v>
      </c>
      <c r="BE51" s="139">
        <v>0</v>
      </c>
    </row>
    <row r="52" spans="1:57" ht="13.5" customHeight="1" x14ac:dyDescent="0.15">
      <c r="A52" s="137" t="s">
        <v>49</v>
      </c>
      <c r="B52" s="138" t="s">
        <v>434</v>
      </c>
      <c r="C52" s="137" t="s">
        <v>1</v>
      </c>
      <c r="D52" s="139">
        <v>1335916</v>
      </c>
      <c r="E52" s="139">
        <v>4014000</v>
      </c>
      <c r="F52" s="139">
        <v>5349916</v>
      </c>
      <c r="G52" s="139">
        <v>2475</v>
      </c>
      <c r="H52" s="139">
        <v>1142937</v>
      </c>
      <c r="I52" s="139">
        <v>1145412</v>
      </c>
      <c r="J52" s="138">
        <v>34</v>
      </c>
      <c r="K52" s="137">
        <v>34</v>
      </c>
      <c r="L52" s="139">
        <v>1335916</v>
      </c>
      <c r="M52" s="139">
        <v>3365046</v>
      </c>
      <c r="N52" s="139">
        <v>4700962</v>
      </c>
      <c r="O52" s="139">
        <v>2475</v>
      </c>
      <c r="P52" s="139">
        <v>874960</v>
      </c>
      <c r="Q52" s="139">
        <v>877435</v>
      </c>
      <c r="R52" s="138">
        <v>7</v>
      </c>
      <c r="S52" s="137">
        <v>7</v>
      </c>
      <c r="T52" s="139">
        <v>0</v>
      </c>
      <c r="U52" s="139">
        <v>648954</v>
      </c>
      <c r="V52" s="139">
        <v>648954</v>
      </c>
      <c r="W52" s="139">
        <v>0</v>
      </c>
      <c r="X52" s="139">
        <v>267977</v>
      </c>
      <c r="Y52" s="139">
        <v>267977</v>
      </c>
      <c r="Z52" s="138">
        <v>0</v>
      </c>
      <c r="AA52" s="137">
        <v>0</v>
      </c>
      <c r="AB52" s="139">
        <v>0</v>
      </c>
      <c r="AC52" s="139">
        <v>0</v>
      </c>
      <c r="AD52" s="139">
        <v>0</v>
      </c>
      <c r="AE52" s="139">
        <v>0</v>
      </c>
      <c r="AF52" s="139">
        <v>0</v>
      </c>
      <c r="AG52" s="139">
        <v>0</v>
      </c>
      <c r="AH52" s="138">
        <v>0</v>
      </c>
      <c r="AI52" s="137">
        <v>0</v>
      </c>
      <c r="AJ52" s="139">
        <v>0</v>
      </c>
      <c r="AK52" s="139">
        <v>0</v>
      </c>
      <c r="AL52" s="139">
        <v>0</v>
      </c>
      <c r="AM52" s="139">
        <v>0</v>
      </c>
      <c r="AN52" s="139">
        <v>0</v>
      </c>
      <c r="AO52" s="139">
        <v>0</v>
      </c>
      <c r="AP52" s="138">
        <v>0</v>
      </c>
      <c r="AQ52" s="137">
        <v>0</v>
      </c>
      <c r="AR52" s="139">
        <v>0</v>
      </c>
      <c r="AS52" s="139">
        <v>0</v>
      </c>
      <c r="AT52" s="139">
        <v>0</v>
      </c>
      <c r="AU52" s="139">
        <v>0</v>
      </c>
      <c r="AV52" s="139">
        <v>0</v>
      </c>
      <c r="AW52" s="139">
        <v>0</v>
      </c>
      <c r="AX52" s="138">
        <v>0</v>
      </c>
      <c r="AY52" s="137">
        <v>0</v>
      </c>
      <c r="AZ52" s="139">
        <v>0</v>
      </c>
      <c r="BA52" s="139">
        <v>0</v>
      </c>
      <c r="BB52" s="139">
        <v>0</v>
      </c>
      <c r="BC52" s="139">
        <v>0</v>
      </c>
      <c r="BD52" s="139">
        <v>0</v>
      </c>
      <c r="BE52" s="139">
        <v>0</v>
      </c>
    </row>
    <row r="53" spans="1:57" ht="13.5" customHeight="1" x14ac:dyDescent="0.15">
      <c r="A53" s="137" t="s">
        <v>50</v>
      </c>
      <c r="B53" s="138" t="s">
        <v>435</v>
      </c>
      <c r="C53" s="137" t="s">
        <v>1</v>
      </c>
      <c r="D53" s="139">
        <v>161076</v>
      </c>
      <c r="E53" s="139">
        <v>6536444</v>
      </c>
      <c r="F53" s="139">
        <v>6697520</v>
      </c>
      <c r="G53" s="139">
        <v>91777</v>
      </c>
      <c r="H53" s="139">
        <v>584447</v>
      </c>
      <c r="I53" s="139">
        <v>676224</v>
      </c>
      <c r="J53" s="138" t="s">
        <v>440</v>
      </c>
      <c r="K53" s="137">
        <v>24</v>
      </c>
      <c r="L53" s="139">
        <v>161076</v>
      </c>
      <c r="M53" s="139">
        <v>6536444</v>
      </c>
      <c r="N53" s="139">
        <v>6697520</v>
      </c>
      <c r="O53" s="139">
        <v>91777</v>
      </c>
      <c r="P53" s="139">
        <v>422458</v>
      </c>
      <c r="Q53" s="139">
        <v>514235</v>
      </c>
      <c r="R53" s="138">
        <v>6</v>
      </c>
      <c r="S53" s="137">
        <v>6</v>
      </c>
      <c r="T53" s="139">
        <v>0</v>
      </c>
      <c r="U53" s="139">
        <v>0</v>
      </c>
      <c r="V53" s="139">
        <v>0</v>
      </c>
      <c r="W53" s="139">
        <v>0</v>
      </c>
      <c r="X53" s="139">
        <v>161989</v>
      </c>
      <c r="Y53" s="139">
        <v>161989</v>
      </c>
      <c r="Z53" s="138">
        <v>0</v>
      </c>
      <c r="AA53" s="137">
        <v>0</v>
      </c>
      <c r="AB53" s="139">
        <v>0</v>
      </c>
      <c r="AC53" s="139">
        <v>0</v>
      </c>
      <c r="AD53" s="139">
        <v>0</v>
      </c>
      <c r="AE53" s="139">
        <v>0</v>
      </c>
      <c r="AF53" s="139">
        <v>0</v>
      </c>
      <c r="AG53" s="139">
        <v>0</v>
      </c>
      <c r="AH53" s="138">
        <v>0</v>
      </c>
      <c r="AI53" s="137">
        <v>0</v>
      </c>
      <c r="AJ53" s="139">
        <v>0</v>
      </c>
      <c r="AK53" s="139">
        <v>0</v>
      </c>
      <c r="AL53" s="139">
        <v>0</v>
      </c>
      <c r="AM53" s="139">
        <v>0</v>
      </c>
      <c r="AN53" s="139">
        <v>0</v>
      </c>
      <c r="AO53" s="139">
        <v>0</v>
      </c>
      <c r="AP53" s="138">
        <v>0</v>
      </c>
      <c r="AQ53" s="137">
        <v>0</v>
      </c>
      <c r="AR53" s="139">
        <v>0</v>
      </c>
      <c r="AS53" s="139">
        <v>0</v>
      </c>
      <c r="AT53" s="139">
        <v>0</v>
      </c>
      <c r="AU53" s="139">
        <v>0</v>
      </c>
      <c r="AV53" s="139">
        <v>0</v>
      </c>
      <c r="AW53" s="139">
        <v>0</v>
      </c>
      <c r="AX53" s="138">
        <v>0</v>
      </c>
      <c r="AY53" s="137">
        <v>0</v>
      </c>
      <c r="AZ53" s="139">
        <v>0</v>
      </c>
      <c r="BA53" s="139">
        <v>0</v>
      </c>
      <c r="BB53" s="139">
        <v>0</v>
      </c>
      <c r="BC53" s="139">
        <v>0</v>
      </c>
      <c r="BD53" s="139">
        <v>0</v>
      </c>
      <c r="BE53" s="139">
        <v>0</v>
      </c>
    </row>
    <row r="54" spans="1:57" ht="13.5" customHeight="1" x14ac:dyDescent="0.15">
      <c r="A54" s="137" t="s">
        <v>436</v>
      </c>
      <c r="B54" s="138" t="s">
        <v>437</v>
      </c>
      <c r="C54" s="137" t="s">
        <v>58</v>
      </c>
      <c r="D54" s="139">
        <f>SUM(D7:D53)</f>
        <v>51878391</v>
      </c>
      <c r="E54" s="139">
        <f t="shared" ref="E54:J54" si="0">SUM(E7:E53)</f>
        <v>282251255</v>
      </c>
      <c r="F54" s="139">
        <f t="shared" si="0"/>
        <v>334129646</v>
      </c>
      <c r="G54" s="139">
        <f t="shared" si="0"/>
        <v>3384503</v>
      </c>
      <c r="H54" s="139">
        <f t="shared" si="0"/>
        <v>61293317</v>
      </c>
      <c r="I54" s="139">
        <f t="shared" si="0"/>
        <v>64677820</v>
      </c>
      <c r="J54" s="142">
        <f t="shared" si="0"/>
        <v>1372</v>
      </c>
      <c r="K54" s="140">
        <f>SUM(K7:K53)</f>
        <v>1396</v>
      </c>
      <c r="L54" s="139">
        <f t="shared" ref="L54:Q54" si="1">SUM(L7:L53)</f>
        <v>44563375</v>
      </c>
      <c r="M54" s="139">
        <f t="shared" si="1"/>
        <v>242702442</v>
      </c>
      <c r="N54" s="139">
        <f t="shared" si="1"/>
        <v>287265817</v>
      </c>
      <c r="O54" s="139">
        <f t="shared" si="1"/>
        <v>2582038</v>
      </c>
      <c r="P54" s="139">
        <f t="shared" si="1"/>
        <v>47669411</v>
      </c>
      <c r="Q54" s="139">
        <f t="shared" si="1"/>
        <v>50251449</v>
      </c>
      <c r="R54" s="142">
        <f>SUM(R7:R53)</f>
        <v>496</v>
      </c>
      <c r="S54" s="140">
        <f>SUM(S7:S53)</f>
        <v>496</v>
      </c>
      <c r="T54" s="139">
        <f t="shared" ref="T54:Y54" si="2">SUM(T7:T53)</f>
        <v>6257758</v>
      </c>
      <c r="U54" s="139">
        <f t="shared" si="2"/>
        <v>33340108</v>
      </c>
      <c r="V54" s="139">
        <f t="shared" si="2"/>
        <v>39597866</v>
      </c>
      <c r="W54" s="139">
        <f t="shared" si="2"/>
        <v>799543</v>
      </c>
      <c r="X54" s="139">
        <f t="shared" si="2"/>
        <v>11957084</v>
      </c>
      <c r="Y54" s="139">
        <f t="shared" si="2"/>
        <v>12756627</v>
      </c>
      <c r="Z54" s="142">
        <f>SUM(Z7:Z53)</f>
        <v>90</v>
      </c>
      <c r="AA54" s="139">
        <f>SUM(AA7:AA53)</f>
        <v>90</v>
      </c>
      <c r="AB54" s="139">
        <f t="shared" ref="AA54:AG54" si="3">SUM(AB7:AB53)</f>
        <v>776744</v>
      </c>
      <c r="AC54" s="139">
        <f t="shared" si="3"/>
        <v>5706941</v>
      </c>
      <c r="AD54" s="139">
        <f t="shared" si="3"/>
        <v>6483685</v>
      </c>
      <c r="AE54" s="139">
        <f t="shared" si="3"/>
        <v>2922</v>
      </c>
      <c r="AF54" s="139">
        <f t="shared" si="3"/>
        <v>1058194</v>
      </c>
      <c r="AG54" s="139">
        <f t="shared" si="3"/>
        <v>1061116</v>
      </c>
      <c r="AH54" s="142">
        <f>SUM(AH7:AH53)</f>
        <v>15</v>
      </c>
      <c r="AI54" s="140">
        <f t="shared" ref="AI54:AO54" si="4">SUM(AI7:AI53)</f>
        <v>15</v>
      </c>
      <c r="AJ54" s="139">
        <f t="shared" si="4"/>
        <v>146813</v>
      </c>
      <c r="AK54" s="139">
        <f t="shared" si="4"/>
        <v>276185</v>
      </c>
      <c r="AL54" s="139">
        <f t="shared" si="4"/>
        <v>422998</v>
      </c>
      <c r="AM54" s="139">
        <f t="shared" si="4"/>
        <v>0</v>
      </c>
      <c r="AN54" s="139">
        <f t="shared" si="4"/>
        <v>558285</v>
      </c>
      <c r="AO54" s="139">
        <f t="shared" si="4"/>
        <v>558285</v>
      </c>
      <c r="AP54" s="142">
        <f>SUM(AP7:AP53)</f>
        <v>3</v>
      </c>
      <c r="AQ54" s="139">
        <f t="shared" ref="AQ54:AW54" si="5">SUM(AQ7:AQ53)</f>
        <v>3</v>
      </c>
      <c r="AR54" s="139">
        <f t="shared" si="5"/>
        <v>133701</v>
      </c>
      <c r="AS54" s="139">
        <f t="shared" si="5"/>
        <v>225579</v>
      </c>
      <c r="AT54" s="139">
        <f t="shared" si="5"/>
        <v>359280</v>
      </c>
      <c r="AU54" s="139">
        <f t="shared" si="5"/>
        <v>0</v>
      </c>
      <c r="AV54" s="139">
        <f t="shared" si="5"/>
        <v>50343</v>
      </c>
      <c r="AW54" s="139">
        <f t="shared" si="5"/>
        <v>50343</v>
      </c>
      <c r="AX54" s="142">
        <f>SUM(AX7:AX53)</f>
        <v>0</v>
      </c>
      <c r="AY54" s="139">
        <f t="shared" ref="AY54:BE54" si="6">SUM(AY7:AY53)</f>
        <v>0</v>
      </c>
      <c r="AZ54" s="139">
        <f t="shared" si="6"/>
        <v>0</v>
      </c>
      <c r="BA54" s="139">
        <f t="shared" si="6"/>
        <v>0</v>
      </c>
      <c r="BB54" s="139">
        <f t="shared" si="6"/>
        <v>0</v>
      </c>
      <c r="BC54" s="139">
        <f t="shared" si="6"/>
        <v>0</v>
      </c>
      <c r="BD54" s="139">
        <f t="shared" si="6"/>
        <v>0</v>
      </c>
      <c r="BE54" s="139">
        <f t="shared" si="6"/>
        <v>0</v>
      </c>
    </row>
  </sheetData>
  <mergeCells count="15">
    <mergeCell ref="A2:A6"/>
    <mergeCell ref="AQ4:AQ6"/>
    <mergeCell ref="AX4:AX6"/>
    <mergeCell ref="AY4:AY6"/>
    <mergeCell ref="S4:S6"/>
    <mergeCell ref="Z4:Z6"/>
    <mergeCell ref="AA4:AA6"/>
    <mergeCell ref="AH4:AH6"/>
    <mergeCell ref="AI4:AI6"/>
    <mergeCell ref="AP4:AP6"/>
    <mergeCell ref="B2:B6"/>
    <mergeCell ref="C2:C6"/>
    <mergeCell ref="J4:J6"/>
    <mergeCell ref="K4:K6"/>
    <mergeCell ref="R4:R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23" man="1"/>
    <brk id="17" min="1" max="23" man="1"/>
    <brk id="25" min="1" max="23" man="1"/>
    <brk id="33" min="1" max="23" man="1"/>
    <brk id="41" min="1" max="23" man="1"/>
    <brk id="49" min="1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U5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5" customHeight="1" x14ac:dyDescent="0.15"/>
  <cols>
    <col min="1" max="1" width="10.75" style="108" customWidth="1"/>
    <col min="2" max="2" width="8.75" style="134" customWidth="1"/>
    <col min="3" max="3" width="35.625" style="108" customWidth="1"/>
    <col min="4" max="5" width="14.75" style="135" customWidth="1"/>
    <col min="6" max="6" width="6.625" style="134" customWidth="1"/>
    <col min="7" max="7" width="12.625" style="108" customWidth="1"/>
    <col min="8" max="9" width="14.75" style="135" customWidth="1"/>
    <col min="10" max="10" width="6.625" style="134" customWidth="1"/>
    <col min="11" max="11" width="12.625" style="108" customWidth="1"/>
    <col min="12" max="13" width="14.75" style="135" customWidth="1"/>
    <col min="14" max="14" width="6.625" style="134" customWidth="1"/>
    <col min="15" max="15" width="12.625" style="108" customWidth="1"/>
    <col min="16" max="17" width="14.75" style="135" customWidth="1"/>
    <col min="18" max="18" width="6.625" style="134" customWidth="1"/>
    <col min="19" max="19" width="12.625" style="108" customWidth="1"/>
    <col min="20" max="21" width="14.75" style="135" customWidth="1"/>
    <col min="22" max="22" width="6.625" style="134" customWidth="1"/>
    <col min="23" max="23" width="12.625" style="108" customWidth="1"/>
    <col min="24" max="25" width="14.75" style="135" customWidth="1"/>
    <col min="26" max="26" width="6.625" style="134" customWidth="1"/>
    <col min="27" max="27" width="12.625" style="108" customWidth="1"/>
    <col min="28" max="29" width="14.75" style="135" customWidth="1"/>
    <col min="30" max="30" width="6.625" style="134" customWidth="1"/>
    <col min="31" max="31" width="12.625" style="108" customWidth="1"/>
    <col min="32" max="33" width="14.75" style="135" customWidth="1"/>
    <col min="34" max="34" width="6.625" style="134" customWidth="1"/>
    <col min="35" max="35" width="12.625" style="108" customWidth="1"/>
    <col min="36" max="37" width="14.75" style="135" customWidth="1"/>
    <col min="38" max="38" width="6.625" style="134" customWidth="1"/>
    <col min="39" max="39" width="12.625" style="108" customWidth="1"/>
    <col min="40" max="41" width="14.75" style="135" customWidth="1"/>
    <col min="42" max="42" width="6.625" style="134" customWidth="1"/>
    <col min="43" max="43" width="12.625" style="108" customWidth="1"/>
    <col min="44" max="45" width="14.75" style="135" customWidth="1"/>
    <col min="46" max="46" width="6.625" style="134" customWidth="1"/>
    <col min="47" max="47" width="12.625" style="108" customWidth="1"/>
    <col min="48" max="49" width="14.75" style="135" customWidth="1"/>
    <col min="50" max="50" width="6.625" style="134" customWidth="1"/>
    <col min="51" max="51" width="12.625" style="108" customWidth="1"/>
    <col min="52" max="53" width="14.75" style="135" customWidth="1"/>
    <col min="54" max="54" width="6.625" style="134" customWidth="1"/>
    <col min="55" max="55" width="12.625" style="108" customWidth="1"/>
    <col min="56" max="57" width="14.75" style="135" customWidth="1"/>
    <col min="58" max="58" width="6.625" style="134" customWidth="1"/>
    <col min="59" max="59" width="12.625" style="108" customWidth="1"/>
    <col min="60" max="61" width="14.75" style="135" customWidth="1"/>
    <col min="62" max="62" width="6.625" style="134" customWidth="1"/>
    <col min="63" max="63" width="12.625" style="108" customWidth="1"/>
    <col min="64" max="65" width="14.75" style="135" customWidth="1"/>
    <col min="66" max="66" width="6.625" style="134" customWidth="1"/>
    <col min="67" max="67" width="12.625" style="108" customWidth="1"/>
    <col min="68" max="69" width="14.75" style="135" customWidth="1"/>
    <col min="70" max="70" width="6.625" style="134" customWidth="1"/>
    <col min="71" max="71" width="12.625" style="108" customWidth="1"/>
    <col min="72" max="73" width="14.75" style="135" customWidth="1"/>
    <col min="74" max="74" width="6.625" style="134" customWidth="1"/>
    <col min="75" max="75" width="12.625" style="108" customWidth="1"/>
    <col min="76" max="77" width="14.75" style="135" customWidth="1"/>
    <col min="78" max="78" width="6.625" style="134" customWidth="1"/>
    <col min="79" max="79" width="12.625" style="108" customWidth="1"/>
    <col min="80" max="81" width="14.75" style="135" customWidth="1"/>
    <col min="82" max="82" width="6.625" style="134" customWidth="1"/>
    <col min="83" max="83" width="12.625" style="108" customWidth="1"/>
    <col min="84" max="85" width="14.75" style="135" customWidth="1"/>
    <col min="86" max="86" width="6.625" style="134" customWidth="1"/>
    <col min="87" max="87" width="12.625" style="108" customWidth="1"/>
    <col min="88" max="89" width="14.75" style="135" customWidth="1"/>
    <col min="90" max="90" width="6.625" style="134" customWidth="1"/>
    <col min="91" max="91" width="12.625" style="108" customWidth="1"/>
    <col min="92" max="93" width="14.75" style="135" customWidth="1"/>
    <col min="94" max="94" width="6.625" style="134" customWidth="1"/>
    <col min="95" max="95" width="12.625" style="108" customWidth="1"/>
    <col min="96" max="97" width="14.75" style="135" customWidth="1"/>
    <col min="98" max="98" width="6.625" style="134" customWidth="1"/>
    <col min="99" max="99" width="12.625" style="108" customWidth="1"/>
    <col min="100" max="101" width="14.75" style="135" customWidth="1"/>
    <col min="102" max="102" width="6.625" style="134" customWidth="1"/>
    <col min="103" max="103" width="12.625" style="108" customWidth="1"/>
    <col min="104" max="105" width="14.75" style="135" customWidth="1"/>
    <col min="106" max="106" width="6.625" style="134" customWidth="1"/>
    <col min="107" max="107" width="12.625" style="108" customWidth="1"/>
    <col min="108" max="109" width="14.75" style="135" customWidth="1"/>
    <col min="110" max="110" width="6.625" style="134" customWidth="1"/>
    <col min="111" max="111" width="12.625" style="108" customWidth="1"/>
    <col min="112" max="113" width="14.75" style="135" customWidth="1"/>
    <col min="114" max="114" width="6.625" style="134" customWidth="1"/>
    <col min="115" max="115" width="12.625" style="108" customWidth="1"/>
    <col min="116" max="117" width="14.75" style="135" customWidth="1"/>
    <col min="118" max="118" width="6.625" style="134" customWidth="1"/>
    <col min="119" max="119" width="12.625" style="108" customWidth="1"/>
    <col min="120" max="121" width="14.75" style="135" customWidth="1"/>
    <col min="122" max="122" width="6.625" style="134" customWidth="1"/>
    <col min="123" max="123" width="12.625" style="108" customWidth="1"/>
    <col min="124" max="125" width="14.75" style="135" customWidth="1"/>
    <col min="126" max="16384" width="9" style="108"/>
  </cols>
  <sheetData>
    <row r="1" spans="1:125" s="102" customFormat="1" ht="17.25" x14ac:dyDescent="0.15">
      <c r="A1" s="38" t="s">
        <v>387</v>
      </c>
      <c r="B1" s="128"/>
      <c r="C1" s="128"/>
      <c r="D1" s="128"/>
      <c r="E1" s="128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</row>
    <row r="2" spans="1:125" ht="13.5" customHeight="1" x14ac:dyDescent="0.15">
      <c r="A2" s="144" t="s">
        <v>380</v>
      </c>
      <c r="B2" s="147" t="s">
        <v>354</v>
      </c>
      <c r="C2" s="158" t="s">
        <v>355</v>
      </c>
      <c r="D2" s="160" t="s">
        <v>356</v>
      </c>
      <c r="E2" s="161"/>
      <c r="F2" s="73" t="s">
        <v>357</v>
      </c>
      <c r="G2" s="74"/>
      <c r="H2" s="74"/>
      <c r="I2" s="75"/>
      <c r="J2" s="73" t="s">
        <v>358</v>
      </c>
      <c r="K2" s="74"/>
      <c r="L2" s="74"/>
      <c r="M2" s="75"/>
      <c r="N2" s="73" t="s">
        <v>359</v>
      </c>
      <c r="O2" s="74"/>
      <c r="P2" s="74"/>
      <c r="Q2" s="75"/>
      <c r="R2" s="73" t="s">
        <v>360</v>
      </c>
      <c r="S2" s="74"/>
      <c r="T2" s="74"/>
      <c r="U2" s="75"/>
      <c r="V2" s="73" t="s">
        <v>361</v>
      </c>
      <c r="W2" s="74"/>
      <c r="X2" s="74"/>
      <c r="Y2" s="75"/>
      <c r="Z2" s="73" t="s">
        <v>362</v>
      </c>
      <c r="AA2" s="74"/>
      <c r="AB2" s="74"/>
      <c r="AC2" s="75"/>
      <c r="AD2" s="73" t="s">
        <v>363</v>
      </c>
      <c r="AE2" s="74"/>
      <c r="AF2" s="74"/>
      <c r="AG2" s="75"/>
      <c r="AH2" s="73" t="s">
        <v>364</v>
      </c>
      <c r="AI2" s="74"/>
      <c r="AJ2" s="74"/>
      <c r="AK2" s="75"/>
      <c r="AL2" s="73" t="s">
        <v>365</v>
      </c>
      <c r="AM2" s="74"/>
      <c r="AN2" s="74"/>
      <c r="AO2" s="75"/>
      <c r="AP2" s="73" t="s">
        <v>366</v>
      </c>
      <c r="AQ2" s="74"/>
      <c r="AR2" s="74"/>
      <c r="AS2" s="75"/>
      <c r="AT2" s="73" t="s">
        <v>367</v>
      </c>
      <c r="AU2" s="74"/>
      <c r="AV2" s="74"/>
      <c r="AW2" s="75"/>
      <c r="AX2" s="73" t="s">
        <v>368</v>
      </c>
      <c r="AY2" s="74"/>
      <c r="AZ2" s="74"/>
      <c r="BA2" s="75"/>
      <c r="BB2" s="73" t="s">
        <v>369</v>
      </c>
      <c r="BC2" s="74"/>
      <c r="BD2" s="74"/>
      <c r="BE2" s="75"/>
      <c r="BF2" s="73" t="s">
        <v>370</v>
      </c>
      <c r="BG2" s="74"/>
      <c r="BH2" s="74"/>
      <c r="BI2" s="75"/>
      <c r="BJ2" s="73" t="s">
        <v>371</v>
      </c>
      <c r="BK2" s="74"/>
      <c r="BL2" s="74"/>
      <c r="BM2" s="75"/>
      <c r="BN2" s="73" t="s">
        <v>372</v>
      </c>
      <c r="BO2" s="74"/>
      <c r="BP2" s="74"/>
      <c r="BQ2" s="75"/>
      <c r="BR2" s="73" t="s">
        <v>373</v>
      </c>
      <c r="BS2" s="74"/>
      <c r="BT2" s="74"/>
      <c r="BU2" s="75"/>
      <c r="BV2" s="73" t="s">
        <v>374</v>
      </c>
      <c r="BW2" s="74"/>
      <c r="BX2" s="74"/>
      <c r="BY2" s="75"/>
      <c r="BZ2" s="73" t="s">
        <v>375</v>
      </c>
      <c r="CA2" s="74"/>
      <c r="CB2" s="74"/>
      <c r="CC2" s="75"/>
      <c r="CD2" s="73" t="s">
        <v>376</v>
      </c>
      <c r="CE2" s="74"/>
      <c r="CF2" s="74"/>
      <c r="CG2" s="75"/>
      <c r="CH2" s="73" t="s">
        <v>377</v>
      </c>
      <c r="CI2" s="74"/>
      <c r="CJ2" s="74"/>
      <c r="CK2" s="75"/>
      <c r="CL2" s="73" t="s">
        <v>378</v>
      </c>
      <c r="CM2" s="74"/>
      <c r="CN2" s="74"/>
      <c r="CO2" s="75"/>
      <c r="CP2" s="73" t="s">
        <v>379</v>
      </c>
      <c r="CQ2" s="74"/>
      <c r="CR2" s="74"/>
      <c r="CS2" s="75"/>
      <c r="CT2" s="73" t="s">
        <v>121</v>
      </c>
      <c r="CU2" s="74"/>
      <c r="CV2" s="74"/>
      <c r="CW2" s="75"/>
      <c r="CX2" s="73" t="s">
        <v>122</v>
      </c>
      <c r="CY2" s="74"/>
      <c r="CZ2" s="74"/>
      <c r="DA2" s="75"/>
      <c r="DB2" s="73" t="s">
        <v>123</v>
      </c>
      <c r="DC2" s="74"/>
      <c r="DD2" s="74"/>
      <c r="DE2" s="75"/>
      <c r="DF2" s="73" t="s">
        <v>124</v>
      </c>
      <c r="DG2" s="74"/>
      <c r="DH2" s="74"/>
      <c r="DI2" s="75"/>
      <c r="DJ2" s="73" t="s">
        <v>125</v>
      </c>
      <c r="DK2" s="74"/>
      <c r="DL2" s="74"/>
      <c r="DM2" s="75"/>
      <c r="DN2" s="73" t="s">
        <v>126</v>
      </c>
      <c r="DO2" s="74"/>
      <c r="DP2" s="74"/>
      <c r="DQ2" s="75"/>
      <c r="DR2" s="73" t="s">
        <v>127</v>
      </c>
      <c r="DS2" s="74"/>
      <c r="DT2" s="74"/>
      <c r="DU2" s="75"/>
    </row>
    <row r="3" spans="1:125" ht="13.5" customHeight="1" x14ac:dyDescent="0.15">
      <c r="A3" s="145"/>
      <c r="B3" s="148"/>
      <c r="C3" s="159"/>
      <c r="D3" s="162"/>
      <c r="E3" s="163"/>
      <c r="F3" s="77"/>
      <c r="G3" s="78"/>
      <c r="H3" s="78"/>
      <c r="I3" s="79"/>
      <c r="J3" s="77"/>
      <c r="K3" s="78"/>
      <c r="L3" s="78"/>
      <c r="M3" s="79"/>
      <c r="N3" s="77"/>
      <c r="O3" s="78"/>
      <c r="P3" s="78"/>
      <c r="Q3" s="79"/>
      <c r="R3" s="77"/>
      <c r="S3" s="78"/>
      <c r="T3" s="78"/>
      <c r="U3" s="79"/>
      <c r="V3" s="77"/>
      <c r="W3" s="78"/>
      <c r="X3" s="78"/>
      <c r="Y3" s="79"/>
      <c r="Z3" s="77"/>
      <c r="AA3" s="78"/>
      <c r="AB3" s="78"/>
      <c r="AC3" s="79"/>
      <c r="AD3" s="77"/>
      <c r="AE3" s="78"/>
      <c r="AF3" s="78"/>
      <c r="AG3" s="79"/>
      <c r="AH3" s="77"/>
      <c r="AI3" s="78"/>
      <c r="AJ3" s="78"/>
      <c r="AK3" s="79"/>
      <c r="AL3" s="77"/>
      <c r="AM3" s="78"/>
      <c r="AN3" s="78"/>
      <c r="AO3" s="79"/>
      <c r="AP3" s="77"/>
      <c r="AQ3" s="78"/>
      <c r="AR3" s="78"/>
      <c r="AS3" s="79"/>
      <c r="AT3" s="77"/>
      <c r="AU3" s="78"/>
      <c r="AV3" s="78"/>
      <c r="AW3" s="79"/>
      <c r="AX3" s="77"/>
      <c r="AY3" s="78"/>
      <c r="AZ3" s="78"/>
      <c r="BA3" s="79"/>
      <c r="BB3" s="77"/>
      <c r="BC3" s="78"/>
      <c r="BD3" s="78"/>
      <c r="BE3" s="79"/>
      <c r="BF3" s="77"/>
      <c r="BG3" s="78"/>
      <c r="BH3" s="78"/>
      <c r="BI3" s="79"/>
      <c r="BJ3" s="77"/>
      <c r="BK3" s="78"/>
      <c r="BL3" s="78"/>
      <c r="BM3" s="79"/>
      <c r="BN3" s="77"/>
      <c r="BO3" s="78"/>
      <c r="BP3" s="78"/>
      <c r="BQ3" s="79"/>
      <c r="BR3" s="77"/>
      <c r="BS3" s="78"/>
      <c r="BT3" s="78"/>
      <c r="BU3" s="79"/>
      <c r="BV3" s="77"/>
      <c r="BW3" s="78"/>
      <c r="BX3" s="78"/>
      <c r="BY3" s="79"/>
      <c r="BZ3" s="77"/>
      <c r="CA3" s="78"/>
      <c r="CB3" s="78"/>
      <c r="CC3" s="79"/>
      <c r="CD3" s="77"/>
      <c r="CE3" s="78"/>
      <c r="CF3" s="78"/>
      <c r="CG3" s="79"/>
      <c r="CH3" s="77"/>
      <c r="CI3" s="78"/>
      <c r="CJ3" s="78"/>
      <c r="CK3" s="79"/>
      <c r="CL3" s="77"/>
      <c r="CM3" s="78"/>
      <c r="CN3" s="78"/>
      <c r="CO3" s="79"/>
      <c r="CP3" s="77"/>
      <c r="CQ3" s="78"/>
      <c r="CR3" s="78"/>
      <c r="CS3" s="79"/>
      <c r="CT3" s="77"/>
      <c r="CU3" s="78"/>
      <c r="CV3" s="78"/>
      <c r="CW3" s="79"/>
      <c r="CX3" s="77"/>
      <c r="CY3" s="78"/>
      <c r="CZ3" s="78"/>
      <c r="DA3" s="79"/>
      <c r="DB3" s="77"/>
      <c r="DC3" s="78"/>
      <c r="DD3" s="78"/>
      <c r="DE3" s="79"/>
      <c r="DF3" s="77"/>
      <c r="DG3" s="78"/>
      <c r="DH3" s="78"/>
      <c r="DI3" s="79"/>
      <c r="DJ3" s="77"/>
      <c r="DK3" s="78"/>
      <c r="DL3" s="78"/>
      <c r="DM3" s="79"/>
      <c r="DN3" s="77"/>
      <c r="DO3" s="78"/>
      <c r="DP3" s="78"/>
      <c r="DQ3" s="79"/>
      <c r="DR3" s="77"/>
      <c r="DS3" s="78"/>
      <c r="DT3" s="78"/>
      <c r="DU3" s="79"/>
    </row>
    <row r="4" spans="1:125" ht="18.75" customHeight="1" x14ac:dyDescent="0.15">
      <c r="A4" s="145"/>
      <c r="B4" s="148"/>
      <c r="C4" s="155"/>
      <c r="D4" s="156" t="s">
        <v>55</v>
      </c>
      <c r="E4" s="156" t="s">
        <v>57</v>
      </c>
      <c r="F4" s="164" t="s">
        <v>128</v>
      </c>
      <c r="G4" s="156" t="s">
        <v>53</v>
      </c>
      <c r="H4" s="156" t="s">
        <v>55</v>
      </c>
      <c r="I4" s="156" t="s">
        <v>57</v>
      </c>
      <c r="J4" s="164" t="s">
        <v>128</v>
      </c>
      <c r="K4" s="156" t="s">
        <v>53</v>
      </c>
      <c r="L4" s="156" t="s">
        <v>55</v>
      </c>
      <c r="M4" s="156" t="s">
        <v>57</v>
      </c>
      <c r="N4" s="164" t="s">
        <v>128</v>
      </c>
      <c r="O4" s="156" t="s">
        <v>53</v>
      </c>
      <c r="P4" s="156" t="s">
        <v>55</v>
      </c>
      <c r="Q4" s="156" t="s">
        <v>57</v>
      </c>
      <c r="R4" s="164" t="s">
        <v>128</v>
      </c>
      <c r="S4" s="156" t="s">
        <v>53</v>
      </c>
      <c r="T4" s="156" t="s">
        <v>55</v>
      </c>
      <c r="U4" s="156" t="s">
        <v>57</v>
      </c>
      <c r="V4" s="164" t="s">
        <v>128</v>
      </c>
      <c r="W4" s="156" t="s">
        <v>53</v>
      </c>
      <c r="X4" s="156" t="s">
        <v>55</v>
      </c>
      <c r="Y4" s="156" t="s">
        <v>57</v>
      </c>
      <c r="Z4" s="164" t="s">
        <v>128</v>
      </c>
      <c r="AA4" s="156" t="s">
        <v>53</v>
      </c>
      <c r="AB4" s="156" t="s">
        <v>55</v>
      </c>
      <c r="AC4" s="156" t="s">
        <v>57</v>
      </c>
      <c r="AD4" s="164" t="s">
        <v>128</v>
      </c>
      <c r="AE4" s="156" t="s">
        <v>53</v>
      </c>
      <c r="AF4" s="156" t="s">
        <v>55</v>
      </c>
      <c r="AG4" s="156" t="s">
        <v>57</v>
      </c>
      <c r="AH4" s="164" t="s">
        <v>128</v>
      </c>
      <c r="AI4" s="156" t="s">
        <v>53</v>
      </c>
      <c r="AJ4" s="156" t="s">
        <v>55</v>
      </c>
      <c r="AK4" s="156" t="s">
        <v>57</v>
      </c>
      <c r="AL4" s="164" t="s">
        <v>128</v>
      </c>
      <c r="AM4" s="156" t="s">
        <v>53</v>
      </c>
      <c r="AN4" s="156" t="s">
        <v>55</v>
      </c>
      <c r="AO4" s="156" t="s">
        <v>57</v>
      </c>
      <c r="AP4" s="164" t="s">
        <v>128</v>
      </c>
      <c r="AQ4" s="156" t="s">
        <v>53</v>
      </c>
      <c r="AR4" s="156" t="s">
        <v>55</v>
      </c>
      <c r="AS4" s="156" t="s">
        <v>57</v>
      </c>
      <c r="AT4" s="164" t="s">
        <v>128</v>
      </c>
      <c r="AU4" s="156" t="s">
        <v>53</v>
      </c>
      <c r="AV4" s="156" t="s">
        <v>55</v>
      </c>
      <c r="AW4" s="156" t="s">
        <v>57</v>
      </c>
      <c r="AX4" s="164" t="s">
        <v>128</v>
      </c>
      <c r="AY4" s="156" t="s">
        <v>53</v>
      </c>
      <c r="AZ4" s="156" t="s">
        <v>55</v>
      </c>
      <c r="BA4" s="156" t="s">
        <v>57</v>
      </c>
      <c r="BB4" s="164" t="s">
        <v>128</v>
      </c>
      <c r="BC4" s="156" t="s">
        <v>53</v>
      </c>
      <c r="BD4" s="156" t="s">
        <v>55</v>
      </c>
      <c r="BE4" s="156" t="s">
        <v>57</v>
      </c>
      <c r="BF4" s="164" t="s">
        <v>128</v>
      </c>
      <c r="BG4" s="156" t="s">
        <v>53</v>
      </c>
      <c r="BH4" s="156" t="s">
        <v>55</v>
      </c>
      <c r="BI4" s="156" t="s">
        <v>57</v>
      </c>
      <c r="BJ4" s="164" t="s">
        <v>128</v>
      </c>
      <c r="BK4" s="156" t="s">
        <v>53</v>
      </c>
      <c r="BL4" s="156" t="s">
        <v>55</v>
      </c>
      <c r="BM4" s="156" t="s">
        <v>57</v>
      </c>
      <c r="BN4" s="164" t="s">
        <v>128</v>
      </c>
      <c r="BO4" s="156" t="s">
        <v>53</v>
      </c>
      <c r="BP4" s="156" t="s">
        <v>55</v>
      </c>
      <c r="BQ4" s="156" t="s">
        <v>57</v>
      </c>
      <c r="BR4" s="164" t="s">
        <v>128</v>
      </c>
      <c r="BS4" s="156" t="s">
        <v>53</v>
      </c>
      <c r="BT4" s="156" t="s">
        <v>55</v>
      </c>
      <c r="BU4" s="156" t="s">
        <v>57</v>
      </c>
      <c r="BV4" s="164" t="s">
        <v>128</v>
      </c>
      <c r="BW4" s="156" t="s">
        <v>53</v>
      </c>
      <c r="BX4" s="156" t="s">
        <v>55</v>
      </c>
      <c r="BY4" s="156" t="s">
        <v>57</v>
      </c>
      <c r="BZ4" s="164" t="s">
        <v>128</v>
      </c>
      <c r="CA4" s="156" t="s">
        <v>53</v>
      </c>
      <c r="CB4" s="156" t="s">
        <v>55</v>
      </c>
      <c r="CC4" s="156" t="s">
        <v>57</v>
      </c>
      <c r="CD4" s="164" t="s">
        <v>128</v>
      </c>
      <c r="CE4" s="156" t="s">
        <v>53</v>
      </c>
      <c r="CF4" s="156" t="s">
        <v>55</v>
      </c>
      <c r="CG4" s="156" t="s">
        <v>57</v>
      </c>
      <c r="CH4" s="164" t="s">
        <v>128</v>
      </c>
      <c r="CI4" s="156" t="s">
        <v>53</v>
      </c>
      <c r="CJ4" s="156" t="s">
        <v>55</v>
      </c>
      <c r="CK4" s="156" t="s">
        <v>57</v>
      </c>
      <c r="CL4" s="164" t="s">
        <v>128</v>
      </c>
      <c r="CM4" s="156" t="s">
        <v>53</v>
      </c>
      <c r="CN4" s="156" t="s">
        <v>55</v>
      </c>
      <c r="CO4" s="156" t="s">
        <v>57</v>
      </c>
      <c r="CP4" s="164" t="s">
        <v>128</v>
      </c>
      <c r="CQ4" s="156" t="s">
        <v>53</v>
      </c>
      <c r="CR4" s="156" t="s">
        <v>55</v>
      </c>
      <c r="CS4" s="156" t="s">
        <v>57</v>
      </c>
      <c r="CT4" s="164" t="s">
        <v>128</v>
      </c>
      <c r="CU4" s="156" t="s">
        <v>53</v>
      </c>
      <c r="CV4" s="156" t="s">
        <v>55</v>
      </c>
      <c r="CW4" s="156" t="s">
        <v>57</v>
      </c>
      <c r="CX4" s="164" t="s">
        <v>128</v>
      </c>
      <c r="CY4" s="156" t="s">
        <v>53</v>
      </c>
      <c r="CZ4" s="156" t="s">
        <v>55</v>
      </c>
      <c r="DA4" s="156" t="s">
        <v>57</v>
      </c>
      <c r="DB4" s="164" t="s">
        <v>128</v>
      </c>
      <c r="DC4" s="156" t="s">
        <v>53</v>
      </c>
      <c r="DD4" s="156" t="s">
        <v>55</v>
      </c>
      <c r="DE4" s="156" t="s">
        <v>57</v>
      </c>
      <c r="DF4" s="164" t="s">
        <v>128</v>
      </c>
      <c r="DG4" s="156" t="s">
        <v>53</v>
      </c>
      <c r="DH4" s="156" t="s">
        <v>55</v>
      </c>
      <c r="DI4" s="156" t="s">
        <v>57</v>
      </c>
      <c r="DJ4" s="164" t="s">
        <v>128</v>
      </c>
      <c r="DK4" s="156" t="s">
        <v>53</v>
      </c>
      <c r="DL4" s="156" t="s">
        <v>55</v>
      </c>
      <c r="DM4" s="156" t="s">
        <v>57</v>
      </c>
      <c r="DN4" s="164" t="s">
        <v>128</v>
      </c>
      <c r="DO4" s="156" t="s">
        <v>53</v>
      </c>
      <c r="DP4" s="156" t="s">
        <v>55</v>
      </c>
      <c r="DQ4" s="156" t="s">
        <v>57</v>
      </c>
      <c r="DR4" s="164" t="s">
        <v>128</v>
      </c>
      <c r="DS4" s="156" t="s">
        <v>53</v>
      </c>
      <c r="DT4" s="156" t="s">
        <v>55</v>
      </c>
      <c r="DU4" s="156" t="s">
        <v>57</v>
      </c>
    </row>
    <row r="5" spans="1:125" ht="22.5" customHeight="1" x14ac:dyDescent="0.15">
      <c r="A5" s="145"/>
      <c r="B5" s="148"/>
      <c r="C5" s="155"/>
      <c r="D5" s="157"/>
      <c r="E5" s="157"/>
      <c r="F5" s="165"/>
      <c r="G5" s="157"/>
      <c r="H5" s="157"/>
      <c r="I5" s="157"/>
      <c r="J5" s="165"/>
      <c r="K5" s="157"/>
      <c r="L5" s="157"/>
      <c r="M5" s="157"/>
      <c r="N5" s="165"/>
      <c r="O5" s="157"/>
      <c r="P5" s="157"/>
      <c r="Q5" s="157"/>
      <c r="R5" s="165"/>
      <c r="S5" s="157"/>
      <c r="T5" s="157"/>
      <c r="U5" s="157"/>
      <c r="V5" s="165"/>
      <c r="W5" s="157"/>
      <c r="X5" s="157"/>
      <c r="Y5" s="157"/>
      <c r="Z5" s="165"/>
      <c r="AA5" s="157"/>
      <c r="AB5" s="157"/>
      <c r="AC5" s="157"/>
      <c r="AD5" s="165"/>
      <c r="AE5" s="157"/>
      <c r="AF5" s="157"/>
      <c r="AG5" s="157"/>
      <c r="AH5" s="165"/>
      <c r="AI5" s="157"/>
      <c r="AJ5" s="157"/>
      <c r="AK5" s="157"/>
      <c r="AL5" s="165"/>
      <c r="AM5" s="157"/>
      <c r="AN5" s="157"/>
      <c r="AO5" s="157"/>
      <c r="AP5" s="165"/>
      <c r="AQ5" s="157"/>
      <c r="AR5" s="157"/>
      <c r="AS5" s="157"/>
      <c r="AT5" s="165"/>
      <c r="AU5" s="157"/>
      <c r="AV5" s="157"/>
      <c r="AW5" s="157"/>
      <c r="AX5" s="165"/>
      <c r="AY5" s="157"/>
      <c r="AZ5" s="157"/>
      <c r="BA5" s="157"/>
      <c r="BB5" s="165"/>
      <c r="BC5" s="157"/>
      <c r="BD5" s="157"/>
      <c r="BE5" s="157"/>
      <c r="BF5" s="165"/>
      <c r="BG5" s="157"/>
      <c r="BH5" s="157"/>
      <c r="BI5" s="157"/>
      <c r="BJ5" s="165"/>
      <c r="BK5" s="157"/>
      <c r="BL5" s="157"/>
      <c r="BM5" s="157"/>
      <c r="BN5" s="165"/>
      <c r="BO5" s="157"/>
      <c r="BP5" s="157"/>
      <c r="BQ5" s="157"/>
      <c r="BR5" s="165"/>
      <c r="BS5" s="157"/>
      <c r="BT5" s="157"/>
      <c r="BU5" s="157"/>
      <c r="BV5" s="165"/>
      <c r="BW5" s="157"/>
      <c r="BX5" s="157"/>
      <c r="BY5" s="157"/>
      <c r="BZ5" s="165"/>
      <c r="CA5" s="157"/>
      <c r="CB5" s="157"/>
      <c r="CC5" s="157"/>
      <c r="CD5" s="165"/>
      <c r="CE5" s="157"/>
      <c r="CF5" s="157"/>
      <c r="CG5" s="157"/>
      <c r="CH5" s="165"/>
      <c r="CI5" s="157"/>
      <c r="CJ5" s="157"/>
      <c r="CK5" s="157"/>
      <c r="CL5" s="165"/>
      <c r="CM5" s="157"/>
      <c r="CN5" s="157"/>
      <c r="CO5" s="157"/>
      <c r="CP5" s="165"/>
      <c r="CQ5" s="157"/>
      <c r="CR5" s="157"/>
      <c r="CS5" s="157"/>
      <c r="CT5" s="165"/>
      <c r="CU5" s="157"/>
      <c r="CV5" s="157"/>
      <c r="CW5" s="157"/>
      <c r="CX5" s="165"/>
      <c r="CY5" s="157"/>
      <c r="CZ5" s="157"/>
      <c r="DA5" s="157"/>
      <c r="DB5" s="165"/>
      <c r="DC5" s="157"/>
      <c r="DD5" s="157"/>
      <c r="DE5" s="157"/>
      <c r="DF5" s="165"/>
      <c r="DG5" s="157"/>
      <c r="DH5" s="157"/>
      <c r="DI5" s="157"/>
      <c r="DJ5" s="165"/>
      <c r="DK5" s="157"/>
      <c r="DL5" s="157"/>
      <c r="DM5" s="157"/>
      <c r="DN5" s="165"/>
      <c r="DO5" s="157"/>
      <c r="DP5" s="157"/>
      <c r="DQ5" s="157"/>
      <c r="DR5" s="165"/>
      <c r="DS5" s="157"/>
      <c r="DT5" s="157"/>
      <c r="DU5" s="157"/>
    </row>
    <row r="6" spans="1:125" s="118" customFormat="1" ht="13.5" customHeight="1" x14ac:dyDescent="0.15">
      <c r="A6" s="146"/>
      <c r="B6" s="148"/>
      <c r="C6" s="155"/>
      <c r="D6" s="132" t="s">
        <v>107</v>
      </c>
      <c r="E6" s="132" t="s">
        <v>107</v>
      </c>
      <c r="F6" s="165"/>
      <c r="G6" s="157"/>
      <c r="H6" s="132" t="s">
        <v>107</v>
      </c>
      <c r="I6" s="132" t="s">
        <v>107</v>
      </c>
      <c r="J6" s="165"/>
      <c r="K6" s="157"/>
      <c r="L6" s="132" t="s">
        <v>107</v>
      </c>
      <c r="M6" s="132" t="s">
        <v>107</v>
      </c>
      <c r="N6" s="165"/>
      <c r="O6" s="157"/>
      <c r="P6" s="132" t="s">
        <v>107</v>
      </c>
      <c r="Q6" s="132" t="s">
        <v>107</v>
      </c>
      <c r="R6" s="165"/>
      <c r="S6" s="157"/>
      <c r="T6" s="132" t="s">
        <v>107</v>
      </c>
      <c r="U6" s="132" t="s">
        <v>107</v>
      </c>
      <c r="V6" s="165"/>
      <c r="W6" s="157"/>
      <c r="X6" s="132" t="s">
        <v>107</v>
      </c>
      <c r="Y6" s="132" t="s">
        <v>107</v>
      </c>
      <c r="Z6" s="165"/>
      <c r="AA6" s="157"/>
      <c r="AB6" s="132" t="s">
        <v>107</v>
      </c>
      <c r="AC6" s="132" t="s">
        <v>107</v>
      </c>
      <c r="AD6" s="165"/>
      <c r="AE6" s="157"/>
      <c r="AF6" s="132" t="s">
        <v>107</v>
      </c>
      <c r="AG6" s="132" t="s">
        <v>107</v>
      </c>
      <c r="AH6" s="165"/>
      <c r="AI6" s="157"/>
      <c r="AJ6" s="132" t="s">
        <v>107</v>
      </c>
      <c r="AK6" s="132" t="s">
        <v>107</v>
      </c>
      <c r="AL6" s="165"/>
      <c r="AM6" s="157"/>
      <c r="AN6" s="132" t="s">
        <v>107</v>
      </c>
      <c r="AO6" s="132" t="s">
        <v>107</v>
      </c>
      <c r="AP6" s="165"/>
      <c r="AQ6" s="157"/>
      <c r="AR6" s="132" t="s">
        <v>107</v>
      </c>
      <c r="AS6" s="132" t="s">
        <v>107</v>
      </c>
      <c r="AT6" s="165"/>
      <c r="AU6" s="157"/>
      <c r="AV6" s="132" t="s">
        <v>107</v>
      </c>
      <c r="AW6" s="132" t="s">
        <v>107</v>
      </c>
      <c r="AX6" s="165"/>
      <c r="AY6" s="157"/>
      <c r="AZ6" s="132" t="s">
        <v>107</v>
      </c>
      <c r="BA6" s="132" t="s">
        <v>107</v>
      </c>
      <c r="BB6" s="165"/>
      <c r="BC6" s="157"/>
      <c r="BD6" s="132" t="s">
        <v>107</v>
      </c>
      <c r="BE6" s="132" t="s">
        <v>107</v>
      </c>
      <c r="BF6" s="165"/>
      <c r="BG6" s="157"/>
      <c r="BH6" s="132" t="s">
        <v>107</v>
      </c>
      <c r="BI6" s="132" t="s">
        <v>107</v>
      </c>
      <c r="BJ6" s="165"/>
      <c r="BK6" s="157"/>
      <c r="BL6" s="132" t="s">
        <v>107</v>
      </c>
      <c r="BM6" s="132" t="s">
        <v>107</v>
      </c>
      <c r="BN6" s="165"/>
      <c r="BO6" s="157"/>
      <c r="BP6" s="132" t="s">
        <v>107</v>
      </c>
      <c r="BQ6" s="132" t="s">
        <v>107</v>
      </c>
      <c r="BR6" s="165"/>
      <c r="BS6" s="157"/>
      <c r="BT6" s="132" t="s">
        <v>107</v>
      </c>
      <c r="BU6" s="132" t="s">
        <v>107</v>
      </c>
      <c r="BV6" s="165"/>
      <c r="BW6" s="157"/>
      <c r="BX6" s="132" t="s">
        <v>107</v>
      </c>
      <c r="BY6" s="132" t="s">
        <v>107</v>
      </c>
      <c r="BZ6" s="165"/>
      <c r="CA6" s="157"/>
      <c r="CB6" s="132" t="s">
        <v>107</v>
      </c>
      <c r="CC6" s="132" t="s">
        <v>107</v>
      </c>
      <c r="CD6" s="165"/>
      <c r="CE6" s="157"/>
      <c r="CF6" s="132" t="s">
        <v>107</v>
      </c>
      <c r="CG6" s="132" t="s">
        <v>107</v>
      </c>
      <c r="CH6" s="165"/>
      <c r="CI6" s="157"/>
      <c r="CJ6" s="132" t="s">
        <v>107</v>
      </c>
      <c r="CK6" s="132" t="s">
        <v>107</v>
      </c>
      <c r="CL6" s="165"/>
      <c r="CM6" s="157"/>
      <c r="CN6" s="132" t="s">
        <v>107</v>
      </c>
      <c r="CO6" s="132" t="s">
        <v>107</v>
      </c>
      <c r="CP6" s="165"/>
      <c r="CQ6" s="157"/>
      <c r="CR6" s="132" t="s">
        <v>107</v>
      </c>
      <c r="CS6" s="132" t="s">
        <v>107</v>
      </c>
      <c r="CT6" s="165"/>
      <c r="CU6" s="157"/>
      <c r="CV6" s="132" t="s">
        <v>107</v>
      </c>
      <c r="CW6" s="132" t="s">
        <v>107</v>
      </c>
      <c r="CX6" s="165"/>
      <c r="CY6" s="157"/>
      <c r="CZ6" s="132" t="s">
        <v>107</v>
      </c>
      <c r="DA6" s="132" t="s">
        <v>107</v>
      </c>
      <c r="DB6" s="165"/>
      <c r="DC6" s="157"/>
      <c r="DD6" s="132" t="s">
        <v>107</v>
      </c>
      <c r="DE6" s="132" t="s">
        <v>107</v>
      </c>
      <c r="DF6" s="165"/>
      <c r="DG6" s="157"/>
      <c r="DH6" s="132" t="s">
        <v>107</v>
      </c>
      <c r="DI6" s="132" t="s">
        <v>107</v>
      </c>
      <c r="DJ6" s="165"/>
      <c r="DK6" s="157"/>
      <c r="DL6" s="132" t="s">
        <v>107</v>
      </c>
      <c r="DM6" s="132" t="s">
        <v>107</v>
      </c>
      <c r="DN6" s="165"/>
      <c r="DO6" s="157"/>
      <c r="DP6" s="132" t="s">
        <v>107</v>
      </c>
      <c r="DQ6" s="132" t="s">
        <v>107</v>
      </c>
      <c r="DR6" s="165"/>
      <c r="DS6" s="157"/>
      <c r="DT6" s="132" t="s">
        <v>107</v>
      </c>
      <c r="DU6" s="132" t="s">
        <v>107</v>
      </c>
    </row>
    <row r="7" spans="1:125" ht="13.5" customHeight="1" x14ac:dyDescent="0.15">
      <c r="A7" s="137" t="s">
        <v>3</v>
      </c>
      <c r="B7" s="138" t="s">
        <v>388</v>
      </c>
      <c r="C7" s="137" t="s">
        <v>1</v>
      </c>
      <c r="D7" s="139">
        <v>19001997</v>
      </c>
      <c r="E7" s="139">
        <v>2588747</v>
      </c>
      <c r="F7" s="138">
        <v>43</v>
      </c>
      <c r="G7" s="137">
        <v>43</v>
      </c>
      <c r="H7" s="139">
        <v>9438969</v>
      </c>
      <c r="I7" s="139">
        <v>975800</v>
      </c>
      <c r="J7" s="138">
        <v>43</v>
      </c>
      <c r="K7" s="137">
        <v>43</v>
      </c>
      <c r="L7" s="139">
        <v>4748471</v>
      </c>
      <c r="M7" s="139">
        <v>612766</v>
      </c>
      <c r="N7" s="138">
        <v>36</v>
      </c>
      <c r="O7" s="137">
        <v>36</v>
      </c>
      <c r="P7" s="139">
        <v>1999124</v>
      </c>
      <c r="Q7" s="139">
        <v>406913</v>
      </c>
      <c r="R7" s="138">
        <v>24</v>
      </c>
      <c r="S7" s="137">
        <v>24</v>
      </c>
      <c r="T7" s="139">
        <v>858786</v>
      </c>
      <c r="U7" s="139">
        <v>366103</v>
      </c>
      <c r="V7" s="138">
        <v>16</v>
      </c>
      <c r="W7" s="137">
        <v>16</v>
      </c>
      <c r="X7" s="139">
        <v>818731</v>
      </c>
      <c r="Y7" s="139">
        <v>113600</v>
      </c>
      <c r="Z7" s="138">
        <v>6</v>
      </c>
      <c r="AA7" s="137">
        <v>6</v>
      </c>
      <c r="AB7" s="139">
        <v>353793</v>
      </c>
      <c r="AC7" s="139">
        <v>46371</v>
      </c>
      <c r="AD7" s="138">
        <v>3</v>
      </c>
      <c r="AE7" s="137">
        <v>3</v>
      </c>
      <c r="AF7" s="139">
        <v>75076</v>
      </c>
      <c r="AG7" s="139">
        <v>10240</v>
      </c>
      <c r="AH7" s="138">
        <v>3</v>
      </c>
      <c r="AI7" s="137">
        <v>3</v>
      </c>
      <c r="AJ7" s="139">
        <v>192638</v>
      </c>
      <c r="AK7" s="139">
        <v>8486</v>
      </c>
      <c r="AL7" s="138">
        <v>3</v>
      </c>
      <c r="AM7" s="137">
        <v>3</v>
      </c>
      <c r="AN7" s="139">
        <v>172348</v>
      </c>
      <c r="AO7" s="139">
        <v>3632</v>
      </c>
      <c r="AP7" s="138">
        <v>3</v>
      </c>
      <c r="AQ7" s="137">
        <v>3</v>
      </c>
      <c r="AR7" s="139">
        <v>81983</v>
      </c>
      <c r="AS7" s="139">
        <v>2010</v>
      </c>
      <c r="AT7" s="138">
        <v>2</v>
      </c>
      <c r="AU7" s="137">
        <v>2</v>
      </c>
      <c r="AV7" s="139">
        <v>13864</v>
      </c>
      <c r="AW7" s="139">
        <v>5732</v>
      </c>
      <c r="AX7" s="138">
        <v>2</v>
      </c>
      <c r="AY7" s="137">
        <v>2</v>
      </c>
      <c r="AZ7" s="139">
        <v>13935</v>
      </c>
      <c r="BA7" s="139">
        <v>4379</v>
      </c>
      <c r="BB7" s="138">
        <v>2</v>
      </c>
      <c r="BC7" s="137">
        <v>2</v>
      </c>
      <c r="BD7" s="139">
        <v>110866</v>
      </c>
      <c r="BE7" s="139">
        <v>11908</v>
      </c>
      <c r="BF7" s="138">
        <v>2</v>
      </c>
      <c r="BG7" s="137">
        <v>2</v>
      </c>
      <c r="BH7" s="139">
        <v>34398</v>
      </c>
      <c r="BI7" s="139">
        <v>2921</v>
      </c>
      <c r="BJ7" s="138">
        <v>1</v>
      </c>
      <c r="BK7" s="137">
        <v>1</v>
      </c>
      <c r="BL7" s="139">
        <v>13311</v>
      </c>
      <c r="BM7" s="139">
        <v>2348</v>
      </c>
      <c r="BN7" s="138">
        <v>1</v>
      </c>
      <c r="BO7" s="137">
        <v>1</v>
      </c>
      <c r="BP7" s="139">
        <v>28586</v>
      </c>
      <c r="BQ7" s="139">
        <v>3114</v>
      </c>
      <c r="BR7" s="138">
        <v>1</v>
      </c>
      <c r="BS7" s="137">
        <v>1</v>
      </c>
      <c r="BT7" s="139">
        <v>28312</v>
      </c>
      <c r="BU7" s="139">
        <v>7165</v>
      </c>
      <c r="BV7" s="138">
        <v>1</v>
      </c>
      <c r="BW7" s="137">
        <v>1</v>
      </c>
      <c r="BX7" s="139">
        <v>8904</v>
      </c>
      <c r="BY7" s="139">
        <v>1316</v>
      </c>
      <c r="BZ7" s="138">
        <v>1</v>
      </c>
      <c r="CA7" s="137">
        <v>1</v>
      </c>
      <c r="CB7" s="139">
        <v>9902</v>
      </c>
      <c r="CC7" s="139">
        <v>3943</v>
      </c>
      <c r="CD7" s="138">
        <v>0</v>
      </c>
      <c r="CE7" s="137">
        <v>0</v>
      </c>
      <c r="CF7" s="139">
        <v>0</v>
      </c>
      <c r="CG7" s="139">
        <v>0</v>
      </c>
      <c r="CH7" s="138">
        <v>0</v>
      </c>
      <c r="CI7" s="137">
        <v>0</v>
      </c>
      <c r="CJ7" s="139">
        <v>0</v>
      </c>
      <c r="CK7" s="139">
        <v>0</v>
      </c>
      <c r="CL7" s="138">
        <v>0</v>
      </c>
      <c r="CM7" s="137">
        <v>0</v>
      </c>
      <c r="CN7" s="139">
        <v>0</v>
      </c>
      <c r="CO7" s="139">
        <v>0</v>
      </c>
      <c r="CP7" s="138">
        <v>0</v>
      </c>
      <c r="CQ7" s="137">
        <v>0</v>
      </c>
      <c r="CR7" s="139">
        <v>0</v>
      </c>
      <c r="CS7" s="139">
        <v>0</v>
      </c>
      <c r="CT7" s="138">
        <v>0</v>
      </c>
      <c r="CU7" s="137">
        <v>0</v>
      </c>
      <c r="CV7" s="139">
        <v>0</v>
      </c>
      <c r="CW7" s="139">
        <v>0</v>
      </c>
      <c r="CX7" s="138">
        <v>0</v>
      </c>
      <c r="CY7" s="137">
        <v>0</v>
      </c>
      <c r="CZ7" s="139">
        <v>0</v>
      </c>
      <c r="DA7" s="139">
        <v>0</v>
      </c>
      <c r="DB7" s="138">
        <v>0</v>
      </c>
      <c r="DC7" s="137">
        <v>0</v>
      </c>
      <c r="DD7" s="139">
        <v>0</v>
      </c>
      <c r="DE7" s="139">
        <v>0</v>
      </c>
      <c r="DF7" s="138">
        <v>0</v>
      </c>
      <c r="DG7" s="137">
        <v>0</v>
      </c>
      <c r="DH7" s="139">
        <v>0</v>
      </c>
      <c r="DI7" s="139">
        <v>0</v>
      </c>
      <c r="DJ7" s="138">
        <v>0</v>
      </c>
      <c r="DK7" s="137">
        <v>0</v>
      </c>
      <c r="DL7" s="139">
        <v>0</v>
      </c>
      <c r="DM7" s="139">
        <v>0</v>
      </c>
      <c r="DN7" s="138">
        <v>0</v>
      </c>
      <c r="DO7" s="137">
        <v>0</v>
      </c>
      <c r="DP7" s="139">
        <v>0</v>
      </c>
      <c r="DQ7" s="139">
        <v>0</v>
      </c>
      <c r="DR7" s="138">
        <v>0</v>
      </c>
      <c r="DS7" s="137">
        <v>0</v>
      </c>
      <c r="DT7" s="139">
        <v>0</v>
      </c>
      <c r="DU7" s="139">
        <v>0</v>
      </c>
    </row>
    <row r="8" spans="1:125" ht="13.5" customHeight="1" x14ac:dyDescent="0.15">
      <c r="A8" s="137" t="s">
        <v>4</v>
      </c>
      <c r="B8" s="138" t="s">
        <v>390</v>
      </c>
      <c r="C8" s="137" t="s">
        <v>1</v>
      </c>
      <c r="D8" s="139">
        <v>7647914</v>
      </c>
      <c r="E8" s="139">
        <v>2721379</v>
      </c>
      <c r="F8" s="138">
        <v>12</v>
      </c>
      <c r="G8" s="137">
        <v>12</v>
      </c>
      <c r="H8" s="139">
        <v>5082944</v>
      </c>
      <c r="I8" s="139">
        <v>1535084</v>
      </c>
      <c r="J8" s="138">
        <v>12</v>
      </c>
      <c r="K8" s="137">
        <v>12</v>
      </c>
      <c r="L8" s="139">
        <v>1095667</v>
      </c>
      <c r="M8" s="139">
        <v>422933</v>
      </c>
      <c r="N8" s="138">
        <v>10</v>
      </c>
      <c r="O8" s="137">
        <v>10</v>
      </c>
      <c r="P8" s="139">
        <v>871162</v>
      </c>
      <c r="Q8" s="139">
        <v>286715</v>
      </c>
      <c r="R8" s="138">
        <v>7</v>
      </c>
      <c r="S8" s="137">
        <v>7</v>
      </c>
      <c r="T8" s="139">
        <v>346213</v>
      </c>
      <c r="U8" s="139">
        <v>122714</v>
      </c>
      <c r="V8" s="138">
        <v>6</v>
      </c>
      <c r="W8" s="137">
        <v>6</v>
      </c>
      <c r="X8" s="139">
        <v>243967</v>
      </c>
      <c r="Y8" s="139">
        <v>122346</v>
      </c>
      <c r="Z8" s="138">
        <v>3</v>
      </c>
      <c r="AA8" s="137">
        <v>3</v>
      </c>
      <c r="AB8" s="139">
        <v>7961</v>
      </c>
      <c r="AC8" s="139">
        <v>105665</v>
      </c>
      <c r="AD8" s="138">
        <v>2</v>
      </c>
      <c r="AE8" s="137">
        <v>2</v>
      </c>
      <c r="AF8" s="139">
        <v>0</v>
      </c>
      <c r="AG8" s="139">
        <v>38346</v>
      </c>
      <c r="AH8" s="138">
        <v>2</v>
      </c>
      <c r="AI8" s="137">
        <v>2</v>
      </c>
      <c r="AJ8" s="139">
        <v>0</v>
      </c>
      <c r="AK8" s="139">
        <v>87576</v>
      </c>
      <c r="AL8" s="138">
        <v>0</v>
      </c>
      <c r="AM8" s="137">
        <v>0</v>
      </c>
      <c r="AN8" s="139">
        <v>0</v>
      </c>
      <c r="AO8" s="139">
        <v>0</v>
      </c>
      <c r="AP8" s="138">
        <v>0</v>
      </c>
      <c r="AQ8" s="137">
        <v>0</v>
      </c>
      <c r="AR8" s="139">
        <v>0</v>
      </c>
      <c r="AS8" s="139">
        <v>0</v>
      </c>
      <c r="AT8" s="138">
        <v>0</v>
      </c>
      <c r="AU8" s="137">
        <v>0</v>
      </c>
      <c r="AV8" s="139">
        <v>0</v>
      </c>
      <c r="AW8" s="139">
        <v>0</v>
      </c>
      <c r="AX8" s="138">
        <v>0</v>
      </c>
      <c r="AY8" s="137">
        <v>0</v>
      </c>
      <c r="AZ8" s="139">
        <v>0</v>
      </c>
      <c r="BA8" s="139">
        <v>0</v>
      </c>
      <c r="BB8" s="138">
        <v>0</v>
      </c>
      <c r="BC8" s="137">
        <v>0</v>
      </c>
      <c r="BD8" s="139">
        <v>0</v>
      </c>
      <c r="BE8" s="139">
        <v>0</v>
      </c>
      <c r="BF8" s="138">
        <v>0</v>
      </c>
      <c r="BG8" s="137">
        <v>0</v>
      </c>
      <c r="BH8" s="139">
        <v>0</v>
      </c>
      <c r="BI8" s="139">
        <v>0</v>
      </c>
      <c r="BJ8" s="138">
        <v>0</v>
      </c>
      <c r="BK8" s="137">
        <v>0</v>
      </c>
      <c r="BL8" s="139">
        <v>0</v>
      </c>
      <c r="BM8" s="139">
        <v>0</v>
      </c>
      <c r="BN8" s="138">
        <v>0</v>
      </c>
      <c r="BO8" s="137">
        <v>0</v>
      </c>
      <c r="BP8" s="139">
        <v>0</v>
      </c>
      <c r="BQ8" s="139">
        <v>0</v>
      </c>
      <c r="BR8" s="138">
        <v>0</v>
      </c>
      <c r="BS8" s="137">
        <v>0</v>
      </c>
      <c r="BT8" s="139">
        <v>0</v>
      </c>
      <c r="BU8" s="139">
        <v>0</v>
      </c>
      <c r="BV8" s="138">
        <v>0</v>
      </c>
      <c r="BW8" s="137">
        <v>0</v>
      </c>
      <c r="BX8" s="139">
        <v>0</v>
      </c>
      <c r="BY8" s="139">
        <v>0</v>
      </c>
      <c r="BZ8" s="138">
        <v>0</v>
      </c>
      <c r="CA8" s="137">
        <v>0</v>
      </c>
      <c r="CB8" s="139">
        <v>0</v>
      </c>
      <c r="CC8" s="139">
        <v>0</v>
      </c>
      <c r="CD8" s="138">
        <v>0</v>
      </c>
      <c r="CE8" s="137">
        <v>0</v>
      </c>
      <c r="CF8" s="139">
        <v>0</v>
      </c>
      <c r="CG8" s="139">
        <v>0</v>
      </c>
      <c r="CH8" s="138">
        <v>0</v>
      </c>
      <c r="CI8" s="137">
        <v>0</v>
      </c>
      <c r="CJ8" s="139">
        <v>0</v>
      </c>
      <c r="CK8" s="139">
        <v>0</v>
      </c>
      <c r="CL8" s="138">
        <v>0</v>
      </c>
      <c r="CM8" s="137">
        <v>0</v>
      </c>
      <c r="CN8" s="139">
        <v>0</v>
      </c>
      <c r="CO8" s="139">
        <v>0</v>
      </c>
      <c r="CP8" s="138">
        <v>0</v>
      </c>
      <c r="CQ8" s="137">
        <v>0</v>
      </c>
      <c r="CR8" s="139">
        <v>0</v>
      </c>
      <c r="CS8" s="139">
        <v>0</v>
      </c>
      <c r="CT8" s="138">
        <v>0</v>
      </c>
      <c r="CU8" s="137">
        <v>0</v>
      </c>
      <c r="CV8" s="139">
        <v>0</v>
      </c>
      <c r="CW8" s="139">
        <v>0</v>
      </c>
      <c r="CX8" s="138">
        <v>0</v>
      </c>
      <c r="CY8" s="137">
        <v>0</v>
      </c>
      <c r="CZ8" s="139">
        <v>0</v>
      </c>
      <c r="DA8" s="139">
        <v>0</v>
      </c>
      <c r="DB8" s="138">
        <v>0</v>
      </c>
      <c r="DC8" s="137">
        <v>0</v>
      </c>
      <c r="DD8" s="139">
        <v>0</v>
      </c>
      <c r="DE8" s="139">
        <v>0</v>
      </c>
      <c r="DF8" s="138">
        <v>0</v>
      </c>
      <c r="DG8" s="137">
        <v>0</v>
      </c>
      <c r="DH8" s="139">
        <v>0</v>
      </c>
      <c r="DI8" s="139">
        <v>0</v>
      </c>
      <c r="DJ8" s="138">
        <v>0</v>
      </c>
      <c r="DK8" s="137">
        <v>0</v>
      </c>
      <c r="DL8" s="139">
        <v>0</v>
      </c>
      <c r="DM8" s="139">
        <v>0</v>
      </c>
      <c r="DN8" s="138">
        <v>0</v>
      </c>
      <c r="DO8" s="137">
        <v>0</v>
      </c>
      <c r="DP8" s="139">
        <v>0</v>
      </c>
      <c r="DQ8" s="139">
        <v>0</v>
      </c>
      <c r="DR8" s="138">
        <v>0</v>
      </c>
      <c r="DS8" s="137">
        <v>0</v>
      </c>
      <c r="DT8" s="139">
        <v>0</v>
      </c>
      <c r="DU8" s="139">
        <v>0</v>
      </c>
    </row>
    <row r="9" spans="1:125" ht="13.5" customHeight="1" x14ac:dyDescent="0.15">
      <c r="A9" s="137" t="s">
        <v>5</v>
      </c>
      <c r="B9" s="138" t="s">
        <v>391</v>
      </c>
      <c r="C9" s="137" t="s">
        <v>1</v>
      </c>
      <c r="D9" s="139">
        <v>8175435</v>
      </c>
      <c r="E9" s="139">
        <v>3021139</v>
      </c>
      <c r="F9" s="138">
        <v>16</v>
      </c>
      <c r="G9" s="137">
        <v>16</v>
      </c>
      <c r="H9" s="139">
        <v>5147059</v>
      </c>
      <c r="I9" s="139">
        <v>1806449</v>
      </c>
      <c r="J9" s="138">
        <v>16</v>
      </c>
      <c r="K9" s="137">
        <v>16</v>
      </c>
      <c r="L9" s="139">
        <v>1721674</v>
      </c>
      <c r="M9" s="139">
        <v>781391</v>
      </c>
      <c r="N9" s="138">
        <v>10</v>
      </c>
      <c r="O9" s="137">
        <v>10</v>
      </c>
      <c r="P9" s="139">
        <v>882102</v>
      </c>
      <c r="Q9" s="139">
        <v>246872</v>
      </c>
      <c r="R9" s="138">
        <v>6</v>
      </c>
      <c r="S9" s="137">
        <v>6</v>
      </c>
      <c r="T9" s="139">
        <v>362162</v>
      </c>
      <c r="U9" s="139">
        <v>186427</v>
      </c>
      <c r="V9" s="138">
        <v>1</v>
      </c>
      <c r="W9" s="137">
        <v>1</v>
      </c>
      <c r="X9" s="139">
        <v>62438</v>
      </c>
      <c r="Y9" s="139">
        <v>0</v>
      </c>
      <c r="Z9" s="138">
        <v>0</v>
      </c>
      <c r="AA9" s="137">
        <v>0</v>
      </c>
      <c r="AB9" s="139">
        <v>0</v>
      </c>
      <c r="AC9" s="139">
        <v>0</v>
      </c>
      <c r="AD9" s="138">
        <v>0</v>
      </c>
      <c r="AE9" s="137">
        <v>0</v>
      </c>
      <c r="AF9" s="139">
        <v>0</v>
      </c>
      <c r="AG9" s="139">
        <v>0</v>
      </c>
      <c r="AH9" s="138">
        <v>0</v>
      </c>
      <c r="AI9" s="137">
        <v>0</v>
      </c>
      <c r="AJ9" s="139">
        <v>0</v>
      </c>
      <c r="AK9" s="139">
        <v>0</v>
      </c>
      <c r="AL9" s="138">
        <v>0</v>
      </c>
      <c r="AM9" s="137">
        <v>0</v>
      </c>
      <c r="AN9" s="139">
        <v>0</v>
      </c>
      <c r="AO9" s="139">
        <v>0</v>
      </c>
      <c r="AP9" s="138">
        <v>0</v>
      </c>
      <c r="AQ9" s="137">
        <v>0</v>
      </c>
      <c r="AR9" s="139">
        <v>0</v>
      </c>
      <c r="AS9" s="139">
        <v>0</v>
      </c>
      <c r="AT9" s="138">
        <v>0</v>
      </c>
      <c r="AU9" s="137">
        <v>0</v>
      </c>
      <c r="AV9" s="139">
        <v>0</v>
      </c>
      <c r="AW9" s="139">
        <v>0</v>
      </c>
      <c r="AX9" s="138">
        <v>0</v>
      </c>
      <c r="AY9" s="137">
        <v>0</v>
      </c>
      <c r="AZ9" s="139">
        <v>0</v>
      </c>
      <c r="BA9" s="139">
        <v>0</v>
      </c>
      <c r="BB9" s="138">
        <v>0</v>
      </c>
      <c r="BC9" s="137">
        <v>0</v>
      </c>
      <c r="BD9" s="139">
        <v>0</v>
      </c>
      <c r="BE9" s="139">
        <v>0</v>
      </c>
      <c r="BF9" s="138">
        <v>0</v>
      </c>
      <c r="BG9" s="137">
        <v>0</v>
      </c>
      <c r="BH9" s="139">
        <v>0</v>
      </c>
      <c r="BI9" s="139">
        <v>0</v>
      </c>
      <c r="BJ9" s="138">
        <v>0</v>
      </c>
      <c r="BK9" s="137">
        <v>0</v>
      </c>
      <c r="BL9" s="139">
        <v>0</v>
      </c>
      <c r="BM9" s="139">
        <v>0</v>
      </c>
      <c r="BN9" s="138">
        <v>0</v>
      </c>
      <c r="BO9" s="137">
        <v>0</v>
      </c>
      <c r="BP9" s="139">
        <v>0</v>
      </c>
      <c r="BQ9" s="139">
        <v>0</v>
      </c>
      <c r="BR9" s="138">
        <v>0</v>
      </c>
      <c r="BS9" s="137">
        <v>0</v>
      </c>
      <c r="BT9" s="139">
        <v>0</v>
      </c>
      <c r="BU9" s="139">
        <v>0</v>
      </c>
      <c r="BV9" s="138">
        <v>0</v>
      </c>
      <c r="BW9" s="137">
        <v>0</v>
      </c>
      <c r="BX9" s="139">
        <v>0</v>
      </c>
      <c r="BY9" s="139">
        <v>0</v>
      </c>
      <c r="BZ9" s="138">
        <v>0</v>
      </c>
      <c r="CA9" s="137">
        <v>0</v>
      </c>
      <c r="CB9" s="139">
        <v>0</v>
      </c>
      <c r="CC9" s="139">
        <v>0</v>
      </c>
      <c r="CD9" s="138">
        <v>0</v>
      </c>
      <c r="CE9" s="137">
        <v>0</v>
      </c>
      <c r="CF9" s="139">
        <v>0</v>
      </c>
      <c r="CG9" s="139">
        <v>0</v>
      </c>
      <c r="CH9" s="138">
        <v>0</v>
      </c>
      <c r="CI9" s="137">
        <v>0</v>
      </c>
      <c r="CJ9" s="139">
        <v>0</v>
      </c>
      <c r="CK9" s="139">
        <v>0</v>
      </c>
      <c r="CL9" s="138">
        <v>0</v>
      </c>
      <c r="CM9" s="137">
        <v>0</v>
      </c>
      <c r="CN9" s="139">
        <v>0</v>
      </c>
      <c r="CO9" s="139">
        <v>0</v>
      </c>
      <c r="CP9" s="138">
        <v>0</v>
      </c>
      <c r="CQ9" s="137">
        <v>0</v>
      </c>
      <c r="CR9" s="139">
        <v>0</v>
      </c>
      <c r="CS9" s="139">
        <v>0</v>
      </c>
      <c r="CT9" s="138">
        <v>0</v>
      </c>
      <c r="CU9" s="137">
        <v>0</v>
      </c>
      <c r="CV9" s="139">
        <v>0</v>
      </c>
      <c r="CW9" s="139">
        <v>0</v>
      </c>
      <c r="CX9" s="138">
        <v>0</v>
      </c>
      <c r="CY9" s="137">
        <v>0</v>
      </c>
      <c r="CZ9" s="139">
        <v>0</v>
      </c>
      <c r="DA9" s="139">
        <v>0</v>
      </c>
      <c r="DB9" s="138">
        <v>0</v>
      </c>
      <c r="DC9" s="137">
        <v>0</v>
      </c>
      <c r="DD9" s="139">
        <v>0</v>
      </c>
      <c r="DE9" s="139">
        <v>0</v>
      </c>
      <c r="DF9" s="138">
        <v>0</v>
      </c>
      <c r="DG9" s="137">
        <v>0</v>
      </c>
      <c r="DH9" s="139">
        <v>0</v>
      </c>
      <c r="DI9" s="139">
        <v>0</v>
      </c>
      <c r="DJ9" s="138">
        <v>0</v>
      </c>
      <c r="DK9" s="137">
        <v>0</v>
      </c>
      <c r="DL9" s="139">
        <v>0</v>
      </c>
      <c r="DM9" s="139">
        <v>0</v>
      </c>
      <c r="DN9" s="138">
        <v>0</v>
      </c>
      <c r="DO9" s="137">
        <v>0</v>
      </c>
      <c r="DP9" s="139">
        <v>0</v>
      </c>
      <c r="DQ9" s="139">
        <v>0</v>
      </c>
      <c r="DR9" s="138">
        <v>0</v>
      </c>
      <c r="DS9" s="137">
        <v>0</v>
      </c>
      <c r="DT9" s="139">
        <v>0</v>
      </c>
      <c r="DU9" s="139">
        <v>0</v>
      </c>
    </row>
    <row r="10" spans="1:125" ht="13.5" customHeight="1" x14ac:dyDescent="0.15">
      <c r="A10" s="137" t="s">
        <v>6</v>
      </c>
      <c r="B10" s="138" t="s">
        <v>392</v>
      </c>
      <c r="C10" s="137" t="s">
        <v>1</v>
      </c>
      <c r="D10" s="139">
        <v>6184539</v>
      </c>
      <c r="E10" s="139">
        <v>2411087</v>
      </c>
      <c r="F10" s="138">
        <v>7</v>
      </c>
      <c r="G10" s="137">
        <v>7</v>
      </c>
      <c r="H10" s="139">
        <v>3273819</v>
      </c>
      <c r="I10" s="139">
        <v>1415406</v>
      </c>
      <c r="J10" s="138">
        <v>7</v>
      </c>
      <c r="K10" s="137">
        <v>7</v>
      </c>
      <c r="L10" s="139">
        <v>1207298</v>
      </c>
      <c r="M10" s="139">
        <v>280873</v>
      </c>
      <c r="N10" s="138">
        <v>7</v>
      </c>
      <c r="O10" s="137">
        <v>7</v>
      </c>
      <c r="P10" s="139">
        <v>925860</v>
      </c>
      <c r="Q10" s="139">
        <v>276986</v>
      </c>
      <c r="R10" s="138">
        <v>6</v>
      </c>
      <c r="S10" s="137">
        <v>6</v>
      </c>
      <c r="T10" s="139">
        <v>481210</v>
      </c>
      <c r="U10" s="139">
        <v>133218</v>
      </c>
      <c r="V10" s="138">
        <v>3</v>
      </c>
      <c r="W10" s="137">
        <v>3</v>
      </c>
      <c r="X10" s="139">
        <v>237966</v>
      </c>
      <c r="Y10" s="139">
        <v>154227</v>
      </c>
      <c r="Z10" s="138">
        <v>1</v>
      </c>
      <c r="AA10" s="137">
        <v>1</v>
      </c>
      <c r="AB10" s="139">
        <v>10821</v>
      </c>
      <c r="AC10" s="139">
        <v>29194</v>
      </c>
      <c r="AD10" s="138">
        <v>1</v>
      </c>
      <c r="AE10" s="137">
        <v>1</v>
      </c>
      <c r="AF10" s="139">
        <v>28151</v>
      </c>
      <c r="AG10" s="139">
        <v>55032</v>
      </c>
      <c r="AH10" s="138">
        <v>1</v>
      </c>
      <c r="AI10" s="137">
        <v>1</v>
      </c>
      <c r="AJ10" s="139">
        <v>8550</v>
      </c>
      <c r="AK10" s="139">
        <v>23746</v>
      </c>
      <c r="AL10" s="138">
        <v>1</v>
      </c>
      <c r="AM10" s="137">
        <v>1</v>
      </c>
      <c r="AN10" s="139">
        <v>10864</v>
      </c>
      <c r="AO10" s="139">
        <v>42405</v>
      </c>
      <c r="AP10" s="138">
        <v>0</v>
      </c>
      <c r="AQ10" s="137">
        <v>0</v>
      </c>
      <c r="AR10" s="139">
        <v>0</v>
      </c>
      <c r="AS10" s="139">
        <v>0</v>
      </c>
      <c r="AT10" s="138">
        <v>0</v>
      </c>
      <c r="AU10" s="137">
        <v>0</v>
      </c>
      <c r="AV10" s="139">
        <v>0</v>
      </c>
      <c r="AW10" s="139">
        <v>0</v>
      </c>
      <c r="AX10" s="138">
        <v>0</v>
      </c>
      <c r="AY10" s="137">
        <v>0</v>
      </c>
      <c r="AZ10" s="139">
        <v>0</v>
      </c>
      <c r="BA10" s="139">
        <v>0</v>
      </c>
      <c r="BB10" s="138">
        <v>0</v>
      </c>
      <c r="BC10" s="137">
        <v>0</v>
      </c>
      <c r="BD10" s="139">
        <v>0</v>
      </c>
      <c r="BE10" s="139">
        <v>0</v>
      </c>
      <c r="BF10" s="138">
        <v>0</v>
      </c>
      <c r="BG10" s="137">
        <v>0</v>
      </c>
      <c r="BH10" s="139">
        <v>0</v>
      </c>
      <c r="BI10" s="139">
        <v>0</v>
      </c>
      <c r="BJ10" s="138">
        <v>0</v>
      </c>
      <c r="BK10" s="137">
        <v>0</v>
      </c>
      <c r="BL10" s="139">
        <v>0</v>
      </c>
      <c r="BM10" s="139">
        <v>0</v>
      </c>
      <c r="BN10" s="138">
        <v>0</v>
      </c>
      <c r="BO10" s="137">
        <v>0</v>
      </c>
      <c r="BP10" s="139">
        <v>0</v>
      </c>
      <c r="BQ10" s="139">
        <v>0</v>
      </c>
      <c r="BR10" s="138">
        <v>0</v>
      </c>
      <c r="BS10" s="137">
        <v>0</v>
      </c>
      <c r="BT10" s="139">
        <v>0</v>
      </c>
      <c r="BU10" s="139">
        <v>0</v>
      </c>
      <c r="BV10" s="138">
        <v>0</v>
      </c>
      <c r="BW10" s="137">
        <v>0</v>
      </c>
      <c r="BX10" s="139">
        <v>0</v>
      </c>
      <c r="BY10" s="139">
        <v>0</v>
      </c>
      <c r="BZ10" s="138">
        <v>0</v>
      </c>
      <c r="CA10" s="137">
        <v>0</v>
      </c>
      <c r="CB10" s="139">
        <v>0</v>
      </c>
      <c r="CC10" s="139">
        <v>0</v>
      </c>
      <c r="CD10" s="138">
        <v>0</v>
      </c>
      <c r="CE10" s="137">
        <v>0</v>
      </c>
      <c r="CF10" s="139">
        <v>0</v>
      </c>
      <c r="CG10" s="139">
        <v>0</v>
      </c>
      <c r="CH10" s="138">
        <v>0</v>
      </c>
      <c r="CI10" s="137">
        <v>0</v>
      </c>
      <c r="CJ10" s="139">
        <v>0</v>
      </c>
      <c r="CK10" s="139">
        <v>0</v>
      </c>
      <c r="CL10" s="138">
        <v>0</v>
      </c>
      <c r="CM10" s="137">
        <v>0</v>
      </c>
      <c r="CN10" s="139">
        <v>0</v>
      </c>
      <c r="CO10" s="139">
        <v>0</v>
      </c>
      <c r="CP10" s="138">
        <v>0</v>
      </c>
      <c r="CQ10" s="137">
        <v>0</v>
      </c>
      <c r="CR10" s="139">
        <v>0</v>
      </c>
      <c r="CS10" s="139">
        <v>0</v>
      </c>
      <c r="CT10" s="138">
        <v>0</v>
      </c>
      <c r="CU10" s="137">
        <v>0</v>
      </c>
      <c r="CV10" s="139">
        <v>0</v>
      </c>
      <c r="CW10" s="139">
        <v>0</v>
      </c>
      <c r="CX10" s="138">
        <v>0</v>
      </c>
      <c r="CY10" s="137">
        <v>0</v>
      </c>
      <c r="CZ10" s="139">
        <v>0</v>
      </c>
      <c r="DA10" s="139">
        <v>0</v>
      </c>
      <c r="DB10" s="138">
        <v>0</v>
      </c>
      <c r="DC10" s="137">
        <v>0</v>
      </c>
      <c r="DD10" s="139">
        <v>0</v>
      </c>
      <c r="DE10" s="139">
        <v>0</v>
      </c>
      <c r="DF10" s="138">
        <v>0</v>
      </c>
      <c r="DG10" s="137">
        <v>0</v>
      </c>
      <c r="DH10" s="139">
        <v>0</v>
      </c>
      <c r="DI10" s="139">
        <v>0</v>
      </c>
      <c r="DJ10" s="138">
        <v>0</v>
      </c>
      <c r="DK10" s="137">
        <v>0</v>
      </c>
      <c r="DL10" s="139">
        <v>0</v>
      </c>
      <c r="DM10" s="139">
        <v>0</v>
      </c>
      <c r="DN10" s="138">
        <v>0</v>
      </c>
      <c r="DO10" s="137">
        <v>0</v>
      </c>
      <c r="DP10" s="139">
        <v>0</v>
      </c>
      <c r="DQ10" s="139">
        <v>0</v>
      </c>
      <c r="DR10" s="138">
        <v>0</v>
      </c>
      <c r="DS10" s="137">
        <v>0</v>
      </c>
      <c r="DT10" s="139">
        <v>0</v>
      </c>
      <c r="DU10" s="139">
        <v>0</v>
      </c>
    </row>
    <row r="11" spans="1:125" ht="13.5" customHeight="1" x14ac:dyDescent="0.15">
      <c r="A11" s="137" t="s">
        <v>7</v>
      </c>
      <c r="B11" s="138" t="s">
        <v>393</v>
      </c>
      <c r="C11" s="137" t="s">
        <v>1</v>
      </c>
      <c r="D11" s="139">
        <v>3451497</v>
      </c>
      <c r="E11" s="139">
        <v>1919322</v>
      </c>
      <c r="F11" s="138">
        <v>9</v>
      </c>
      <c r="G11" s="137">
        <v>9</v>
      </c>
      <c r="H11" s="139">
        <v>2123746</v>
      </c>
      <c r="I11" s="139">
        <v>1307029</v>
      </c>
      <c r="J11" s="138">
        <v>9</v>
      </c>
      <c r="K11" s="137">
        <v>9</v>
      </c>
      <c r="L11" s="139">
        <v>928646</v>
      </c>
      <c r="M11" s="139">
        <v>459297</v>
      </c>
      <c r="N11" s="138">
        <v>4</v>
      </c>
      <c r="O11" s="137">
        <v>4</v>
      </c>
      <c r="P11" s="139">
        <v>272960</v>
      </c>
      <c r="Q11" s="139">
        <v>129352</v>
      </c>
      <c r="R11" s="138">
        <v>2</v>
      </c>
      <c r="S11" s="137">
        <v>2</v>
      </c>
      <c r="T11" s="139">
        <v>90078</v>
      </c>
      <c r="U11" s="139">
        <v>23644</v>
      </c>
      <c r="V11" s="138">
        <v>1</v>
      </c>
      <c r="W11" s="137">
        <v>1</v>
      </c>
      <c r="X11" s="139">
        <v>36067</v>
      </c>
      <c r="Y11" s="139">
        <v>0</v>
      </c>
      <c r="Z11" s="138">
        <v>0</v>
      </c>
      <c r="AA11" s="137">
        <v>0</v>
      </c>
      <c r="AB11" s="139">
        <v>0</v>
      </c>
      <c r="AC11" s="139">
        <v>0</v>
      </c>
      <c r="AD11" s="138">
        <v>0</v>
      </c>
      <c r="AE11" s="137">
        <v>0</v>
      </c>
      <c r="AF11" s="139">
        <v>0</v>
      </c>
      <c r="AG11" s="139">
        <v>0</v>
      </c>
      <c r="AH11" s="138">
        <v>0</v>
      </c>
      <c r="AI11" s="137">
        <v>0</v>
      </c>
      <c r="AJ11" s="139">
        <v>0</v>
      </c>
      <c r="AK11" s="139">
        <v>0</v>
      </c>
      <c r="AL11" s="138">
        <v>0</v>
      </c>
      <c r="AM11" s="137">
        <v>0</v>
      </c>
      <c r="AN11" s="139">
        <v>0</v>
      </c>
      <c r="AO11" s="139">
        <v>0</v>
      </c>
      <c r="AP11" s="138">
        <v>0</v>
      </c>
      <c r="AQ11" s="137">
        <v>0</v>
      </c>
      <c r="AR11" s="139">
        <v>0</v>
      </c>
      <c r="AS11" s="139">
        <v>0</v>
      </c>
      <c r="AT11" s="138">
        <v>0</v>
      </c>
      <c r="AU11" s="137">
        <v>0</v>
      </c>
      <c r="AV11" s="139">
        <v>0</v>
      </c>
      <c r="AW11" s="139">
        <v>0</v>
      </c>
      <c r="AX11" s="138">
        <v>0</v>
      </c>
      <c r="AY11" s="137">
        <v>0</v>
      </c>
      <c r="AZ11" s="139">
        <v>0</v>
      </c>
      <c r="BA11" s="139">
        <v>0</v>
      </c>
      <c r="BB11" s="138">
        <v>0</v>
      </c>
      <c r="BC11" s="137">
        <v>0</v>
      </c>
      <c r="BD11" s="139">
        <v>0</v>
      </c>
      <c r="BE11" s="139">
        <v>0</v>
      </c>
      <c r="BF11" s="138">
        <v>0</v>
      </c>
      <c r="BG11" s="137">
        <v>0</v>
      </c>
      <c r="BH11" s="139">
        <v>0</v>
      </c>
      <c r="BI11" s="139">
        <v>0</v>
      </c>
      <c r="BJ11" s="138">
        <v>0</v>
      </c>
      <c r="BK11" s="137">
        <v>0</v>
      </c>
      <c r="BL11" s="139">
        <v>0</v>
      </c>
      <c r="BM11" s="139">
        <v>0</v>
      </c>
      <c r="BN11" s="138">
        <v>0</v>
      </c>
      <c r="BO11" s="137">
        <v>0</v>
      </c>
      <c r="BP11" s="139">
        <v>0</v>
      </c>
      <c r="BQ11" s="139">
        <v>0</v>
      </c>
      <c r="BR11" s="138">
        <v>0</v>
      </c>
      <c r="BS11" s="137">
        <v>0</v>
      </c>
      <c r="BT11" s="139">
        <v>0</v>
      </c>
      <c r="BU11" s="139">
        <v>0</v>
      </c>
      <c r="BV11" s="138">
        <v>0</v>
      </c>
      <c r="BW11" s="137">
        <v>0</v>
      </c>
      <c r="BX11" s="139">
        <v>0</v>
      </c>
      <c r="BY11" s="139">
        <v>0</v>
      </c>
      <c r="BZ11" s="138">
        <v>0</v>
      </c>
      <c r="CA11" s="137">
        <v>0</v>
      </c>
      <c r="CB11" s="139">
        <v>0</v>
      </c>
      <c r="CC11" s="139">
        <v>0</v>
      </c>
      <c r="CD11" s="138">
        <v>0</v>
      </c>
      <c r="CE11" s="137">
        <v>0</v>
      </c>
      <c r="CF11" s="139">
        <v>0</v>
      </c>
      <c r="CG11" s="139">
        <v>0</v>
      </c>
      <c r="CH11" s="138">
        <v>0</v>
      </c>
      <c r="CI11" s="137">
        <v>0</v>
      </c>
      <c r="CJ11" s="139">
        <v>0</v>
      </c>
      <c r="CK11" s="139">
        <v>0</v>
      </c>
      <c r="CL11" s="138">
        <v>0</v>
      </c>
      <c r="CM11" s="137">
        <v>0</v>
      </c>
      <c r="CN11" s="139">
        <v>0</v>
      </c>
      <c r="CO11" s="139">
        <v>0</v>
      </c>
      <c r="CP11" s="138">
        <v>0</v>
      </c>
      <c r="CQ11" s="137">
        <v>0</v>
      </c>
      <c r="CR11" s="139">
        <v>0</v>
      </c>
      <c r="CS11" s="139">
        <v>0</v>
      </c>
      <c r="CT11" s="138">
        <v>0</v>
      </c>
      <c r="CU11" s="137">
        <v>0</v>
      </c>
      <c r="CV11" s="139">
        <v>0</v>
      </c>
      <c r="CW11" s="139">
        <v>0</v>
      </c>
      <c r="CX11" s="138">
        <v>0</v>
      </c>
      <c r="CY11" s="137">
        <v>0</v>
      </c>
      <c r="CZ11" s="139">
        <v>0</v>
      </c>
      <c r="DA11" s="139">
        <v>0</v>
      </c>
      <c r="DB11" s="138">
        <v>0</v>
      </c>
      <c r="DC11" s="137">
        <v>0</v>
      </c>
      <c r="DD11" s="139">
        <v>0</v>
      </c>
      <c r="DE11" s="139">
        <v>0</v>
      </c>
      <c r="DF11" s="138">
        <v>0</v>
      </c>
      <c r="DG11" s="137">
        <v>0</v>
      </c>
      <c r="DH11" s="139">
        <v>0</v>
      </c>
      <c r="DI11" s="139">
        <v>0</v>
      </c>
      <c r="DJ11" s="138">
        <v>0</v>
      </c>
      <c r="DK11" s="137">
        <v>0</v>
      </c>
      <c r="DL11" s="139">
        <v>0</v>
      </c>
      <c r="DM11" s="139">
        <v>0</v>
      </c>
      <c r="DN11" s="138">
        <v>0</v>
      </c>
      <c r="DO11" s="137">
        <v>0</v>
      </c>
      <c r="DP11" s="139">
        <v>0</v>
      </c>
      <c r="DQ11" s="139">
        <v>0</v>
      </c>
      <c r="DR11" s="138">
        <v>0</v>
      </c>
      <c r="DS11" s="137">
        <v>0</v>
      </c>
      <c r="DT11" s="139">
        <v>0</v>
      </c>
      <c r="DU11" s="139">
        <v>0</v>
      </c>
    </row>
    <row r="12" spans="1:125" ht="13.5" customHeight="1" x14ac:dyDescent="0.15">
      <c r="A12" s="137" t="s">
        <v>8</v>
      </c>
      <c r="B12" s="138" t="s">
        <v>394</v>
      </c>
      <c r="C12" s="137" t="s">
        <v>1</v>
      </c>
      <c r="D12" s="139">
        <v>4731575</v>
      </c>
      <c r="E12" s="139">
        <v>1377679</v>
      </c>
      <c r="F12" s="138">
        <v>7</v>
      </c>
      <c r="G12" s="137">
        <v>7</v>
      </c>
      <c r="H12" s="139">
        <v>2795359</v>
      </c>
      <c r="I12" s="139">
        <v>663510</v>
      </c>
      <c r="J12" s="138">
        <v>7</v>
      </c>
      <c r="K12" s="137">
        <v>7</v>
      </c>
      <c r="L12" s="139">
        <v>658341</v>
      </c>
      <c r="M12" s="139">
        <v>223592</v>
      </c>
      <c r="N12" s="138">
        <v>6</v>
      </c>
      <c r="O12" s="137">
        <v>6</v>
      </c>
      <c r="P12" s="139">
        <v>594699</v>
      </c>
      <c r="Q12" s="139">
        <v>180718</v>
      </c>
      <c r="R12" s="138">
        <v>5</v>
      </c>
      <c r="S12" s="137">
        <v>5</v>
      </c>
      <c r="T12" s="139">
        <v>293743</v>
      </c>
      <c r="U12" s="139">
        <v>103018</v>
      </c>
      <c r="V12" s="138">
        <v>2</v>
      </c>
      <c r="W12" s="137">
        <v>2</v>
      </c>
      <c r="X12" s="139">
        <v>158152</v>
      </c>
      <c r="Y12" s="139">
        <v>93956</v>
      </c>
      <c r="Z12" s="138">
        <v>2</v>
      </c>
      <c r="AA12" s="137">
        <v>2</v>
      </c>
      <c r="AB12" s="139">
        <v>75946</v>
      </c>
      <c r="AC12" s="139">
        <v>30236</v>
      </c>
      <c r="AD12" s="138">
        <v>2</v>
      </c>
      <c r="AE12" s="137">
        <v>2</v>
      </c>
      <c r="AF12" s="139">
        <v>74818</v>
      </c>
      <c r="AG12" s="139">
        <v>45474</v>
      </c>
      <c r="AH12" s="138">
        <v>2</v>
      </c>
      <c r="AI12" s="137">
        <v>2</v>
      </c>
      <c r="AJ12" s="139">
        <v>80517</v>
      </c>
      <c r="AK12" s="139">
        <v>37175</v>
      </c>
      <c r="AL12" s="138">
        <v>0</v>
      </c>
      <c r="AM12" s="137">
        <v>0</v>
      </c>
      <c r="AN12" s="139">
        <v>0</v>
      </c>
      <c r="AO12" s="139">
        <v>0</v>
      </c>
      <c r="AP12" s="138">
        <v>0</v>
      </c>
      <c r="AQ12" s="137">
        <v>0</v>
      </c>
      <c r="AR12" s="139">
        <v>0</v>
      </c>
      <c r="AS12" s="139">
        <v>0</v>
      </c>
      <c r="AT12" s="138">
        <v>0</v>
      </c>
      <c r="AU12" s="137">
        <v>0</v>
      </c>
      <c r="AV12" s="139">
        <v>0</v>
      </c>
      <c r="AW12" s="139">
        <v>0</v>
      </c>
      <c r="AX12" s="138">
        <v>0</v>
      </c>
      <c r="AY12" s="137">
        <v>0</v>
      </c>
      <c r="AZ12" s="139">
        <v>0</v>
      </c>
      <c r="BA12" s="139">
        <v>0</v>
      </c>
      <c r="BB12" s="138">
        <v>0</v>
      </c>
      <c r="BC12" s="137">
        <v>0</v>
      </c>
      <c r="BD12" s="139">
        <v>0</v>
      </c>
      <c r="BE12" s="139">
        <v>0</v>
      </c>
      <c r="BF12" s="138">
        <v>0</v>
      </c>
      <c r="BG12" s="137">
        <v>0</v>
      </c>
      <c r="BH12" s="139">
        <v>0</v>
      </c>
      <c r="BI12" s="139">
        <v>0</v>
      </c>
      <c r="BJ12" s="138">
        <v>0</v>
      </c>
      <c r="BK12" s="137">
        <v>0</v>
      </c>
      <c r="BL12" s="139">
        <v>0</v>
      </c>
      <c r="BM12" s="139">
        <v>0</v>
      </c>
      <c r="BN12" s="138">
        <v>0</v>
      </c>
      <c r="BO12" s="137">
        <v>0</v>
      </c>
      <c r="BP12" s="139">
        <v>0</v>
      </c>
      <c r="BQ12" s="139">
        <v>0</v>
      </c>
      <c r="BR12" s="138">
        <v>0</v>
      </c>
      <c r="BS12" s="137">
        <v>0</v>
      </c>
      <c r="BT12" s="139">
        <v>0</v>
      </c>
      <c r="BU12" s="139">
        <v>0</v>
      </c>
      <c r="BV12" s="138">
        <v>0</v>
      </c>
      <c r="BW12" s="137">
        <v>0</v>
      </c>
      <c r="BX12" s="139">
        <v>0</v>
      </c>
      <c r="BY12" s="139">
        <v>0</v>
      </c>
      <c r="BZ12" s="138">
        <v>0</v>
      </c>
      <c r="CA12" s="137">
        <v>0</v>
      </c>
      <c r="CB12" s="139">
        <v>0</v>
      </c>
      <c r="CC12" s="139">
        <v>0</v>
      </c>
      <c r="CD12" s="138">
        <v>0</v>
      </c>
      <c r="CE12" s="137">
        <v>0</v>
      </c>
      <c r="CF12" s="139">
        <v>0</v>
      </c>
      <c r="CG12" s="139">
        <v>0</v>
      </c>
      <c r="CH12" s="138">
        <v>0</v>
      </c>
      <c r="CI12" s="137">
        <v>0</v>
      </c>
      <c r="CJ12" s="139">
        <v>0</v>
      </c>
      <c r="CK12" s="139">
        <v>0</v>
      </c>
      <c r="CL12" s="138">
        <v>0</v>
      </c>
      <c r="CM12" s="137">
        <v>0</v>
      </c>
      <c r="CN12" s="139">
        <v>0</v>
      </c>
      <c r="CO12" s="139">
        <v>0</v>
      </c>
      <c r="CP12" s="138">
        <v>0</v>
      </c>
      <c r="CQ12" s="137">
        <v>0</v>
      </c>
      <c r="CR12" s="139">
        <v>0</v>
      </c>
      <c r="CS12" s="139">
        <v>0</v>
      </c>
      <c r="CT12" s="138">
        <v>0</v>
      </c>
      <c r="CU12" s="137">
        <v>0</v>
      </c>
      <c r="CV12" s="139">
        <v>0</v>
      </c>
      <c r="CW12" s="139">
        <v>0</v>
      </c>
      <c r="CX12" s="138">
        <v>0</v>
      </c>
      <c r="CY12" s="137">
        <v>0</v>
      </c>
      <c r="CZ12" s="139">
        <v>0</v>
      </c>
      <c r="DA12" s="139">
        <v>0</v>
      </c>
      <c r="DB12" s="138">
        <v>0</v>
      </c>
      <c r="DC12" s="137">
        <v>0</v>
      </c>
      <c r="DD12" s="139">
        <v>0</v>
      </c>
      <c r="DE12" s="139">
        <v>0</v>
      </c>
      <c r="DF12" s="138">
        <v>0</v>
      </c>
      <c r="DG12" s="137">
        <v>0</v>
      </c>
      <c r="DH12" s="139">
        <v>0</v>
      </c>
      <c r="DI12" s="139">
        <v>0</v>
      </c>
      <c r="DJ12" s="138">
        <v>0</v>
      </c>
      <c r="DK12" s="137">
        <v>0</v>
      </c>
      <c r="DL12" s="139">
        <v>0</v>
      </c>
      <c r="DM12" s="139">
        <v>0</v>
      </c>
      <c r="DN12" s="138">
        <v>0</v>
      </c>
      <c r="DO12" s="137">
        <v>0</v>
      </c>
      <c r="DP12" s="139">
        <v>0</v>
      </c>
      <c r="DQ12" s="139">
        <v>0</v>
      </c>
      <c r="DR12" s="138">
        <v>0</v>
      </c>
      <c r="DS12" s="137">
        <v>0</v>
      </c>
      <c r="DT12" s="139">
        <v>0</v>
      </c>
      <c r="DU12" s="139">
        <v>0</v>
      </c>
    </row>
    <row r="13" spans="1:125" ht="13.5" customHeight="1" x14ac:dyDescent="0.15">
      <c r="A13" s="137" t="s">
        <v>9</v>
      </c>
      <c r="B13" s="138" t="s">
        <v>395</v>
      </c>
      <c r="C13" s="137" t="s">
        <v>1</v>
      </c>
      <c r="D13" s="139">
        <v>6882786</v>
      </c>
      <c r="E13" s="139">
        <v>2190279</v>
      </c>
      <c r="F13" s="138">
        <v>13</v>
      </c>
      <c r="G13" s="137">
        <v>13</v>
      </c>
      <c r="H13" s="139">
        <v>3900810</v>
      </c>
      <c r="I13" s="139">
        <v>1281190</v>
      </c>
      <c r="J13" s="138">
        <v>13</v>
      </c>
      <c r="K13" s="137">
        <v>13</v>
      </c>
      <c r="L13" s="139">
        <v>1192262</v>
      </c>
      <c r="M13" s="139">
        <v>432635</v>
      </c>
      <c r="N13" s="138">
        <v>11</v>
      </c>
      <c r="O13" s="137">
        <v>11</v>
      </c>
      <c r="P13" s="139">
        <v>938656</v>
      </c>
      <c r="Q13" s="139">
        <v>210756</v>
      </c>
      <c r="R13" s="138">
        <v>6</v>
      </c>
      <c r="S13" s="137">
        <v>6</v>
      </c>
      <c r="T13" s="139">
        <v>252969</v>
      </c>
      <c r="U13" s="139">
        <v>119986</v>
      </c>
      <c r="V13" s="138">
        <v>5</v>
      </c>
      <c r="W13" s="137">
        <v>5</v>
      </c>
      <c r="X13" s="139">
        <v>277659</v>
      </c>
      <c r="Y13" s="139">
        <v>53618</v>
      </c>
      <c r="Z13" s="138">
        <v>2</v>
      </c>
      <c r="AA13" s="137">
        <v>2</v>
      </c>
      <c r="AB13" s="139">
        <v>63753</v>
      </c>
      <c r="AC13" s="139">
        <v>16725</v>
      </c>
      <c r="AD13" s="138">
        <v>2</v>
      </c>
      <c r="AE13" s="137">
        <v>2</v>
      </c>
      <c r="AF13" s="139">
        <v>160237</v>
      </c>
      <c r="AG13" s="139">
        <v>26128</v>
      </c>
      <c r="AH13" s="138">
        <v>2</v>
      </c>
      <c r="AI13" s="137">
        <v>2</v>
      </c>
      <c r="AJ13" s="139">
        <v>19404</v>
      </c>
      <c r="AK13" s="139">
        <v>13744</v>
      </c>
      <c r="AL13" s="138">
        <v>1</v>
      </c>
      <c r="AM13" s="137">
        <v>1</v>
      </c>
      <c r="AN13" s="139">
        <v>4994</v>
      </c>
      <c r="AO13" s="139">
        <v>1226</v>
      </c>
      <c r="AP13" s="138">
        <v>1</v>
      </c>
      <c r="AQ13" s="137">
        <v>1</v>
      </c>
      <c r="AR13" s="139">
        <v>72042</v>
      </c>
      <c r="AS13" s="139">
        <v>34271</v>
      </c>
      <c r="AT13" s="138">
        <v>0</v>
      </c>
      <c r="AU13" s="137">
        <v>0</v>
      </c>
      <c r="AV13" s="139">
        <v>0</v>
      </c>
      <c r="AW13" s="139">
        <v>0</v>
      </c>
      <c r="AX13" s="138">
        <v>0</v>
      </c>
      <c r="AY13" s="137">
        <v>0</v>
      </c>
      <c r="AZ13" s="139">
        <v>0</v>
      </c>
      <c r="BA13" s="139">
        <v>0</v>
      </c>
      <c r="BB13" s="138">
        <v>0</v>
      </c>
      <c r="BC13" s="137">
        <v>0</v>
      </c>
      <c r="BD13" s="139">
        <v>0</v>
      </c>
      <c r="BE13" s="139">
        <v>0</v>
      </c>
      <c r="BF13" s="138">
        <v>0</v>
      </c>
      <c r="BG13" s="137">
        <v>0</v>
      </c>
      <c r="BH13" s="139">
        <v>0</v>
      </c>
      <c r="BI13" s="139">
        <v>0</v>
      </c>
      <c r="BJ13" s="138">
        <v>0</v>
      </c>
      <c r="BK13" s="137">
        <v>0</v>
      </c>
      <c r="BL13" s="139">
        <v>0</v>
      </c>
      <c r="BM13" s="139">
        <v>0</v>
      </c>
      <c r="BN13" s="138">
        <v>0</v>
      </c>
      <c r="BO13" s="137">
        <v>0</v>
      </c>
      <c r="BP13" s="139">
        <v>0</v>
      </c>
      <c r="BQ13" s="139">
        <v>0</v>
      </c>
      <c r="BR13" s="138">
        <v>0</v>
      </c>
      <c r="BS13" s="137">
        <v>0</v>
      </c>
      <c r="BT13" s="139">
        <v>0</v>
      </c>
      <c r="BU13" s="139">
        <v>0</v>
      </c>
      <c r="BV13" s="138">
        <v>0</v>
      </c>
      <c r="BW13" s="137">
        <v>0</v>
      </c>
      <c r="BX13" s="139">
        <v>0</v>
      </c>
      <c r="BY13" s="139">
        <v>0</v>
      </c>
      <c r="BZ13" s="138">
        <v>0</v>
      </c>
      <c r="CA13" s="137">
        <v>0</v>
      </c>
      <c r="CB13" s="139">
        <v>0</v>
      </c>
      <c r="CC13" s="139">
        <v>0</v>
      </c>
      <c r="CD13" s="138">
        <v>0</v>
      </c>
      <c r="CE13" s="137">
        <v>0</v>
      </c>
      <c r="CF13" s="139">
        <v>0</v>
      </c>
      <c r="CG13" s="139">
        <v>0</v>
      </c>
      <c r="CH13" s="138">
        <v>0</v>
      </c>
      <c r="CI13" s="137">
        <v>0</v>
      </c>
      <c r="CJ13" s="139">
        <v>0</v>
      </c>
      <c r="CK13" s="139">
        <v>0</v>
      </c>
      <c r="CL13" s="138">
        <v>0</v>
      </c>
      <c r="CM13" s="137">
        <v>0</v>
      </c>
      <c r="CN13" s="139">
        <v>0</v>
      </c>
      <c r="CO13" s="139">
        <v>0</v>
      </c>
      <c r="CP13" s="138">
        <v>0</v>
      </c>
      <c r="CQ13" s="137">
        <v>0</v>
      </c>
      <c r="CR13" s="139">
        <v>0</v>
      </c>
      <c r="CS13" s="139">
        <v>0</v>
      </c>
      <c r="CT13" s="138">
        <v>0</v>
      </c>
      <c r="CU13" s="137">
        <v>0</v>
      </c>
      <c r="CV13" s="139">
        <v>0</v>
      </c>
      <c r="CW13" s="139">
        <v>0</v>
      </c>
      <c r="CX13" s="138">
        <v>0</v>
      </c>
      <c r="CY13" s="137">
        <v>0</v>
      </c>
      <c r="CZ13" s="139">
        <v>0</v>
      </c>
      <c r="DA13" s="139">
        <v>0</v>
      </c>
      <c r="DB13" s="138">
        <v>0</v>
      </c>
      <c r="DC13" s="137">
        <v>0</v>
      </c>
      <c r="DD13" s="139">
        <v>0</v>
      </c>
      <c r="DE13" s="139">
        <v>0</v>
      </c>
      <c r="DF13" s="138">
        <v>0</v>
      </c>
      <c r="DG13" s="137">
        <v>0</v>
      </c>
      <c r="DH13" s="139">
        <v>0</v>
      </c>
      <c r="DI13" s="139">
        <v>0</v>
      </c>
      <c r="DJ13" s="138">
        <v>0</v>
      </c>
      <c r="DK13" s="137">
        <v>0</v>
      </c>
      <c r="DL13" s="139">
        <v>0</v>
      </c>
      <c r="DM13" s="139">
        <v>0</v>
      </c>
      <c r="DN13" s="138">
        <v>0</v>
      </c>
      <c r="DO13" s="137">
        <v>0</v>
      </c>
      <c r="DP13" s="139">
        <v>0</v>
      </c>
      <c r="DQ13" s="139">
        <v>0</v>
      </c>
      <c r="DR13" s="138">
        <v>0</v>
      </c>
      <c r="DS13" s="137">
        <v>0</v>
      </c>
      <c r="DT13" s="139">
        <v>0</v>
      </c>
      <c r="DU13" s="139">
        <v>0</v>
      </c>
    </row>
    <row r="14" spans="1:125" ht="13.5" customHeight="1" x14ac:dyDescent="0.15">
      <c r="A14" s="137" t="s">
        <v>10</v>
      </c>
      <c r="B14" s="138" t="s">
        <v>396</v>
      </c>
      <c r="C14" s="137" t="s">
        <v>1</v>
      </c>
      <c r="D14" s="139">
        <v>11796944</v>
      </c>
      <c r="E14" s="139">
        <v>2364508</v>
      </c>
      <c r="F14" s="138">
        <v>16</v>
      </c>
      <c r="G14" s="137">
        <v>16</v>
      </c>
      <c r="H14" s="139">
        <v>5015879</v>
      </c>
      <c r="I14" s="139">
        <v>994330</v>
      </c>
      <c r="J14" s="138">
        <v>16</v>
      </c>
      <c r="K14" s="137">
        <v>16</v>
      </c>
      <c r="L14" s="139">
        <v>4647154</v>
      </c>
      <c r="M14" s="139">
        <v>611513</v>
      </c>
      <c r="N14" s="138">
        <v>11</v>
      </c>
      <c r="O14" s="137">
        <v>11</v>
      </c>
      <c r="P14" s="139">
        <v>1482101</v>
      </c>
      <c r="Q14" s="139">
        <v>445065</v>
      </c>
      <c r="R14" s="138">
        <v>6</v>
      </c>
      <c r="S14" s="137">
        <v>6</v>
      </c>
      <c r="T14" s="139">
        <v>651810</v>
      </c>
      <c r="U14" s="139">
        <v>176112</v>
      </c>
      <c r="V14" s="138">
        <v>1</v>
      </c>
      <c r="W14" s="137">
        <v>1</v>
      </c>
      <c r="X14" s="139">
        <v>0</v>
      </c>
      <c r="Y14" s="139">
        <v>24463</v>
      </c>
      <c r="Z14" s="138">
        <v>1</v>
      </c>
      <c r="AA14" s="137">
        <v>1</v>
      </c>
      <c r="AB14" s="139">
        <v>0</v>
      </c>
      <c r="AC14" s="139">
        <v>55309</v>
      </c>
      <c r="AD14" s="138">
        <v>1</v>
      </c>
      <c r="AE14" s="137">
        <v>1</v>
      </c>
      <c r="AF14" s="139">
        <v>0</v>
      </c>
      <c r="AG14" s="139">
        <v>16381</v>
      </c>
      <c r="AH14" s="138">
        <v>1</v>
      </c>
      <c r="AI14" s="137">
        <v>1</v>
      </c>
      <c r="AJ14" s="139">
        <v>0</v>
      </c>
      <c r="AK14" s="139">
        <v>41335</v>
      </c>
      <c r="AL14" s="138">
        <v>0</v>
      </c>
      <c r="AM14" s="137">
        <v>0</v>
      </c>
      <c r="AN14" s="139">
        <v>0</v>
      </c>
      <c r="AO14" s="139">
        <v>0</v>
      </c>
      <c r="AP14" s="138">
        <v>0</v>
      </c>
      <c r="AQ14" s="137">
        <v>0</v>
      </c>
      <c r="AR14" s="139">
        <v>0</v>
      </c>
      <c r="AS14" s="139">
        <v>0</v>
      </c>
      <c r="AT14" s="138">
        <v>0</v>
      </c>
      <c r="AU14" s="137">
        <v>0</v>
      </c>
      <c r="AV14" s="139">
        <v>0</v>
      </c>
      <c r="AW14" s="139">
        <v>0</v>
      </c>
      <c r="AX14" s="138">
        <v>0</v>
      </c>
      <c r="AY14" s="137">
        <v>0</v>
      </c>
      <c r="AZ14" s="139">
        <v>0</v>
      </c>
      <c r="BA14" s="139">
        <v>0</v>
      </c>
      <c r="BB14" s="138">
        <v>0</v>
      </c>
      <c r="BC14" s="137">
        <v>0</v>
      </c>
      <c r="BD14" s="139">
        <v>0</v>
      </c>
      <c r="BE14" s="139">
        <v>0</v>
      </c>
      <c r="BF14" s="138">
        <v>0</v>
      </c>
      <c r="BG14" s="137">
        <v>0</v>
      </c>
      <c r="BH14" s="139">
        <v>0</v>
      </c>
      <c r="BI14" s="139">
        <v>0</v>
      </c>
      <c r="BJ14" s="138">
        <v>0</v>
      </c>
      <c r="BK14" s="137">
        <v>0</v>
      </c>
      <c r="BL14" s="139">
        <v>0</v>
      </c>
      <c r="BM14" s="139">
        <v>0</v>
      </c>
      <c r="BN14" s="138">
        <v>0</v>
      </c>
      <c r="BO14" s="137">
        <v>0</v>
      </c>
      <c r="BP14" s="139">
        <v>0</v>
      </c>
      <c r="BQ14" s="139">
        <v>0</v>
      </c>
      <c r="BR14" s="138">
        <v>0</v>
      </c>
      <c r="BS14" s="137">
        <v>0</v>
      </c>
      <c r="BT14" s="139">
        <v>0</v>
      </c>
      <c r="BU14" s="139">
        <v>0</v>
      </c>
      <c r="BV14" s="138">
        <v>0</v>
      </c>
      <c r="BW14" s="137">
        <v>0</v>
      </c>
      <c r="BX14" s="139">
        <v>0</v>
      </c>
      <c r="BY14" s="139">
        <v>0</v>
      </c>
      <c r="BZ14" s="138">
        <v>0</v>
      </c>
      <c r="CA14" s="137">
        <v>0</v>
      </c>
      <c r="CB14" s="139">
        <v>0</v>
      </c>
      <c r="CC14" s="139">
        <v>0</v>
      </c>
      <c r="CD14" s="138">
        <v>0</v>
      </c>
      <c r="CE14" s="137">
        <v>0</v>
      </c>
      <c r="CF14" s="139">
        <v>0</v>
      </c>
      <c r="CG14" s="139">
        <v>0</v>
      </c>
      <c r="CH14" s="138">
        <v>0</v>
      </c>
      <c r="CI14" s="137">
        <v>0</v>
      </c>
      <c r="CJ14" s="139">
        <v>0</v>
      </c>
      <c r="CK14" s="139">
        <v>0</v>
      </c>
      <c r="CL14" s="138">
        <v>0</v>
      </c>
      <c r="CM14" s="137">
        <v>0</v>
      </c>
      <c r="CN14" s="139">
        <v>0</v>
      </c>
      <c r="CO14" s="139">
        <v>0</v>
      </c>
      <c r="CP14" s="138">
        <v>0</v>
      </c>
      <c r="CQ14" s="137">
        <v>0</v>
      </c>
      <c r="CR14" s="139">
        <v>0</v>
      </c>
      <c r="CS14" s="139">
        <v>0</v>
      </c>
      <c r="CT14" s="138">
        <v>0</v>
      </c>
      <c r="CU14" s="137">
        <v>0</v>
      </c>
      <c r="CV14" s="139">
        <v>0</v>
      </c>
      <c r="CW14" s="139">
        <v>0</v>
      </c>
      <c r="CX14" s="138">
        <v>0</v>
      </c>
      <c r="CY14" s="137">
        <v>0</v>
      </c>
      <c r="CZ14" s="139">
        <v>0</v>
      </c>
      <c r="DA14" s="139">
        <v>0</v>
      </c>
      <c r="DB14" s="138">
        <v>0</v>
      </c>
      <c r="DC14" s="137">
        <v>0</v>
      </c>
      <c r="DD14" s="139">
        <v>0</v>
      </c>
      <c r="DE14" s="139">
        <v>0</v>
      </c>
      <c r="DF14" s="138">
        <v>0</v>
      </c>
      <c r="DG14" s="137">
        <v>0</v>
      </c>
      <c r="DH14" s="139">
        <v>0</v>
      </c>
      <c r="DI14" s="139">
        <v>0</v>
      </c>
      <c r="DJ14" s="138">
        <v>0</v>
      </c>
      <c r="DK14" s="137">
        <v>0</v>
      </c>
      <c r="DL14" s="139">
        <v>0</v>
      </c>
      <c r="DM14" s="139">
        <v>0</v>
      </c>
      <c r="DN14" s="138">
        <v>0</v>
      </c>
      <c r="DO14" s="137">
        <v>0</v>
      </c>
      <c r="DP14" s="139">
        <v>0</v>
      </c>
      <c r="DQ14" s="139">
        <v>0</v>
      </c>
      <c r="DR14" s="138">
        <v>0</v>
      </c>
      <c r="DS14" s="137">
        <v>0</v>
      </c>
      <c r="DT14" s="139">
        <v>0</v>
      </c>
      <c r="DU14" s="139">
        <v>0</v>
      </c>
    </row>
    <row r="15" spans="1:125" ht="13.5" customHeight="1" x14ac:dyDescent="0.15">
      <c r="A15" s="137" t="s">
        <v>11</v>
      </c>
      <c r="B15" s="138" t="s">
        <v>397</v>
      </c>
      <c r="C15" s="137" t="s">
        <v>1</v>
      </c>
      <c r="D15" s="139">
        <v>4450528</v>
      </c>
      <c r="E15" s="139">
        <v>1755151</v>
      </c>
      <c r="F15" s="138">
        <v>7</v>
      </c>
      <c r="G15" s="137">
        <v>7</v>
      </c>
      <c r="H15" s="139">
        <v>2644652</v>
      </c>
      <c r="I15" s="139">
        <v>953103</v>
      </c>
      <c r="J15" s="138">
        <v>7</v>
      </c>
      <c r="K15" s="137">
        <v>7</v>
      </c>
      <c r="L15" s="139">
        <v>895342</v>
      </c>
      <c r="M15" s="139">
        <v>479271</v>
      </c>
      <c r="N15" s="138">
        <v>5</v>
      </c>
      <c r="O15" s="137">
        <v>5</v>
      </c>
      <c r="P15" s="139">
        <v>410418</v>
      </c>
      <c r="Q15" s="139">
        <v>175454</v>
      </c>
      <c r="R15" s="138">
        <v>4</v>
      </c>
      <c r="S15" s="137">
        <v>4</v>
      </c>
      <c r="T15" s="139">
        <v>446433</v>
      </c>
      <c r="U15" s="139">
        <v>97797</v>
      </c>
      <c r="V15" s="138">
        <v>1</v>
      </c>
      <c r="W15" s="137">
        <v>1</v>
      </c>
      <c r="X15" s="139">
        <v>53683</v>
      </c>
      <c r="Y15" s="139">
        <v>49526</v>
      </c>
      <c r="Z15" s="138">
        <v>0</v>
      </c>
      <c r="AA15" s="137">
        <v>0</v>
      </c>
      <c r="AB15" s="139">
        <v>0</v>
      </c>
      <c r="AC15" s="139">
        <v>0</v>
      </c>
      <c r="AD15" s="138">
        <v>0</v>
      </c>
      <c r="AE15" s="137">
        <v>0</v>
      </c>
      <c r="AF15" s="139">
        <v>0</v>
      </c>
      <c r="AG15" s="139">
        <v>0</v>
      </c>
      <c r="AH15" s="138">
        <v>0</v>
      </c>
      <c r="AI15" s="137">
        <v>0</v>
      </c>
      <c r="AJ15" s="139">
        <v>0</v>
      </c>
      <c r="AK15" s="139">
        <v>0</v>
      </c>
      <c r="AL15" s="138">
        <v>0</v>
      </c>
      <c r="AM15" s="137">
        <v>0</v>
      </c>
      <c r="AN15" s="139">
        <v>0</v>
      </c>
      <c r="AO15" s="139">
        <v>0</v>
      </c>
      <c r="AP15" s="138">
        <v>0</v>
      </c>
      <c r="AQ15" s="137">
        <v>0</v>
      </c>
      <c r="AR15" s="139">
        <v>0</v>
      </c>
      <c r="AS15" s="139">
        <v>0</v>
      </c>
      <c r="AT15" s="138">
        <v>0</v>
      </c>
      <c r="AU15" s="137">
        <v>0</v>
      </c>
      <c r="AV15" s="139">
        <v>0</v>
      </c>
      <c r="AW15" s="139">
        <v>0</v>
      </c>
      <c r="AX15" s="138">
        <v>0</v>
      </c>
      <c r="AY15" s="137">
        <v>0</v>
      </c>
      <c r="AZ15" s="139">
        <v>0</v>
      </c>
      <c r="BA15" s="139">
        <v>0</v>
      </c>
      <c r="BB15" s="138">
        <v>0</v>
      </c>
      <c r="BC15" s="137">
        <v>0</v>
      </c>
      <c r="BD15" s="139">
        <v>0</v>
      </c>
      <c r="BE15" s="139">
        <v>0</v>
      </c>
      <c r="BF15" s="138">
        <v>0</v>
      </c>
      <c r="BG15" s="137">
        <v>0</v>
      </c>
      <c r="BH15" s="139">
        <v>0</v>
      </c>
      <c r="BI15" s="139">
        <v>0</v>
      </c>
      <c r="BJ15" s="138">
        <v>0</v>
      </c>
      <c r="BK15" s="137">
        <v>0</v>
      </c>
      <c r="BL15" s="139">
        <v>0</v>
      </c>
      <c r="BM15" s="139">
        <v>0</v>
      </c>
      <c r="BN15" s="138">
        <v>0</v>
      </c>
      <c r="BO15" s="137">
        <v>0</v>
      </c>
      <c r="BP15" s="139">
        <v>0</v>
      </c>
      <c r="BQ15" s="139">
        <v>0</v>
      </c>
      <c r="BR15" s="138">
        <v>0</v>
      </c>
      <c r="BS15" s="137">
        <v>0</v>
      </c>
      <c r="BT15" s="139">
        <v>0</v>
      </c>
      <c r="BU15" s="139">
        <v>0</v>
      </c>
      <c r="BV15" s="138">
        <v>0</v>
      </c>
      <c r="BW15" s="137">
        <v>0</v>
      </c>
      <c r="BX15" s="139">
        <v>0</v>
      </c>
      <c r="BY15" s="139">
        <v>0</v>
      </c>
      <c r="BZ15" s="138">
        <v>0</v>
      </c>
      <c r="CA15" s="137">
        <v>0</v>
      </c>
      <c r="CB15" s="139">
        <v>0</v>
      </c>
      <c r="CC15" s="139">
        <v>0</v>
      </c>
      <c r="CD15" s="138">
        <v>0</v>
      </c>
      <c r="CE15" s="137">
        <v>0</v>
      </c>
      <c r="CF15" s="139">
        <v>0</v>
      </c>
      <c r="CG15" s="139">
        <v>0</v>
      </c>
      <c r="CH15" s="138">
        <v>0</v>
      </c>
      <c r="CI15" s="137">
        <v>0</v>
      </c>
      <c r="CJ15" s="139">
        <v>0</v>
      </c>
      <c r="CK15" s="139">
        <v>0</v>
      </c>
      <c r="CL15" s="138">
        <v>0</v>
      </c>
      <c r="CM15" s="137">
        <v>0</v>
      </c>
      <c r="CN15" s="139">
        <v>0</v>
      </c>
      <c r="CO15" s="139">
        <v>0</v>
      </c>
      <c r="CP15" s="138">
        <v>0</v>
      </c>
      <c r="CQ15" s="137">
        <v>0</v>
      </c>
      <c r="CR15" s="139">
        <v>0</v>
      </c>
      <c r="CS15" s="139">
        <v>0</v>
      </c>
      <c r="CT15" s="138">
        <v>0</v>
      </c>
      <c r="CU15" s="137">
        <v>0</v>
      </c>
      <c r="CV15" s="139">
        <v>0</v>
      </c>
      <c r="CW15" s="139">
        <v>0</v>
      </c>
      <c r="CX15" s="138">
        <v>0</v>
      </c>
      <c r="CY15" s="137">
        <v>0</v>
      </c>
      <c r="CZ15" s="139">
        <v>0</v>
      </c>
      <c r="DA15" s="139">
        <v>0</v>
      </c>
      <c r="DB15" s="138">
        <v>0</v>
      </c>
      <c r="DC15" s="137">
        <v>0</v>
      </c>
      <c r="DD15" s="139">
        <v>0</v>
      </c>
      <c r="DE15" s="139">
        <v>0</v>
      </c>
      <c r="DF15" s="138">
        <v>0</v>
      </c>
      <c r="DG15" s="137">
        <v>0</v>
      </c>
      <c r="DH15" s="139">
        <v>0</v>
      </c>
      <c r="DI15" s="139">
        <v>0</v>
      </c>
      <c r="DJ15" s="138">
        <v>0</v>
      </c>
      <c r="DK15" s="137">
        <v>0</v>
      </c>
      <c r="DL15" s="139">
        <v>0</v>
      </c>
      <c r="DM15" s="139">
        <v>0</v>
      </c>
      <c r="DN15" s="138">
        <v>0</v>
      </c>
      <c r="DO15" s="137">
        <v>0</v>
      </c>
      <c r="DP15" s="139">
        <v>0</v>
      </c>
      <c r="DQ15" s="139">
        <v>0</v>
      </c>
      <c r="DR15" s="138">
        <v>0</v>
      </c>
      <c r="DS15" s="137">
        <v>0</v>
      </c>
      <c r="DT15" s="139">
        <v>0</v>
      </c>
      <c r="DU15" s="139">
        <v>0</v>
      </c>
    </row>
    <row r="16" spans="1:125" ht="13.5" customHeight="1" x14ac:dyDescent="0.15">
      <c r="A16" s="137" t="s">
        <v>12</v>
      </c>
      <c r="B16" s="138" t="s">
        <v>398</v>
      </c>
      <c r="C16" s="137" t="s">
        <v>1</v>
      </c>
      <c r="D16" s="139">
        <v>3118461</v>
      </c>
      <c r="E16" s="139">
        <v>1112050</v>
      </c>
      <c r="F16" s="138">
        <v>12</v>
      </c>
      <c r="G16" s="137">
        <v>12</v>
      </c>
      <c r="H16" s="139">
        <v>1908661</v>
      </c>
      <c r="I16" s="139">
        <v>708339</v>
      </c>
      <c r="J16" s="138">
        <v>12</v>
      </c>
      <c r="K16" s="137">
        <v>12</v>
      </c>
      <c r="L16" s="139">
        <v>729041</v>
      </c>
      <c r="M16" s="139">
        <v>226314</v>
      </c>
      <c r="N16" s="138">
        <v>9</v>
      </c>
      <c r="O16" s="137">
        <v>9</v>
      </c>
      <c r="P16" s="139">
        <v>440048</v>
      </c>
      <c r="Q16" s="139">
        <v>134842</v>
      </c>
      <c r="R16" s="138">
        <v>2</v>
      </c>
      <c r="S16" s="137">
        <v>2</v>
      </c>
      <c r="T16" s="139">
        <v>40711</v>
      </c>
      <c r="U16" s="139">
        <v>42555</v>
      </c>
      <c r="V16" s="138">
        <v>0</v>
      </c>
      <c r="W16" s="137">
        <v>0</v>
      </c>
      <c r="X16" s="139">
        <v>0</v>
      </c>
      <c r="Y16" s="139">
        <v>0</v>
      </c>
      <c r="Z16" s="138">
        <v>0</v>
      </c>
      <c r="AA16" s="137">
        <v>0</v>
      </c>
      <c r="AB16" s="139">
        <v>0</v>
      </c>
      <c r="AC16" s="139">
        <v>0</v>
      </c>
      <c r="AD16" s="138">
        <v>0</v>
      </c>
      <c r="AE16" s="137">
        <v>0</v>
      </c>
      <c r="AF16" s="139">
        <v>0</v>
      </c>
      <c r="AG16" s="139">
        <v>0</v>
      </c>
      <c r="AH16" s="138">
        <v>0</v>
      </c>
      <c r="AI16" s="137">
        <v>0</v>
      </c>
      <c r="AJ16" s="139">
        <v>0</v>
      </c>
      <c r="AK16" s="139">
        <v>0</v>
      </c>
      <c r="AL16" s="138">
        <v>0</v>
      </c>
      <c r="AM16" s="137">
        <v>0</v>
      </c>
      <c r="AN16" s="139">
        <v>0</v>
      </c>
      <c r="AO16" s="139">
        <v>0</v>
      </c>
      <c r="AP16" s="138">
        <v>0</v>
      </c>
      <c r="AQ16" s="137">
        <v>0</v>
      </c>
      <c r="AR16" s="139">
        <v>0</v>
      </c>
      <c r="AS16" s="139">
        <v>0</v>
      </c>
      <c r="AT16" s="138">
        <v>0</v>
      </c>
      <c r="AU16" s="137">
        <v>0</v>
      </c>
      <c r="AV16" s="139">
        <v>0</v>
      </c>
      <c r="AW16" s="139">
        <v>0</v>
      </c>
      <c r="AX16" s="138">
        <v>0</v>
      </c>
      <c r="AY16" s="137">
        <v>0</v>
      </c>
      <c r="AZ16" s="139">
        <v>0</v>
      </c>
      <c r="BA16" s="139">
        <v>0</v>
      </c>
      <c r="BB16" s="138">
        <v>0</v>
      </c>
      <c r="BC16" s="137">
        <v>0</v>
      </c>
      <c r="BD16" s="139">
        <v>0</v>
      </c>
      <c r="BE16" s="139">
        <v>0</v>
      </c>
      <c r="BF16" s="138">
        <v>0</v>
      </c>
      <c r="BG16" s="137">
        <v>0</v>
      </c>
      <c r="BH16" s="139">
        <v>0</v>
      </c>
      <c r="BI16" s="139">
        <v>0</v>
      </c>
      <c r="BJ16" s="138">
        <v>0</v>
      </c>
      <c r="BK16" s="137">
        <v>0</v>
      </c>
      <c r="BL16" s="139">
        <v>0</v>
      </c>
      <c r="BM16" s="139">
        <v>0</v>
      </c>
      <c r="BN16" s="138">
        <v>0</v>
      </c>
      <c r="BO16" s="137">
        <v>0</v>
      </c>
      <c r="BP16" s="139">
        <v>0</v>
      </c>
      <c r="BQ16" s="139">
        <v>0</v>
      </c>
      <c r="BR16" s="138">
        <v>0</v>
      </c>
      <c r="BS16" s="137">
        <v>0</v>
      </c>
      <c r="BT16" s="139">
        <v>0</v>
      </c>
      <c r="BU16" s="139">
        <v>0</v>
      </c>
      <c r="BV16" s="138">
        <v>0</v>
      </c>
      <c r="BW16" s="137">
        <v>0</v>
      </c>
      <c r="BX16" s="139">
        <v>0</v>
      </c>
      <c r="BY16" s="139">
        <v>0</v>
      </c>
      <c r="BZ16" s="138">
        <v>0</v>
      </c>
      <c r="CA16" s="137">
        <v>0</v>
      </c>
      <c r="CB16" s="139">
        <v>0</v>
      </c>
      <c r="CC16" s="139">
        <v>0</v>
      </c>
      <c r="CD16" s="138">
        <v>0</v>
      </c>
      <c r="CE16" s="137">
        <v>0</v>
      </c>
      <c r="CF16" s="139">
        <v>0</v>
      </c>
      <c r="CG16" s="139">
        <v>0</v>
      </c>
      <c r="CH16" s="138">
        <v>0</v>
      </c>
      <c r="CI16" s="137">
        <v>0</v>
      </c>
      <c r="CJ16" s="139">
        <v>0</v>
      </c>
      <c r="CK16" s="139">
        <v>0</v>
      </c>
      <c r="CL16" s="138">
        <v>0</v>
      </c>
      <c r="CM16" s="137">
        <v>0</v>
      </c>
      <c r="CN16" s="139">
        <v>0</v>
      </c>
      <c r="CO16" s="139">
        <v>0</v>
      </c>
      <c r="CP16" s="138">
        <v>0</v>
      </c>
      <c r="CQ16" s="137">
        <v>0</v>
      </c>
      <c r="CR16" s="139">
        <v>0</v>
      </c>
      <c r="CS16" s="139">
        <v>0</v>
      </c>
      <c r="CT16" s="138">
        <v>0</v>
      </c>
      <c r="CU16" s="137">
        <v>0</v>
      </c>
      <c r="CV16" s="139">
        <v>0</v>
      </c>
      <c r="CW16" s="139">
        <v>0</v>
      </c>
      <c r="CX16" s="138">
        <v>0</v>
      </c>
      <c r="CY16" s="137">
        <v>0</v>
      </c>
      <c r="CZ16" s="139">
        <v>0</v>
      </c>
      <c r="DA16" s="139">
        <v>0</v>
      </c>
      <c r="DB16" s="138">
        <v>0</v>
      </c>
      <c r="DC16" s="137">
        <v>0</v>
      </c>
      <c r="DD16" s="139">
        <v>0</v>
      </c>
      <c r="DE16" s="139">
        <v>0</v>
      </c>
      <c r="DF16" s="138">
        <v>0</v>
      </c>
      <c r="DG16" s="137">
        <v>0</v>
      </c>
      <c r="DH16" s="139">
        <v>0</v>
      </c>
      <c r="DI16" s="139">
        <v>0</v>
      </c>
      <c r="DJ16" s="138">
        <v>0</v>
      </c>
      <c r="DK16" s="137">
        <v>0</v>
      </c>
      <c r="DL16" s="139">
        <v>0</v>
      </c>
      <c r="DM16" s="139">
        <v>0</v>
      </c>
      <c r="DN16" s="138">
        <v>0</v>
      </c>
      <c r="DO16" s="137">
        <v>0</v>
      </c>
      <c r="DP16" s="139">
        <v>0</v>
      </c>
      <c r="DQ16" s="139">
        <v>0</v>
      </c>
      <c r="DR16" s="138">
        <v>0</v>
      </c>
      <c r="DS16" s="137">
        <v>0</v>
      </c>
      <c r="DT16" s="139">
        <v>0</v>
      </c>
      <c r="DU16" s="139">
        <v>0</v>
      </c>
    </row>
    <row r="17" spans="1:125" ht="13.5" customHeight="1" x14ac:dyDescent="0.15">
      <c r="A17" s="137" t="s">
        <v>13</v>
      </c>
      <c r="B17" s="138" t="s">
        <v>399</v>
      </c>
      <c r="C17" s="137" t="s">
        <v>1</v>
      </c>
      <c r="D17" s="139">
        <v>17140249</v>
      </c>
      <c r="E17" s="139">
        <v>2407886</v>
      </c>
      <c r="F17" s="138">
        <v>21</v>
      </c>
      <c r="G17" s="137">
        <v>21</v>
      </c>
      <c r="H17" s="139">
        <v>8162612</v>
      </c>
      <c r="I17" s="139">
        <v>1241044</v>
      </c>
      <c r="J17" s="138">
        <v>21</v>
      </c>
      <c r="K17" s="137">
        <v>21</v>
      </c>
      <c r="L17" s="139">
        <v>5745739</v>
      </c>
      <c r="M17" s="139">
        <v>558734</v>
      </c>
      <c r="N17" s="138">
        <v>13</v>
      </c>
      <c r="O17" s="137">
        <v>13</v>
      </c>
      <c r="P17" s="139">
        <v>1991356</v>
      </c>
      <c r="Q17" s="139">
        <v>274717</v>
      </c>
      <c r="R17" s="138">
        <v>8</v>
      </c>
      <c r="S17" s="137">
        <v>8</v>
      </c>
      <c r="T17" s="139">
        <v>800886</v>
      </c>
      <c r="U17" s="139">
        <v>259655</v>
      </c>
      <c r="V17" s="138">
        <v>4</v>
      </c>
      <c r="W17" s="137">
        <v>4</v>
      </c>
      <c r="X17" s="139">
        <v>330201</v>
      </c>
      <c r="Y17" s="139">
        <v>59438</v>
      </c>
      <c r="Z17" s="138">
        <v>1</v>
      </c>
      <c r="AA17" s="137">
        <v>1</v>
      </c>
      <c r="AB17" s="139">
        <v>109455</v>
      </c>
      <c r="AC17" s="139">
        <v>14298</v>
      </c>
      <c r="AD17" s="138">
        <v>0</v>
      </c>
      <c r="AE17" s="137">
        <v>0</v>
      </c>
      <c r="AF17" s="139">
        <v>0</v>
      </c>
      <c r="AG17" s="139">
        <v>0</v>
      </c>
      <c r="AH17" s="138">
        <v>0</v>
      </c>
      <c r="AI17" s="137">
        <v>0</v>
      </c>
      <c r="AJ17" s="139">
        <v>0</v>
      </c>
      <c r="AK17" s="139">
        <v>0</v>
      </c>
      <c r="AL17" s="138">
        <v>0</v>
      </c>
      <c r="AM17" s="137">
        <v>0</v>
      </c>
      <c r="AN17" s="139">
        <v>0</v>
      </c>
      <c r="AO17" s="139">
        <v>0</v>
      </c>
      <c r="AP17" s="138">
        <v>0</v>
      </c>
      <c r="AQ17" s="137">
        <v>0</v>
      </c>
      <c r="AR17" s="139">
        <v>0</v>
      </c>
      <c r="AS17" s="139">
        <v>0</v>
      </c>
      <c r="AT17" s="138">
        <v>0</v>
      </c>
      <c r="AU17" s="137">
        <v>0</v>
      </c>
      <c r="AV17" s="139">
        <v>0</v>
      </c>
      <c r="AW17" s="139">
        <v>0</v>
      </c>
      <c r="AX17" s="138">
        <v>0</v>
      </c>
      <c r="AY17" s="137">
        <v>0</v>
      </c>
      <c r="AZ17" s="139">
        <v>0</v>
      </c>
      <c r="BA17" s="139">
        <v>0</v>
      </c>
      <c r="BB17" s="138">
        <v>0</v>
      </c>
      <c r="BC17" s="137">
        <v>0</v>
      </c>
      <c r="BD17" s="139">
        <v>0</v>
      </c>
      <c r="BE17" s="139">
        <v>0</v>
      </c>
      <c r="BF17" s="138">
        <v>0</v>
      </c>
      <c r="BG17" s="137">
        <v>0</v>
      </c>
      <c r="BH17" s="139">
        <v>0</v>
      </c>
      <c r="BI17" s="139">
        <v>0</v>
      </c>
      <c r="BJ17" s="138">
        <v>0</v>
      </c>
      <c r="BK17" s="137">
        <v>0</v>
      </c>
      <c r="BL17" s="139">
        <v>0</v>
      </c>
      <c r="BM17" s="139">
        <v>0</v>
      </c>
      <c r="BN17" s="138">
        <v>0</v>
      </c>
      <c r="BO17" s="137">
        <v>0</v>
      </c>
      <c r="BP17" s="139">
        <v>0</v>
      </c>
      <c r="BQ17" s="139">
        <v>0</v>
      </c>
      <c r="BR17" s="138">
        <v>0</v>
      </c>
      <c r="BS17" s="137">
        <v>0</v>
      </c>
      <c r="BT17" s="139">
        <v>0</v>
      </c>
      <c r="BU17" s="139">
        <v>0</v>
      </c>
      <c r="BV17" s="138">
        <v>0</v>
      </c>
      <c r="BW17" s="137">
        <v>0</v>
      </c>
      <c r="BX17" s="139">
        <v>0</v>
      </c>
      <c r="BY17" s="139">
        <v>0</v>
      </c>
      <c r="BZ17" s="138">
        <v>0</v>
      </c>
      <c r="CA17" s="137">
        <v>0</v>
      </c>
      <c r="CB17" s="139">
        <v>0</v>
      </c>
      <c r="CC17" s="139">
        <v>0</v>
      </c>
      <c r="CD17" s="138">
        <v>0</v>
      </c>
      <c r="CE17" s="137">
        <v>0</v>
      </c>
      <c r="CF17" s="139">
        <v>0</v>
      </c>
      <c r="CG17" s="139">
        <v>0</v>
      </c>
      <c r="CH17" s="138">
        <v>0</v>
      </c>
      <c r="CI17" s="137">
        <v>0</v>
      </c>
      <c r="CJ17" s="139">
        <v>0</v>
      </c>
      <c r="CK17" s="139">
        <v>0</v>
      </c>
      <c r="CL17" s="138">
        <v>0</v>
      </c>
      <c r="CM17" s="137">
        <v>0</v>
      </c>
      <c r="CN17" s="139">
        <v>0</v>
      </c>
      <c r="CO17" s="139">
        <v>0</v>
      </c>
      <c r="CP17" s="138">
        <v>0</v>
      </c>
      <c r="CQ17" s="137">
        <v>0</v>
      </c>
      <c r="CR17" s="139">
        <v>0</v>
      </c>
      <c r="CS17" s="139">
        <v>0</v>
      </c>
      <c r="CT17" s="138">
        <v>0</v>
      </c>
      <c r="CU17" s="137">
        <v>0</v>
      </c>
      <c r="CV17" s="139">
        <v>0</v>
      </c>
      <c r="CW17" s="139">
        <v>0</v>
      </c>
      <c r="CX17" s="138">
        <v>0</v>
      </c>
      <c r="CY17" s="137">
        <v>0</v>
      </c>
      <c r="CZ17" s="139">
        <v>0</v>
      </c>
      <c r="DA17" s="139">
        <v>0</v>
      </c>
      <c r="DB17" s="138">
        <v>0</v>
      </c>
      <c r="DC17" s="137">
        <v>0</v>
      </c>
      <c r="DD17" s="139">
        <v>0</v>
      </c>
      <c r="DE17" s="139">
        <v>0</v>
      </c>
      <c r="DF17" s="138">
        <v>0</v>
      </c>
      <c r="DG17" s="137">
        <v>0</v>
      </c>
      <c r="DH17" s="139">
        <v>0</v>
      </c>
      <c r="DI17" s="139">
        <v>0</v>
      </c>
      <c r="DJ17" s="138">
        <v>0</v>
      </c>
      <c r="DK17" s="137">
        <v>0</v>
      </c>
      <c r="DL17" s="139">
        <v>0</v>
      </c>
      <c r="DM17" s="139">
        <v>0</v>
      </c>
      <c r="DN17" s="138">
        <v>0</v>
      </c>
      <c r="DO17" s="137">
        <v>0</v>
      </c>
      <c r="DP17" s="139">
        <v>0</v>
      </c>
      <c r="DQ17" s="139">
        <v>0</v>
      </c>
      <c r="DR17" s="138">
        <v>0</v>
      </c>
      <c r="DS17" s="137">
        <v>0</v>
      </c>
      <c r="DT17" s="139">
        <v>0</v>
      </c>
      <c r="DU17" s="139">
        <v>0</v>
      </c>
    </row>
    <row r="18" spans="1:125" ht="13.5" customHeight="1" x14ac:dyDescent="0.15">
      <c r="A18" s="137" t="s">
        <v>14</v>
      </c>
      <c r="B18" s="138" t="s">
        <v>400</v>
      </c>
      <c r="C18" s="137" t="s">
        <v>1</v>
      </c>
      <c r="D18" s="139">
        <v>9466462</v>
      </c>
      <c r="E18" s="139">
        <v>1738633</v>
      </c>
      <c r="F18" s="138">
        <v>16</v>
      </c>
      <c r="G18" s="137">
        <v>16</v>
      </c>
      <c r="H18" s="139">
        <v>5123569</v>
      </c>
      <c r="I18" s="139">
        <v>836089</v>
      </c>
      <c r="J18" s="138">
        <v>16</v>
      </c>
      <c r="K18" s="137">
        <v>16</v>
      </c>
      <c r="L18" s="139">
        <v>1630690</v>
      </c>
      <c r="M18" s="139">
        <v>373974</v>
      </c>
      <c r="N18" s="138">
        <v>12</v>
      </c>
      <c r="O18" s="137">
        <v>12</v>
      </c>
      <c r="P18" s="139">
        <v>2099146</v>
      </c>
      <c r="Q18" s="139">
        <v>379318</v>
      </c>
      <c r="R18" s="138">
        <v>6</v>
      </c>
      <c r="S18" s="137">
        <v>6</v>
      </c>
      <c r="T18" s="139">
        <v>381752</v>
      </c>
      <c r="U18" s="139">
        <v>108645</v>
      </c>
      <c r="V18" s="138">
        <v>3</v>
      </c>
      <c r="W18" s="137">
        <v>3</v>
      </c>
      <c r="X18" s="139">
        <v>95413</v>
      </c>
      <c r="Y18" s="139">
        <v>25102</v>
      </c>
      <c r="Z18" s="138">
        <v>2</v>
      </c>
      <c r="AA18" s="137">
        <v>2</v>
      </c>
      <c r="AB18" s="139">
        <v>70068</v>
      </c>
      <c r="AC18" s="139">
        <v>15505</v>
      </c>
      <c r="AD18" s="138">
        <v>1</v>
      </c>
      <c r="AE18" s="137">
        <v>1</v>
      </c>
      <c r="AF18" s="139">
        <v>65824</v>
      </c>
      <c r="AG18" s="139">
        <v>0</v>
      </c>
      <c r="AH18" s="138">
        <v>0</v>
      </c>
      <c r="AI18" s="137">
        <v>0</v>
      </c>
      <c r="AJ18" s="139">
        <v>0</v>
      </c>
      <c r="AK18" s="139">
        <v>0</v>
      </c>
      <c r="AL18" s="138">
        <v>0</v>
      </c>
      <c r="AM18" s="137">
        <v>0</v>
      </c>
      <c r="AN18" s="139">
        <v>0</v>
      </c>
      <c r="AO18" s="139">
        <v>0</v>
      </c>
      <c r="AP18" s="138">
        <v>0</v>
      </c>
      <c r="AQ18" s="137">
        <v>0</v>
      </c>
      <c r="AR18" s="139">
        <v>0</v>
      </c>
      <c r="AS18" s="139">
        <v>0</v>
      </c>
      <c r="AT18" s="138">
        <v>0</v>
      </c>
      <c r="AU18" s="137">
        <v>0</v>
      </c>
      <c r="AV18" s="139">
        <v>0</v>
      </c>
      <c r="AW18" s="139">
        <v>0</v>
      </c>
      <c r="AX18" s="138">
        <v>0</v>
      </c>
      <c r="AY18" s="137">
        <v>0</v>
      </c>
      <c r="AZ18" s="139">
        <v>0</v>
      </c>
      <c r="BA18" s="139">
        <v>0</v>
      </c>
      <c r="BB18" s="138">
        <v>0</v>
      </c>
      <c r="BC18" s="137">
        <v>0</v>
      </c>
      <c r="BD18" s="139">
        <v>0</v>
      </c>
      <c r="BE18" s="139">
        <v>0</v>
      </c>
      <c r="BF18" s="138">
        <v>0</v>
      </c>
      <c r="BG18" s="137">
        <v>0</v>
      </c>
      <c r="BH18" s="139">
        <v>0</v>
      </c>
      <c r="BI18" s="139">
        <v>0</v>
      </c>
      <c r="BJ18" s="138">
        <v>0</v>
      </c>
      <c r="BK18" s="137">
        <v>0</v>
      </c>
      <c r="BL18" s="139">
        <v>0</v>
      </c>
      <c r="BM18" s="139">
        <v>0</v>
      </c>
      <c r="BN18" s="138">
        <v>0</v>
      </c>
      <c r="BO18" s="137">
        <v>0</v>
      </c>
      <c r="BP18" s="139">
        <v>0</v>
      </c>
      <c r="BQ18" s="139">
        <v>0</v>
      </c>
      <c r="BR18" s="138">
        <v>0</v>
      </c>
      <c r="BS18" s="137">
        <v>0</v>
      </c>
      <c r="BT18" s="139">
        <v>0</v>
      </c>
      <c r="BU18" s="139">
        <v>0</v>
      </c>
      <c r="BV18" s="138">
        <v>0</v>
      </c>
      <c r="BW18" s="137">
        <v>0</v>
      </c>
      <c r="BX18" s="139">
        <v>0</v>
      </c>
      <c r="BY18" s="139">
        <v>0</v>
      </c>
      <c r="BZ18" s="138">
        <v>0</v>
      </c>
      <c r="CA18" s="137">
        <v>0</v>
      </c>
      <c r="CB18" s="139">
        <v>0</v>
      </c>
      <c r="CC18" s="139">
        <v>0</v>
      </c>
      <c r="CD18" s="138">
        <v>0</v>
      </c>
      <c r="CE18" s="137">
        <v>0</v>
      </c>
      <c r="CF18" s="139">
        <v>0</v>
      </c>
      <c r="CG18" s="139">
        <v>0</v>
      </c>
      <c r="CH18" s="138">
        <v>0</v>
      </c>
      <c r="CI18" s="137">
        <v>0</v>
      </c>
      <c r="CJ18" s="139">
        <v>0</v>
      </c>
      <c r="CK18" s="139">
        <v>0</v>
      </c>
      <c r="CL18" s="138">
        <v>0</v>
      </c>
      <c r="CM18" s="137">
        <v>0</v>
      </c>
      <c r="CN18" s="139">
        <v>0</v>
      </c>
      <c r="CO18" s="139">
        <v>0</v>
      </c>
      <c r="CP18" s="138">
        <v>0</v>
      </c>
      <c r="CQ18" s="137">
        <v>0</v>
      </c>
      <c r="CR18" s="139">
        <v>0</v>
      </c>
      <c r="CS18" s="139">
        <v>0</v>
      </c>
      <c r="CT18" s="138">
        <v>0</v>
      </c>
      <c r="CU18" s="137">
        <v>0</v>
      </c>
      <c r="CV18" s="139">
        <v>0</v>
      </c>
      <c r="CW18" s="139">
        <v>0</v>
      </c>
      <c r="CX18" s="138">
        <v>0</v>
      </c>
      <c r="CY18" s="137">
        <v>0</v>
      </c>
      <c r="CZ18" s="139">
        <v>0</v>
      </c>
      <c r="DA18" s="139">
        <v>0</v>
      </c>
      <c r="DB18" s="138">
        <v>0</v>
      </c>
      <c r="DC18" s="137">
        <v>0</v>
      </c>
      <c r="DD18" s="139">
        <v>0</v>
      </c>
      <c r="DE18" s="139">
        <v>0</v>
      </c>
      <c r="DF18" s="138">
        <v>0</v>
      </c>
      <c r="DG18" s="137">
        <v>0</v>
      </c>
      <c r="DH18" s="139">
        <v>0</v>
      </c>
      <c r="DI18" s="139">
        <v>0</v>
      </c>
      <c r="DJ18" s="138">
        <v>0</v>
      </c>
      <c r="DK18" s="137">
        <v>0</v>
      </c>
      <c r="DL18" s="139">
        <v>0</v>
      </c>
      <c r="DM18" s="139">
        <v>0</v>
      </c>
      <c r="DN18" s="138">
        <v>0</v>
      </c>
      <c r="DO18" s="137">
        <v>0</v>
      </c>
      <c r="DP18" s="139">
        <v>0</v>
      </c>
      <c r="DQ18" s="139">
        <v>0</v>
      </c>
      <c r="DR18" s="138">
        <v>0</v>
      </c>
      <c r="DS18" s="137">
        <v>0</v>
      </c>
      <c r="DT18" s="139">
        <v>0</v>
      </c>
      <c r="DU18" s="139">
        <v>0</v>
      </c>
    </row>
    <row r="19" spans="1:125" ht="13.5" customHeight="1" x14ac:dyDescent="0.15">
      <c r="A19" s="137" t="s">
        <v>15</v>
      </c>
      <c r="B19" s="138" t="s">
        <v>401</v>
      </c>
      <c r="C19" s="137" t="s">
        <v>1</v>
      </c>
      <c r="D19" s="139">
        <v>54865532</v>
      </c>
      <c r="E19" s="139">
        <v>491356</v>
      </c>
      <c r="F19" s="138">
        <v>11</v>
      </c>
      <c r="G19" s="137">
        <v>11</v>
      </c>
      <c r="H19" s="139">
        <v>5129809</v>
      </c>
      <c r="I19" s="139">
        <v>153731</v>
      </c>
      <c r="J19" s="138">
        <v>11</v>
      </c>
      <c r="K19" s="137">
        <v>11</v>
      </c>
      <c r="L19" s="139">
        <v>3377176</v>
      </c>
      <c r="M19" s="139">
        <v>24113</v>
      </c>
      <c r="N19" s="138">
        <v>10</v>
      </c>
      <c r="O19" s="137">
        <v>10</v>
      </c>
      <c r="P19" s="139">
        <v>4235100</v>
      </c>
      <c r="Q19" s="139">
        <v>35300</v>
      </c>
      <c r="R19" s="138">
        <v>6</v>
      </c>
      <c r="S19" s="137">
        <v>6</v>
      </c>
      <c r="T19" s="139">
        <v>2274120</v>
      </c>
      <c r="U19" s="139">
        <v>28274</v>
      </c>
      <c r="V19" s="138">
        <v>3</v>
      </c>
      <c r="W19" s="137">
        <v>3</v>
      </c>
      <c r="X19" s="139">
        <v>1219273</v>
      </c>
      <c r="Y19" s="139">
        <v>6843</v>
      </c>
      <c r="Z19" s="138">
        <v>3</v>
      </c>
      <c r="AA19" s="137">
        <v>3</v>
      </c>
      <c r="AB19" s="139">
        <v>1281166</v>
      </c>
      <c r="AC19" s="139">
        <v>6311</v>
      </c>
      <c r="AD19" s="138">
        <v>3</v>
      </c>
      <c r="AE19" s="137">
        <v>3</v>
      </c>
      <c r="AF19" s="139">
        <v>1366605</v>
      </c>
      <c r="AG19" s="139">
        <v>8181</v>
      </c>
      <c r="AH19" s="138">
        <v>3</v>
      </c>
      <c r="AI19" s="137">
        <v>3</v>
      </c>
      <c r="AJ19" s="139">
        <v>2285063</v>
      </c>
      <c r="AK19" s="139">
        <v>13688</v>
      </c>
      <c r="AL19" s="138">
        <v>2</v>
      </c>
      <c r="AM19" s="137">
        <v>2</v>
      </c>
      <c r="AN19" s="139">
        <v>2286974</v>
      </c>
      <c r="AO19" s="139">
        <v>11747</v>
      </c>
      <c r="AP19" s="138">
        <v>2</v>
      </c>
      <c r="AQ19" s="137">
        <v>2</v>
      </c>
      <c r="AR19" s="139">
        <v>1384257</v>
      </c>
      <c r="AS19" s="139">
        <v>8698</v>
      </c>
      <c r="AT19" s="138">
        <v>2</v>
      </c>
      <c r="AU19" s="137">
        <v>2</v>
      </c>
      <c r="AV19" s="139">
        <v>3195068</v>
      </c>
      <c r="AW19" s="139">
        <v>20810</v>
      </c>
      <c r="AX19" s="138">
        <v>2</v>
      </c>
      <c r="AY19" s="137">
        <v>2</v>
      </c>
      <c r="AZ19" s="139">
        <v>4121430</v>
      </c>
      <c r="BA19" s="139">
        <v>27800</v>
      </c>
      <c r="BB19" s="138">
        <v>2</v>
      </c>
      <c r="BC19" s="137">
        <v>2</v>
      </c>
      <c r="BD19" s="139">
        <v>1447782</v>
      </c>
      <c r="BE19" s="139">
        <v>8405</v>
      </c>
      <c r="BF19" s="138">
        <v>2</v>
      </c>
      <c r="BG19" s="137">
        <v>2</v>
      </c>
      <c r="BH19" s="139">
        <v>1422820</v>
      </c>
      <c r="BI19" s="139">
        <v>8807</v>
      </c>
      <c r="BJ19" s="138">
        <v>2</v>
      </c>
      <c r="BK19" s="137">
        <v>2</v>
      </c>
      <c r="BL19" s="139">
        <v>2206389</v>
      </c>
      <c r="BM19" s="139">
        <v>15037</v>
      </c>
      <c r="BN19" s="138">
        <v>2</v>
      </c>
      <c r="BO19" s="137">
        <v>2</v>
      </c>
      <c r="BP19" s="139">
        <v>1259658</v>
      </c>
      <c r="BQ19" s="139">
        <v>8422</v>
      </c>
      <c r="BR19" s="138">
        <v>2</v>
      </c>
      <c r="BS19" s="137">
        <v>2</v>
      </c>
      <c r="BT19" s="139">
        <v>1451833</v>
      </c>
      <c r="BU19" s="139">
        <v>9610</v>
      </c>
      <c r="BV19" s="138">
        <v>2</v>
      </c>
      <c r="BW19" s="137">
        <v>2</v>
      </c>
      <c r="BX19" s="139">
        <v>1038614</v>
      </c>
      <c r="BY19" s="139">
        <v>6370</v>
      </c>
      <c r="BZ19" s="138">
        <v>2</v>
      </c>
      <c r="CA19" s="137">
        <v>2</v>
      </c>
      <c r="CB19" s="139">
        <v>2368219</v>
      </c>
      <c r="CC19" s="139">
        <v>16067</v>
      </c>
      <c r="CD19" s="138">
        <v>2</v>
      </c>
      <c r="CE19" s="137">
        <v>2</v>
      </c>
      <c r="CF19" s="139">
        <v>3034506</v>
      </c>
      <c r="CG19" s="139">
        <v>20139</v>
      </c>
      <c r="CH19" s="138">
        <v>2</v>
      </c>
      <c r="CI19" s="137">
        <v>2</v>
      </c>
      <c r="CJ19" s="139">
        <v>2910241</v>
      </c>
      <c r="CK19" s="139">
        <v>20221</v>
      </c>
      <c r="CL19" s="138">
        <v>2</v>
      </c>
      <c r="CM19" s="137">
        <v>2</v>
      </c>
      <c r="CN19" s="139">
        <v>2074044</v>
      </c>
      <c r="CO19" s="139">
        <v>13024</v>
      </c>
      <c r="CP19" s="138">
        <v>2</v>
      </c>
      <c r="CQ19" s="137">
        <v>2</v>
      </c>
      <c r="CR19" s="139">
        <v>2854564</v>
      </c>
      <c r="CS19" s="139">
        <v>19758</v>
      </c>
      <c r="CT19" s="138">
        <v>1</v>
      </c>
      <c r="CU19" s="137">
        <v>1</v>
      </c>
      <c r="CV19" s="139">
        <v>116824</v>
      </c>
      <c r="CW19" s="139">
        <v>0</v>
      </c>
      <c r="CX19" s="138">
        <v>1</v>
      </c>
      <c r="CY19" s="137">
        <v>1</v>
      </c>
      <c r="CZ19" s="139">
        <v>440078</v>
      </c>
      <c r="DA19" s="139">
        <v>0</v>
      </c>
      <c r="DB19" s="138">
        <v>1</v>
      </c>
      <c r="DC19" s="137">
        <v>1</v>
      </c>
      <c r="DD19" s="139">
        <v>83919</v>
      </c>
      <c r="DE19" s="139">
        <v>0</v>
      </c>
      <c r="DF19" s="138">
        <v>0</v>
      </c>
      <c r="DG19" s="137">
        <v>0</v>
      </c>
      <c r="DH19" s="139">
        <v>0</v>
      </c>
      <c r="DI19" s="139">
        <v>0</v>
      </c>
      <c r="DJ19" s="138">
        <v>0</v>
      </c>
      <c r="DK19" s="137">
        <v>0</v>
      </c>
      <c r="DL19" s="139">
        <v>0</v>
      </c>
      <c r="DM19" s="139">
        <v>0</v>
      </c>
      <c r="DN19" s="138">
        <v>0</v>
      </c>
      <c r="DO19" s="137">
        <v>0</v>
      </c>
      <c r="DP19" s="139">
        <v>0</v>
      </c>
      <c r="DQ19" s="139">
        <v>0</v>
      </c>
      <c r="DR19" s="138">
        <v>0</v>
      </c>
      <c r="DS19" s="137">
        <v>0</v>
      </c>
      <c r="DT19" s="139">
        <v>0</v>
      </c>
      <c r="DU19" s="139">
        <v>0</v>
      </c>
    </row>
    <row r="20" spans="1:125" ht="13.5" customHeight="1" x14ac:dyDescent="0.15">
      <c r="A20" s="137" t="s">
        <v>16</v>
      </c>
      <c r="B20" s="138" t="s">
        <v>402</v>
      </c>
      <c r="C20" s="137" t="s">
        <v>1</v>
      </c>
      <c r="D20" s="139">
        <v>3378504</v>
      </c>
      <c r="E20" s="139">
        <v>196334</v>
      </c>
      <c r="F20" s="138">
        <v>7</v>
      </c>
      <c r="G20" s="137">
        <v>7</v>
      </c>
      <c r="H20" s="139">
        <v>1816515</v>
      </c>
      <c r="I20" s="139">
        <v>70118</v>
      </c>
      <c r="J20" s="138">
        <v>7</v>
      </c>
      <c r="K20" s="137">
        <v>7</v>
      </c>
      <c r="L20" s="139">
        <v>1196565</v>
      </c>
      <c r="M20" s="139">
        <v>48344</v>
      </c>
      <c r="N20" s="138">
        <v>4</v>
      </c>
      <c r="O20" s="137">
        <v>4</v>
      </c>
      <c r="P20" s="139">
        <v>365424</v>
      </c>
      <c r="Q20" s="139">
        <v>49878</v>
      </c>
      <c r="R20" s="138">
        <v>1</v>
      </c>
      <c r="S20" s="137">
        <v>1</v>
      </c>
      <c r="T20" s="139">
        <v>0</v>
      </c>
      <c r="U20" s="139">
        <v>6821</v>
      </c>
      <c r="V20" s="138">
        <v>1</v>
      </c>
      <c r="W20" s="137">
        <v>1</v>
      </c>
      <c r="X20" s="139">
        <v>0</v>
      </c>
      <c r="Y20" s="139">
        <v>10863</v>
      </c>
      <c r="Z20" s="138">
        <v>1</v>
      </c>
      <c r="AA20" s="137">
        <v>1</v>
      </c>
      <c r="AB20" s="139">
        <v>0</v>
      </c>
      <c r="AC20" s="139">
        <v>10310</v>
      </c>
      <c r="AD20" s="138">
        <v>0</v>
      </c>
      <c r="AE20" s="137">
        <v>0</v>
      </c>
      <c r="AF20" s="139">
        <v>0</v>
      </c>
      <c r="AG20" s="139">
        <v>0</v>
      </c>
      <c r="AH20" s="138">
        <v>0</v>
      </c>
      <c r="AI20" s="137">
        <v>0</v>
      </c>
      <c r="AJ20" s="139">
        <v>0</v>
      </c>
      <c r="AK20" s="139">
        <v>0</v>
      </c>
      <c r="AL20" s="138">
        <v>0</v>
      </c>
      <c r="AM20" s="137">
        <v>0</v>
      </c>
      <c r="AN20" s="139">
        <v>0</v>
      </c>
      <c r="AO20" s="139">
        <v>0</v>
      </c>
      <c r="AP20" s="138">
        <v>0</v>
      </c>
      <c r="AQ20" s="137">
        <v>0</v>
      </c>
      <c r="AR20" s="139">
        <v>0</v>
      </c>
      <c r="AS20" s="139">
        <v>0</v>
      </c>
      <c r="AT20" s="138">
        <v>0</v>
      </c>
      <c r="AU20" s="137">
        <v>0</v>
      </c>
      <c r="AV20" s="139">
        <v>0</v>
      </c>
      <c r="AW20" s="139">
        <v>0</v>
      </c>
      <c r="AX20" s="138">
        <v>0</v>
      </c>
      <c r="AY20" s="137">
        <v>0</v>
      </c>
      <c r="AZ20" s="139">
        <v>0</v>
      </c>
      <c r="BA20" s="139">
        <v>0</v>
      </c>
      <c r="BB20" s="138">
        <v>0</v>
      </c>
      <c r="BC20" s="137">
        <v>0</v>
      </c>
      <c r="BD20" s="139">
        <v>0</v>
      </c>
      <c r="BE20" s="139">
        <v>0</v>
      </c>
      <c r="BF20" s="138">
        <v>0</v>
      </c>
      <c r="BG20" s="137">
        <v>0</v>
      </c>
      <c r="BH20" s="139">
        <v>0</v>
      </c>
      <c r="BI20" s="139">
        <v>0</v>
      </c>
      <c r="BJ20" s="138">
        <v>0</v>
      </c>
      <c r="BK20" s="137">
        <v>0</v>
      </c>
      <c r="BL20" s="139">
        <v>0</v>
      </c>
      <c r="BM20" s="139">
        <v>0</v>
      </c>
      <c r="BN20" s="138">
        <v>0</v>
      </c>
      <c r="BO20" s="137">
        <v>0</v>
      </c>
      <c r="BP20" s="139">
        <v>0</v>
      </c>
      <c r="BQ20" s="139">
        <v>0</v>
      </c>
      <c r="BR20" s="138">
        <v>0</v>
      </c>
      <c r="BS20" s="137">
        <v>0</v>
      </c>
      <c r="BT20" s="139">
        <v>0</v>
      </c>
      <c r="BU20" s="139">
        <v>0</v>
      </c>
      <c r="BV20" s="138">
        <v>0</v>
      </c>
      <c r="BW20" s="137">
        <v>0</v>
      </c>
      <c r="BX20" s="139">
        <v>0</v>
      </c>
      <c r="BY20" s="139">
        <v>0</v>
      </c>
      <c r="BZ20" s="138">
        <v>0</v>
      </c>
      <c r="CA20" s="137">
        <v>0</v>
      </c>
      <c r="CB20" s="139">
        <v>0</v>
      </c>
      <c r="CC20" s="139">
        <v>0</v>
      </c>
      <c r="CD20" s="138">
        <v>0</v>
      </c>
      <c r="CE20" s="137">
        <v>0</v>
      </c>
      <c r="CF20" s="139">
        <v>0</v>
      </c>
      <c r="CG20" s="139">
        <v>0</v>
      </c>
      <c r="CH20" s="138">
        <v>0</v>
      </c>
      <c r="CI20" s="137">
        <v>0</v>
      </c>
      <c r="CJ20" s="139">
        <v>0</v>
      </c>
      <c r="CK20" s="139">
        <v>0</v>
      </c>
      <c r="CL20" s="138">
        <v>0</v>
      </c>
      <c r="CM20" s="137">
        <v>0</v>
      </c>
      <c r="CN20" s="139">
        <v>0</v>
      </c>
      <c r="CO20" s="139">
        <v>0</v>
      </c>
      <c r="CP20" s="138">
        <v>0</v>
      </c>
      <c r="CQ20" s="137">
        <v>0</v>
      </c>
      <c r="CR20" s="139">
        <v>0</v>
      </c>
      <c r="CS20" s="139">
        <v>0</v>
      </c>
      <c r="CT20" s="138">
        <v>0</v>
      </c>
      <c r="CU20" s="137">
        <v>0</v>
      </c>
      <c r="CV20" s="139">
        <v>0</v>
      </c>
      <c r="CW20" s="139">
        <v>0</v>
      </c>
      <c r="CX20" s="138">
        <v>0</v>
      </c>
      <c r="CY20" s="137">
        <v>0</v>
      </c>
      <c r="CZ20" s="139">
        <v>0</v>
      </c>
      <c r="DA20" s="139">
        <v>0</v>
      </c>
      <c r="DB20" s="138">
        <v>0</v>
      </c>
      <c r="DC20" s="137">
        <v>0</v>
      </c>
      <c r="DD20" s="139">
        <v>0</v>
      </c>
      <c r="DE20" s="139">
        <v>0</v>
      </c>
      <c r="DF20" s="138">
        <v>0</v>
      </c>
      <c r="DG20" s="137">
        <v>0</v>
      </c>
      <c r="DH20" s="139">
        <v>0</v>
      </c>
      <c r="DI20" s="139">
        <v>0</v>
      </c>
      <c r="DJ20" s="138">
        <v>0</v>
      </c>
      <c r="DK20" s="137">
        <v>0</v>
      </c>
      <c r="DL20" s="139">
        <v>0</v>
      </c>
      <c r="DM20" s="139">
        <v>0</v>
      </c>
      <c r="DN20" s="138">
        <v>0</v>
      </c>
      <c r="DO20" s="137">
        <v>0</v>
      </c>
      <c r="DP20" s="139">
        <v>0</v>
      </c>
      <c r="DQ20" s="139">
        <v>0</v>
      </c>
      <c r="DR20" s="138">
        <v>0</v>
      </c>
      <c r="DS20" s="137">
        <v>0</v>
      </c>
      <c r="DT20" s="139">
        <v>0</v>
      </c>
      <c r="DU20" s="139">
        <v>0</v>
      </c>
    </row>
    <row r="21" spans="1:125" ht="13.5" customHeight="1" x14ac:dyDescent="0.15">
      <c r="A21" s="137" t="s">
        <v>17</v>
      </c>
      <c r="B21" s="138" t="s">
        <v>403</v>
      </c>
      <c r="C21" s="137" t="s">
        <v>1</v>
      </c>
      <c r="D21" s="139">
        <v>3290840</v>
      </c>
      <c r="E21" s="139">
        <v>273349</v>
      </c>
      <c r="F21" s="138">
        <v>6</v>
      </c>
      <c r="G21" s="137">
        <v>6</v>
      </c>
      <c r="H21" s="139">
        <v>2289499</v>
      </c>
      <c r="I21" s="139">
        <v>179192</v>
      </c>
      <c r="J21" s="138">
        <v>6</v>
      </c>
      <c r="K21" s="137">
        <v>6</v>
      </c>
      <c r="L21" s="139">
        <v>834378</v>
      </c>
      <c r="M21" s="139">
        <v>81502</v>
      </c>
      <c r="N21" s="138">
        <v>2</v>
      </c>
      <c r="O21" s="137">
        <v>2</v>
      </c>
      <c r="P21" s="139">
        <v>166963</v>
      </c>
      <c r="Q21" s="139">
        <v>12655</v>
      </c>
      <c r="R21" s="138">
        <v>0</v>
      </c>
      <c r="S21" s="137">
        <v>0</v>
      </c>
      <c r="T21" s="139">
        <v>0</v>
      </c>
      <c r="U21" s="139">
        <v>0</v>
      </c>
      <c r="V21" s="138">
        <v>0</v>
      </c>
      <c r="W21" s="137">
        <v>0</v>
      </c>
      <c r="X21" s="139">
        <v>0</v>
      </c>
      <c r="Y21" s="139">
        <v>0</v>
      </c>
      <c r="Z21" s="138">
        <v>0</v>
      </c>
      <c r="AA21" s="137">
        <v>0</v>
      </c>
      <c r="AB21" s="139">
        <v>0</v>
      </c>
      <c r="AC21" s="139">
        <v>0</v>
      </c>
      <c r="AD21" s="138">
        <v>0</v>
      </c>
      <c r="AE21" s="137">
        <v>0</v>
      </c>
      <c r="AF21" s="139">
        <v>0</v>
      </c>
      <c r="AG21" s="139">
        <v>0</v>
      </c>
      <c r="AH21" s="138">
        <v>0</v>
      </c>
      <c r="AI21" s="137">
        <v>0</v>
      </c>
      <c r="AJ21" s="139">
        <v>0</v>
      </c>
      <c r="AK21" s="139">
        <v>0</v>
      </c>
      <c r="AL21" s="138">
        <v>0</v>
      </c>
      <c r="AM21" s="137">
        <v>0</v>
      </c>
      <c r="AN21" s="139">
        <v>0</v>
      </c>
      <c r="AO21" s="139">
        <v>0</v>
      </c>
      <c r="AP21" s="138">
        <v>0</v>
      </c>
      <c r="AQ21" s="137">
        <v>0</v>
      </c>
      <c r="AR21" s="139">
        <v>0</v>
      </c>
      <c r="AS21" s="139">
        <v>0</v>
      </c>
      <c r="AT21" s="138">
        <v>0</v>
      </c>
      <c r="AU21" s="137">
        <v>0</v>
      </c>
      <c r="AV21" s="139">
        <v>0</v>
      </c>
      <c r="AW21" s="139">
        <v>0</v>
      </c>
      <c r="AX21" s="138">
        <v>0</v>
      </c>
      <c r="AY21" s="137">
        <v>0</v>
      </c>
      <c r="AZ21" s="139">
        <v>0</v>
      </c>
      <c r="BA21" s="139">
        <v>0</v>
      </c>
      <c r="BB21" s="138">
        <v>0</v>
      </c>
      <c r="BC21" s="137">
        <v>0</v>
      </c>
      <c r="BD21" s="139">
        <v>0</v>
      </c>
      <c r="BE21" s="139">
        <v>0</v>
      </c>
      <c r="BF21" s="138">
        <v>0</v>
      </c>
      <c r="BG21" s="137">
        <v>0</v>
      </c>
      <c r="BH21" s="139">
        <v>0</v>
      </c>
      <c r="BI21" s="139">
        <v>0</v>
      </c>
      <c r="BJ21" s="138">
        <v>0</v>
      </c>
      <c r="BK21" s="137">
        <v>0</v>
      </c>
      <c r="BL21" s="139">
        <v>0</v>
      </c>
      <c r="BM21" s="139">
        <v>0</v>
      </c>
      <c r="BN21" s="138">
        <v>0</v>
      </c>
      <c r="BO21" s="137">
        <v>0</v>
      </c>
      <c r="BP21" s="139">
        <v>0</v>
      </c>
      <c r="BQ21" s="139">
        <v>0</v>
      </c>
      <c r="BR21" s="138">
        <v>0</v>
      </c>
      <c r="BS21" s="137">
        <v>0</v>
      </c>
      <c r="BT21" s="139">
        <v>0</v>
      </c>
      <c r="BU21" s="139">
        <v>0</v>
      </c>
      <c r="BV21" s="138">
        <v>0</v>
      </c>
      <c r="BW21" s="137">
        <v>0</v>
      </c>
      <c r="BX21" s="139">
        <v>0</v>
      </c>
      <c r="BY21" s="139">
        <v>0</v>
      </c>
      <c r="BZ21" s="138">
        <v>0</v>
      </c>
      <c r="CA21" s="137">
        <v>0</v>
      </c>
      <c r="CB21" s="139">
        <v>0</v>
      </c>
      <c r="CC21" s="139">
        <v>0</v>
      </c>
      <c r="CD21" s="138">
        <v>0</v>
      </c>
      <c r="CE21" s="137">
        <v>0</v>
      </c>
      <c r="CF21" s="139">
        <v>0</v>
      </c>
      <c r="CG21" s="139">
        <v>0</v>
      </c>
      <c r="CH21" s="138">
        <v>0</v>
      </c>
      <c r="CI21" s="137">
        <v>0</v>
      </c>
      <c r="CJ21" s="139">
        <v>0</v>
      </c>
      <c r="CK21" s="139">
        <v>0</v>
      </c>
      <c r="CL21" s="138">
        <v>0</v>
      </c>
      <c r="CM21" s="137">
        <v>0</v>
      </c>
      <c r="CN21" s="139">
        <v>0</v>
      </c>
      <c r="CO21" s="139">
        <v>0</v>
      </c>
      <c r="CP21" s="138">
        <v>0</v>
      </c>
      <c r="CQ21" s="137">
        <v>0</v>
      </c>
      <c r="CR21" s="139">
        <v>0</v>
      </c>
      <c r="CS21" s="139">
        <v>0</v>
      </c>
      <c r="CT21" s="138">
        <v>0</v>
      </c>
      <c r="CU21" s="137">
        <v>0</v>
      </c>
      <c r="CV21" s="139">
        <v>0</v>
      </c>
      <c r="CW21" s="139">
        <v>0</v>
      </c>
      <c r="CX21" s="138">
        <v>0</v>
      </c>
      <c r="CY21" s="137">
        <v>0</v>
      </c>
      <c r="CZ21" s="139">
        <v>0</v>
      </c>
      <c r="DA21" s="139">
        <v>0</v>
      </c>
      <c r="DB21" s="138">
        <v>0</v>
      </c>
      <c r="DC21" s="137">
        <v>0</v>
      </c>
      <c r="DD21" s="139">
        <v>0</v>
      </c>
      <c r="DE21" s="139">
        <v>0</v>
      </c>
      <c r="DF21" s="138">
        <v>0</v>
      </c>
      <c r="DG21" s="137">
        <v>0</v>
      </c>
      <c r="DH21" s="139">
        <v>0</v>
      </c>
      <c r="DI21" s="139">
        <v>0</v>
      </c>
      <c r="DJ21" s="138">
        <v>0</v>
      </c>
      <c r="DK21" s="137">
        <v>0</v>
      </c>
      <c r="DL21" s="139">
        <v>0</v>
      </c>
      <c r="DM21" s="139">
        <v>0</v>
      </c>
      <c r="DN21" s="138">
        <v>0</v>
      </c>
      <c r="DO21" s="137">
        <v>0</v>
      </c>
      <c r="DP21" s="139">
        <v>0</v>
      </c>
      <c r="DQ21" s="139">
        <v>0</v>
      </c>
      <c r="DR21" s="138">
        <v>0</v>
      </c>
      <c r="DS21" s="137">
        <v>0</v>
      </c>
      <c r="DT21" s="139">
        <v>0</v>
      </c>
      <c r="DU21" s="139">
        <v>0</v>
      </c>
    </row>
    <row r="22" spans="1:125" ht="13.5" customHeight="1" x14ac:dyDescent="0.15">
      <c r="A22" s="137" t="s">
        <v>18</v>
      </c>
      <c r="B22" s="138" t="s">
        <v>404</v>
      </c>
      <c r="C22" s="137" t="s">
        <v>1</v>
      </c>
      <c r="D22" s="139">
        <v>2876389</v>
      </c>
      <c r="E22" s="139">
        <v>453640</v>
      </c>
      <c r="F22" s="138">
        <v>5</v>
      </c>
      <c r="G22" s="137">
        <v>5</v>
      </c>
      <c r="H22" s="139">
        <v>1711293</v>
      </c>
      <c r="I22" s="139">
        <v>140815</v>
      </c>
      <c r="J22" s="138">
        <v>5</v>
      </c>
      <c r="K22" s="137">
        <v>5</v>
      </c>
      <c r="L22" s="139">
        <v>755669</v>
      </c>
      <c r="M22" s="139">
        <v>144345</v>
      </c>
      <c r="N22" s="138">
        <v>4</v>
      </c>
      <c r="O22" s="137">
        <v>4</v>
      </c>
      <c r="P22" s="139">
        <v>269468</v>
      </c>
      <c r="Q22" s="139">
        <v>93152</v>
      </c>
      <c r="R22" s="138">
        <v>3</v>
      </c>
      <c r="S22" s="137">
        <v>3</v>
      </c>
      <c r="T22" s="139">
        <v>133236</v>
      </c>
      <c r="U22" s="139">
        <v>72795</v>
      </c>
      <c r="V22" s="138">
        <v>1</v>
      </c>
      <c r="W22" s="137">
        <v>1</v>
      </c>
      <c r="X22" s="139">
        <v>6723</v>
      </c>
      <c r="Y22" s="139">
        <v>2533</v>
      </c>
      <c r="Z22" s="138">
        <v>0</v>
      </c>
      <c r="AA22" s="137">
        <v>0</v>
      </c>
      <c r="AB22" s="139">
        <v>0</v>
      </c>
      <c r="AC22" s="139">
        <v>0</v>
      </c>
      <c r="AD22" s="138">
        <v>0</v>
      </c>
      <c r="AE22" s="137">
        <v>0</v>
      </c>
      <c r="AF22" s="139">
        <v>0</v>
      </c>
      <c r="AG22" s="139">
        <v>0</v>
      </c>
      <c r="AH22" s="138">
        <v>0</v>
      </c>
      <c r="AI22" s="137">
        <v>0</v>
      </c>
      <c r="AJ22" s="139">
        <v>0</v>
      </c>
      <c r="AK22" s="139">
        <v>0</v>
      </c>
      <c r="AL22" s="138">
        <v>0</v>
      </c>
      <c r="AM22" s="137">
        <v>0</v>
      </c>
      <c r="AN22" s="139">
        <v>0</v>
      </c>
      <c r="AO22" s="139">
        <v>0</v>
      </c>
      <c r="AP22" s="138">
        <v>0</v>
      </c>
      <c r="AQ22" s="137">
        <v>0</v>
      </c>
      <c r="AR22" s="139">
        <v>0</v>
      </c>
      <c r="AS22" s="139">
        <v>0</v>
      </c>
      <c r="AT22" s="138">
        <v>0</v>
      </c>
      <c r="AU22" s="137">
        <v>0</v>
      </c>
      <c r="AV22" s="139">
        <v>0</v>
      </c>
      <c r="AW22" s="139">
        <v>0</v>
      </c>
      <c r="AX22" s="138">
        <v>0</v>
      </c>
      <c r="AY22" s="137">
        <v>0</v>
      </c>
      <c r="AZ22" s="139">
        <v>0</v>
      </c>
      <c r="BA22" s="139">
        <v>0</v>
      </c>
      <c r="BB22" s="138">
        <v>0</v>
      </c>
      <c r="BC22" s="137">
        <v>0</v>
      </c>
      <c r="BD22" s="139">
        <v>0</v>
      </c>
      <c r="BE22" s="139">
        <v>0</v>
      </c>
      <c r="BF22" s="138">
        <v>0</v>
      </c>
      <c r="BG22" s="137">
        <v>0</v>
      </c>
      <c r="BH22" s="139">
        <v>0</v>
      </c>
      <c r="BI22" s="139">
        <v>0</v>
      </c>
      <c r="BJ22" s="138">
        <v>0</v>
      </c>
      <c r="BK22" s="137">
        <v>0</v>
      </c>
      <c r="BL22" s="139">
        <v>0</v>
      </c>
      <c r="BM22" s="139">
        <v>0</v>
      </c>
      <c r="BN22" s="138">
        <v>0</v>
      </c>
      <c r="BO22" s="137">
        <v>0</v>
      </c>
      <c r="BP22" s="139">
        <v>0</v>
      </c>
      <c r="BQ22" s="139">
        <v>0</v>
      </c>
      <c r="BR22" s="138">
        <v>0</v>
      </c>
      <c r="BS22" s="137">
        <v>0</v>
      </c>
      <c r="BT22" s="139">
        <v>0</v>
      </c>
      <c r="BU22" s="139">
        <v>0</v>
      </c>
      <c r="BV22" s="138">
        <v>0</v>
      </c>
      <c r="BW22" s="137">
        <v>0</v>
      </c>
      <c r="BX22" s="139">
        <v>0</v>
      </c>
      <c r="BY22" s="139">
        <v>0</v>
      </c>
      <c r="BZ22" s="138">
        <v>0</v>
      </c>
      <c r="CA22" s="137">
        <v>0</v>
      </c>
      <c r="CB22" s="139">
        <v>0</v>
      </c>
      <c r="CC22" s="139">
        <v>0</v>
      </c>
      <c r="CD22" s="138">
        <v>0</v>
      </c>
      <c r="CE22" s="137">
        <v>0</v>
      </c>
      <c r="CF22" s="139">
        <v>0</v>
      </c>
      <c r="CG22" s="139">
        <v>0</v>
      </c>
      <c r="CH22" s="138">
        <v>0</v>
      </c>
      <c r="CI22" s="137">
        <v>0</v>
      </c>
      <c r="CJ22" s="139">
        <v>0</v>
      </c>
      <c r="CK22" s="139">
        <v>0</v>
      </c>
      <c r="CL22" s="138">
        <v>0</v>
      </c>
      <c r="CM22" s="137">
        <v>0</v>
      </c>
      <c r="CN22" s="139">
        <v>0</v>
      </c>
      <c r="CO22" s="139">
        <v>0</v>
      </c>
      <c r="CP22" s="138">
        <v>0</v>
      </c>
      <c r="CQ22" s="137">
        <v>0</v>
      </c>
      <c r="CR22" s="139">
        <v>0</v>
      </c>
      <c r="CS22" s="139">
        <v>0</v>
      </c>
      <c r="CT22" s="138">
        <v>0</v>
      </c>
      <c r="CU22" s="137">
        <v>0</v>
      </c>
      <c r="CV22" s="139">
        <v>0</v>
      </c>
      <c r="CW22" s="139">
        <v>0</v>
      </c>
      <c r="CX22" s="138">
        <v>0</v>
      </c>
      <c r="CY22" s="137">
        <v>0</v>
      </c>
      <c r="CZ22" s="139">
        <v>0</v>
      </c>
      <c r="DA22" s="139">
        <v>0</v>
      </c>
      <c r="DB22" s="138">
        <v>0</v>
      </c>
      <c r="DC22" s="137">
        <v>0</v>
      </c>
      <c r="DD22" s="139">
        <v>0</v>
      </c>
      <c r="DE22" s="139">
        <v>0</v>
      </c>
      <c r="DF22" s="138">
        <v>0</v>
      </c>
      <c r="DG22" s="137">
        <v>0</v>
      </c>
      <c r="DH22" s="139">
        <v>0</v>
      </c>
      <c r="DI22" s="139">
        <v>0</v>
      </c>
      <c r="DJ22" s="138">
        <v>0</v>
      </c>
      <c r="DK22" s="137">
        <v>0</v>
      </c>
      <c r="DL22" s="139">
        <v>0</v>
      </c>
      <c r="DM22" s="139">
        <v>0</v>
      </c>
      <c r="DN22" s="138">
        <v>0</v>
      </c>
      <c r="DO22" s="137">
        <v>0</v>
      </c>
      <c r="DP22" s="139">
        <v>0</v>
      </c>
      <c r="DQ22" s="139">
        <v>0</v>
      </c>
      <c r="DR22" s="138">
        <v>0</v>
      </c>
      <c r="DS22" s="137">
        <v>0</v>
      </c>
      <c r="DT22" s="139">
        <v>0</v>
      </c>
      <c r="DU22" s="139">
        <v>0</v>
      </c>
    </row>
    <row r="23" spans="1:125" ht="13.5" customHeight="1" x14ac:dyDescent="0.15">
      <c r="A23" s="137" t="s">
        <v>19</v>
      </c>
      <c r="B23" s="138" t="s">
        <v>405</v>
      </c>
      <c r="C23" s="137" t="s">
        <v>1</v>
      </c>
      <c r="D23" s="139">
        <v>6365682</v>
      </c>
      <c r="E23" s="139">
        <v>415194</v>
      </c>
      <c r="F23" s="138">
        <v>8</v>
      </c>
      <c r="G23" s="137">
        <v>8</v>
      </c>
      <c r="H23" s="139">
        <v>3291677</v>
      </c>
      <c r="I23" s="139">
        <v>194820</v>
      </c>
      <c r="J23" s="138">
        <v>8</v>
      </c>
      <c r="K23" s="137">
        <v>8</v>
      </c>
      <c r="L23" s="139">
        <v>2273971</v>
      </c>
      <c r="M23" s="139">
        <v>115306</v>
      </c>
      <c r="N23" s="138">
        <v>5</v>
      </c>
      <c r="O23" s="137">
        <v>5</v>
      </c>
      <c r="P23" s="139">
        <v>432036</v>
      </c>
      <c r="Q23" s="139">
        <v>105068</v>
      </c>
      <c r="R23" s="138">
        <v>1</v>
      </c>
      <c r="S23" s="137">
        <v>1</v>
      </c>
      <c r="T23" s="139">
        <v>42676</v>
      </c>
      <c r="U23" s="139">
        <v>0</v>
      </c>
      <c r="V23" s="138">
        <v>1</v>
      </c>
      <c r="W23" s="137">
        <v>1</v>
      </c>
      <c r="X23" s="139">
        <v>63235</v>
      </c>
      <c r="Y23" s="139">
        <v>0</v>
      </c>
      <c r="Z23" s="138">
        <v>1</v>
      </c>
      <c r="AA23" s="137">
        <v>1</v>
      </c>
      <c r="AB23" s="139">
        <v>61954</v>
      </c>
      <c r="AC23" s="139">
        <v>0</v>
      </c>
      <c r="AD23" s="138">
        <v>1</v>
      </c>
      <c r="AE23" s="137">
        <v>1</v>
      </c>
      <c r="AF23" s="139">
        <v>47002</v>
      </c>
      <c r="AG23" s="139">
        <v>0</v>
      </c>
      <c r="AH23" s="138">
        <v>1</v>
      </c>
      <c r="AI23" s="137">
        <v>1</v>
      </c>
      <c r="AJ23" s="139">
        <v>40791</v>
      </c>
      <c r="AK23" s="139">
        <v>0</v>
      </c>
      <c r="AL23" s="138">
        <v>1</v>
      </c>
      <c r="AM23" s="137">
        <v>1</v>
      </c>
      <c r="AN23" s="139">
        <v>25601</v>
      </c>
      <c r="AO23" s="139">
        <v>0</v>
      </c>
      <c r="AP23" s="138">
        <v>1</v>
      </c>
      <c r="AQ23" s="137">
        <v>1</v>
      </c>
      <c r="AR23" s="139">
        <v>33512</v>
      </c>
      <c r="AS23" s="139">
        <v>0</v>
      </c>
      <c r="AT23" s="138">
        <v>1</v>
      </c>
      <c r="AU23" s="137">
        <v>1</v>
      </c>
      <c r="AV23" s="139">
        <v>13260</v>
      </c>
      <c r="AW23" s="139">
        <v>0</v>
      </c>
      <c r="AX23" s="138">
        <v>1</v>
      </c>
      <c r="AY23" s="137">
        <v>1</v>
      </c>
      <c r="AZ23" s="139">
        <v>39967</v>
      </c>
      <c r="BA23" s="139">
        <v>0</v>
      </c>
      <c r="BB23" s="138">
        <v>0</v>
      </c>
      <c r="BC23" s="137">
        <v>0</v>
      </c>
      <c r="BD23" s="139">
        <v>0</v>
      </c>
      <c r="BE23" s="139">
        <v>0</v>
      </c>
      <c r="BF23" s="138">
        <v>0</v>
      </c>
      <c r="BG23" s="137">
        <v>0</v>
      </c>
      <c r="BH23" s="139">
        <v>0</v>
      </c>
      <c r="BI23" s="139">
        <v>0</v>
      </c>
      <c r="BJ23" s="138">
        <v>0</v>
      </c>
      <c r="BK23" s="137">
        <v>0</v>
      </c>
      <c r="BL23" s="139">
        <v>0</v>
      </c>
      <c r="BM23" s="139">
        <v>0</v>
      </c>
      <c r="BN23" s="138">
        <v>0</v>
      </c>
      <c r="BO23" s="137">
        <v>0</v>
      </c>
      <c r="BP23" s="139">
        <v>0</v>
      </c>
      <c r="BQ23" s="139">
        <v>0</v>
      </c>
      <c r="BR23" s="138">
        <v>0</v>
      </c>
      <c r="BS23" s="137">
        <v>0</v>
      </c>
      <c r="BT23" s="139">
        <v>0</v>
      </c>
      <c r="BU23" s="139">
        <v>0</v>
      </c>
      <c r="BV23" s="138">
        <v>0</v>
      </c>
      <c r="BW23" s="137">
        <v>0</v>
      </c>
      <c r="BX23" s="139">
        <v>0</v>
      </c>
      <c r="BY23" s="139">
        <v>0</v>
      </c>
      <c r="BZ23" s="138">
        <v>0</v>
      </c>
      <c r="CA23" s="137">
        <v>0</v>
      </c>
      <c r="CB23" s="139">
        <v>0</v>
      </c>
      <c r="CC23" s="139">
        <v>0</v>
      </c>
      <c r="CD23" s="138">
        <v>0</v>
      </c>
      <c r="CE23" s="137">
        <v>0</v>
      </c>
      <c r="CF23" s="139">
        <v>0</v>
      </c>
      <c r="CG23" s="139">
        <v>0</v>
      </c>
      <c r="CH23" s="138">
        <v>0</v>
      </c>
      <c r="CI23" s="137">
        <v>0</v>
      </c>
      <c r="CJ23" s="139">
        <v>0</v>
      </c>
      <c r="CK23" s="139">
        <v>0</v>
      </c>
      <c r="CL23" s="138">
        <v>0</v>
      </c>
      <c r="CM23" s="137">
        <v>0</v>
      </c>
      <c r="CN23" s="139">
        <v>0</v>
      </c>
      <c r="CO23" s="139">
        <v>0</v>
      </c>
      <c r="CP23" s="138">
        <v>0</v>
      </c>
      <c r="CQ23" s="137">
        <v>0</v>
      </c>
      <c r="CR23" s="139">
        <v>0</v>
      </c>
      <c r="CS23" s="139">
        <v>0</v>
      </c>
      <c r="CT23" s="138">
        <v>0</v>
      </c>
      <c r="CU23" s="137">
        <v>0</v>
      </c>
      <c r="CV23" s="139">
        <v>0</v>
      </c>
      <c r="CW23" s="139">
        <v>0</v>
      </c>
      <c r="CX23" s="138">
        <v>0</v>
      </c>
      <c r="CY23" s="137">
        <v>0</v>
      </c>
      <c r="CZ23" s="139">
        <v>0</v>
      </c>
      <c r="DA23" s="139">
        <v>0</v>
      </c>
      <c r="DB23" s="138">
        <v>0</v>
      </c>
      <c r="DC23" s="137">
        <v>0</v>
      </c>
      <c r="DD23" s="139">
        <v>0</v>
      </c>
      <c r="DE23" s="139">
        <v>0</v>
      </c>
      <c r="DF23" s="138">
        <v>0</v>
      </c>
      <c r="DG23" s="137">
        <v>0</v>
      </c>
      <c r="DH23" s="139">
        <v>0</v>
      </c>
      <c r="DI23" s="139">
        <v>0</v>
      </c>
      <c r="DJ23" s="138">
        <v>0</v>
      </c>
      <c r="DK23" s="137">
        <v>0</v>
      </c>
      <c r="DL23" s="139">
        <v>0</v>
      </c>
      <c r="DM23" s="139">
        <v>0</v>
      </c>
      <c r="DN23" s="138">
        <v>0</v>
      </c>
      <c r="DO23" s="137">
        <v>0</v>
      </c>
      <c r="DP23" s="139">
        <v>0</v>
      </c>
      <c r="DQ23" s="139">
        <v>0</v>
      </c>
      <c r="DR23" s="138">
        <v>0</v>
      </c>
      <c r="DS23" s="137">
        <v>0</v>
      </c>
      <c r="DT23" s="139">
        <v>0</v>
      </c>
      <c r="DU23" s="139">
        <v>0</v>
      </c>
    </row>
    <row r="24" spans="1:125" ht="13.5" customHeight="1" x14ac:dyDescent="0.15">
      <c r="A24" s="137" t="s">
        <v>20</v>
      </c>
      <c r="B24" s="138" t="s">
        <v>406</v>
      </c>
      <c r="C24" s="137" t="s">
        <v>1</v>
      </c>
      <c r="D24" s="139">
        <v>4321602</v>
      </c>
      <c r="E24" s="139">
        <v>514561</v>
      </c>
      <c r="F24" s="138">
        <v>7</v>
      </c>
      <c r="G24" s="137">
        <v>7</v>
      </c>
      <c r="H24" s="139">
        <v>1978879</v>
      </c>
      <c r="I24" s="139">
        <v>230466</v>
      </c>
      <c r="J24" s="138">
        <v>7</v>
      </c>
      <c r="K24" s="137">
        <v>7</v>
      </c>
      <c r="L24" s="139">
        <v>1431745</v>
      </c>
      <c r="M24" s="139">
        <v>261648</v>
      </c>
      <c r="N24" s="138">
        <v>3</v>
      </c>
      <c r="O24" s="137">
        <v>3</v>
      </c>
      <c r="P24" s="139">
        <v>607339</v>
      </c>
      <c r="Q24" s="139">
        <v>817</v>
      </c>
      <c r="R24" s="138">
        <v>2</v>
      </c>
      <c r="S24" s="137">
        <v>2</v>
      </c>
      <c r="T24" s="139">
        <v>303639</v>
      </c>
      <c r="U24" s="139">
        <v>21630</v>
      </c>
      <c r="V24" s="138">
        <v>0</v>
      </c>
      <c r="W24" s="137">
        <v>0</v>
      </c>
      <c r="X24" s="139">
        <v>0</v>
      </c>
      <c r="Y24" s="139">
        <v>0</v>
      </c>
      <c r="Z24" s="138">
        <v>0</v>
      </c>
      <c r="AA24" s="137">
        <v>0</v>
      </c>
      <c r="AB24" s="139">
        <v>0</v>
      </c>
      <c r="AC24" s="139">
        <v>0</v>
      </c>
      <c r="AD24" s="138">
        <v>0</v>
      </c>
      <c r="AE24" s="137">
        <v>0</v>
      </c>
      <c r="AF24" s="139">
        <v>0</v>
      </c>
      <c r="AG24" s="139">
        <v>0</v>
      </c>
      <c r="AH24" s="138">
        <v>0</v>
      </c>
      <c r="AI24" s="137">
        <v>0</v>
      </c>
      <c r="AJ24" s="139">
        <v>0</v>
      </c>
      <c r="AK24" s="139">
        <v>0</v>
      </c>
      <c r="AL24" s="138">
        <v>0</v>
      </c>
      <c r="AM24" s="137">
        <v>0</v>
      </c>
      <c r="AN24" s="139">
        <v>0</v>
      </c>
      <c r="AO24" s="139">
        <v>0</v>
      </c>
      <c r="AP24" s="138">
        <v>0</v>
      </c>
      <c r="AQ24" s="137">
        <v>0</v>
      </c>
      <c r="AR24" s="139">
        <v>0</v>
      </c>
      <c r="AS24" s="139">
        <v>0</v>
      </c>
      <c r="AT24" s="138">
        <v>0</v>
      </c>
      <c r="AU24" s="137">
        <v>0</v>
      </c>
      <c r="AV24" s="139">
        <v>0</v>
      </c>
      <c r="AW24" s="139">
        <v>0</v>
      </c>
      <c r="AX24" s="138">
        <v>0</v>
      </c>
      <c r="AY24" s="137">
        <v>0</v>
      </c>
      <c r="AZ24" s="139">
        <v>0</v>
      </c>
      <c r="BA24" s="139">
        <v>0</v>
      </c>
      <c r="BB24" s="138">
        <v>0</v>
      </c>
      <c r="BC24" s="137">
        <v>0</v>
      </c>
      <c r="BD24" s="139">
        <v>0</v>
      </c>
      <c r="BE24" s="139">
        <v>0</v>
      </c>
      <c r="BF24" s="138">
        <v>0</v>
      </c>
      <c r="BG24" s="137">
        <v>0</v>
      </c>
      <c r="BH24" s="139">
        <v>0</v>
      </c>
      <c r="BI24" s="139">
        <v>0</v>
      </c>
      <c r="BJ24" s="138">
        <v>0</v>
      </c>
      <c r="BK24" s="137">
        <v>0</v>
      </c>
      <c r="BL24" s="139">
        <v>0</v>
      </c>
      <c r="BM24" s="139">
        <v>0</v>
      </c>
      <c r="BN24" s="138">
        <v>0</v>
      </c>
      <c r="BO24" s="137">
        <v>0</v>
      </c>
      <c r="BP24" s="139">
        <v>0</v>
      </c>
      <c r="BQ24" s="139">
        <v>0</v>
      </c>
      <c r="BR24" s="138">
        <v>0</v>
      </c>
      <c r="BS24" s="137">
        <v>0</v>
      </c>
      <c r="BT24" s="139">
        <v>0</v>
      </c>
      <c r="BU24" s="139">
        <v>0</v>
      </c>
      <c r="BV24" s="138">
        <v>0</v>
      </c>
      <c r="BW24" s="137">
        <v>0</v>
      </c>
      <c r="BX24" s="139">
        <v>0</v>
      </c>
      <c r="BY24" s="139">
        <v>0</v>
      </c>
      <c r="BZ24" s="138">
        <v>0</v>
      </c>
      <c r="CA24" s="137">
        <v>0</v>
      </c>
      <c r="CB24" s="139">
        <v>0</v>
      </c>
      <c r="CC24" s="139">
        <v>0</v>
      </c>
      <c r="CD24" s="138">
        <v>0</v>
      </c>
      <c r="CE24" s="137">
        <v>0</v>
      </c>
      <c r="CF24" s="139">
        <v>0</v>
      </c>
      <c r="CG24" s="139">
        <v>0</v>
      </c>
      <c r="CH24" s="138">
        <v>0</v>
      </c>
      <c r="CI24" s="137">
        <v>0</v>
      </c>
      <c r="CJ24" s="139">
        <v>0</v>
      </c>
      <c r="CK24" s="139">
        <v>0</v>
      </c>
      <c r="CL24" s="138">
        <v>0</v>
      </c>
      <c r="CM24" s="137">
        <v>0</v>
      </c>
      <c r="CN24" s="139">
        <v>0</v>
      </c>
      <c r="CO24" s="139">
        <v>0</v>
      </c>
      <c r="CP24" s="138">
        <v>0</v>
      </c>
      <c r="CQ24" s="137">
        <v>0</v>
      </c>
      <c r="CR24" s="139">
        <v>0</v>
      </c>
      <c r="CS24" s="139">
        <v>0</v>
      </c>
      <c r="CT24" s="138">
        <v>0</v>
      </c>
      <c r="CU24" s="137">
        <v>0</v>
      </c>
      <c r="CV24" s="139">
        <v>0</v>
      </c>
      <c r="CW24" s="139">
        <v>0</v>
      </c>
      <c r="CX24" s="138">
        <v>0</v>
      </c>
      <c r="CY24" s="137">
        <v>0</v>
      </c>
      <c r="CZ24" s="139">
        <v>0</v>
      </c>
      <c r="DA24" s="139">
        <v>0</v>
      </c>
      <c r="DB24" s="138">
        <v>0</v>
      </c>
      <c r="DC24" s="137">
        <v>0</v>
      </c>
      <c r="DD24" s="139">
        <v>0</v>
      </c>
      <c r="DE24" s="139">
        <v>0</v>
      </c>
      <c r="DF24" s="138">
        <v>0</v>
      </c>
      <c r="DG24" s="137">
        <v>0</v>
      </c>
      <c r="DH24" s="139">
        <v>0</v>
      </c>
      <c r="DI24" s="139">
        <v>0</v>
      </c>
      <c r="DJ24" s="138">
        <v>0</v>
      </c>
      <c r="DK24" s="137">
        <v>0</v>
      </c>
      <c r="DL24" s="139">
        <v>0</v>
      </c>
      <c r="DM24" s="139">
        <v>0</v>
      </c>
      <c r="DN24" s="138">
        <v>0</v>
      </c>
      <c r="DO24" s="137">
        <v>0</v>
      </c>
      <c r="DP24" s="139">
        <v>0</v>
      </c>
      <c r="DQ24" s="139">
        <v>0</v>
      </c>
      <c r="DR24" s="138">
        <v>0</v>
      </c>
      <c r="DS24" s="137">
        <v>0</v>
      </c>
      <c r="DT24" s="139">
        <v>0</v>
      </c>
      <c r="DU24" s="139">
        <v>0</v>
      </c>
    </row>
    <row r="25" spans="1:125" ht="13.5" customHeight="1" x14ac:dyDescent="0.15">
      <c r="A25" s="137" t="s">
        <v>21</v>
      </c>
      <c r="B25" s="138" t="s">
        <v>407</v>
      </c>
      <c r="C25" s="137" t="s">
        <v>1</v>
      </c>
      <c r="D25" s="139">
        <v>4237326</v>
      </c>
      <c r="E25" s="139">
        <v>714850</v>
      </c>
      <c r="F25" s="138">
        <v>11</v>
      </c>
      <c r="G25" s="137">
        <v>11</v>
      </c>
      <c r="H25" s="139">
        <v>1397675</v>
      </c>
      <c r="I25" s="139">
        <v>317706</v>
      </c>
      <c r="J25" s="138">
        <v>11</v>
      </c>
      <c r="K25" s="137">
        <v>11</v>
      </c>
      <c r="L25" s="139">
        <v>1229937</v>
      </c>
      <c r="M25" s="139">
        <v>173494</v>
      </c>
      <c r="N25" s="138">
        <v>8</v>
      </c>
      <c r="O25" s="137">
        <v>8</v>
      </c>
      <c r="P25" s="139">
        <v>812770</v>
      </c>
      <c r="Q25" s="139">
        <v>153780</v>
      </c>
      <c r="R25" s="138">
        <v>6</v>
      </c>
      <c r="S25" s="137">
        <v>6</v>
      </c>
      <c r="T25" s="139">
        <v>242511</v>
      </c>
      <c r="U25" s="139">
        <v>69870</v>
      </c>
      <c r="V25" s="138">
        <v>4</v>
      </c>
      <c r="W25" s="137">
        <v>4</v>
      </c>
      <c r="X25" s="139">
        <v>117180</v>
      </c>
      <c r="Y25" s="139">
        <v>0</v>
      </c>
      <c r="Z25" s="138">
        <v>4</v>
      </c>
      <c r="AA25" s="137">
        <v>4</v>
      </c>
      <c r="AB25" s="139">
        <v>89574</v>
      </c>
      <c r="AC25" s="139">
        <v>0</v>
      </c>
      <c r="AD25" s="138">
        <v>3</v>
      </c>
      <c r="AE25" s="137">
        <v>3</v>
      </c>
      <c r="AF25" s="139">
        <v>62427</v>
      </c>
      <c r="AG25" s="139">
        <v>0</v>
      </c>
      <c r="AH25" s="138">
        <v>3</v>
      </c>
      <c r="AI25" s="137">
        <v>3</v>
      </c>
      <c r="AJ25" s="139">
        <v>26889</v>
      </c>
      <c r="AK25" s="139">
        <v>0</v>
      </c>
      <c r="AL25" s="138">
        <v>3</v>
      </c>
      <c r="AM25" s="137">
        <v>3</v>
      </c>
      <c r="AN25" s="139">
        <v>49592</v>
      </c>
      <c r="AO25" s="139">
        <v>0</v>
      </c>
      <c r="AP25" s="138">
        <v>3</v>
      </c>
      <c r="AQ25" s="137">
        <v>3</v>
      </c>
      <c r="AR25" s="139">
        <v>64953</v>
      </c>
      <c r="AS25" s="139">
        <v>0</v>
      </c>
      <c r="AT25" s="138">
        <v>3</v>
      </c>
      <c r="AU25" s="137">
        <v>3</v>
      </c>
      <c r="AV25" s="139">
        <v>34684</v>
      </c>
      <c r="AW25" s="139">
        <v>0</v>
      </c>
      <c r="AX25" s="138">
        <v>2</v>
      </c>
      <c r="AY25" s="137">
        <v>2</v>
      </c>
      <c r="AZ25" s="139">
        <v>12007</v>
      </c>
      <c r="BA25" s="139">
        <v>0</v>
      </c>
      <c r="BB25" s="138">
        <v>1</v>
      </c>
      <c r="BC25" s="137">
        <v>1</v>
      </c>
      <c r="BD25" s="139">
        <v>25713</v>
      </c>
      <c r="BE25" s="139">
        <v>0</v>
      </c>
      <c r="BF25" s="138">
        <v>1</v>
      </c>
      <c r="BG25" s="137">
        <v>1</v>
      </c>
      <c r="BH25" s="139">
        <v>10248</v>
      </c>
      <c r="BI25" s="139">
        <v>0</v>
      </c>
      <c r="BJ25" s="138">
        <v>1</v>
      </c>
      <c r="BK25" s="137">
        <v>1</v>
      </c>
      <c r="BL25" s="139">
        <v>20</v>
      </c>
      <c r="BM25" s="139">
        <v>0</v>
      </c>
      <c r="BN25" s="138">
        <v>1</v>
      </c>
      <c r="BO25" s="137">
        <v>1</v>
      </c>
      <c r="BP25" s="139">
        <v>20</v>
      </c>
      <c r="BQ25" s="139">
        <v>0</v>
      </c>
      <c r="BR25" s="138">
        <v>1</v>
      </c>
      <c r="BS25" s="137">
        <v>1</v>
      </c>
      <c r="BT25" s="139">
        <v>20</v>
      </c>
      <c r="BU25" s="139">
        <v>0</v>
      </c>
      <c r="BV25" s="138">
        <v>1</v>
      </c>
      <c r="BW25" s="137">
        <v>1</v>
      </c>
      <c r="BX25" s="139">
        <v>9948</v>
      </c>
      <c r="BY25" s="139">
        <v>0</v>
      </c>
      <c r="BZ25" s="138">
        <v>1</v>
      </c>
      <c r="CA25" s="137">
        <v>1</v>
      </c>
      <c r="CB25" s="139">
        <v>21104</v>
      </c>
      <c r="CC25" s="139">
        <v>0</v>
      </c>
      <c r="CD25" s="138">
        <v>1</v>
      </c>
      <c r="CE25" s="137">
        <v>1</v>
      </c>
      <c r="CF25" s="139">
        <v>1575</v>
      </c>
      <c r="CG25" s="139">
        <v>0</v>
      </c>
      <c r="CH25" s="138">
        <v>1</v>
      </c>
      <c r="CI25" s="137">
        <v>1</v>
      </c>
      <c r="CJ25" s="139">
        <v>1329</v>
      </c>
      <c r="CK25" s="139">
        <v>0</v>
      </c>
      <c r="CL25" s="138">
        <v>1</v>
      </c>
      <c r="CM25" s="137">
        <v>1</v>
      </c>
      <c r="CN25" s="139">
        <v>3293</v>
      </c>
      <c r="CO25" s="139">
        <v>0</v>
      </c>
      <c r="CP25" s="138">
        <v>1</v>
      </c>
      <c r="CQ25" s="137">
        <v>1</v>
      </c>
      <c r="CR25" s="139">
        <v>20</v>
      </c>
      <c r="CS25" s="139">
        <v>0</v>
      </c>
      <c r="CT25" s="138">
        <v>1</v>
      </c>
      <c r="CU25" s="137">
        <v>1</v>
      </c>
      <c r="CV25" s="139">
        <v>1002</v>
      </c>
      <c r="CW25" s="139">
        <v>0</v>
      </c>
      <c r="CX25" s="138">
        <v>1</v>
      </c>
      <c r="CY25" s="137">
        <v>1</v>
      </c>
      <c r="CZ25" s="139">
        <v>21677</v>
      </c>
      <c r="DA25" s="139">
        <v>0</v>
      </c>
      <c r="DB25" s="138">
        <v>1</v>
      </c>
      <c r="DC25" s="137">
        <v>1</v>
      </c>
      <c r="DD25" s="139">
        <v>620</v>
      </c>
      <c r="DE25" s="139">
        <v>0</v>
      </c>
      <c r="DF25" s="138">
        <v>1</v>
      </c>
      <c r="DG25" s="137">
        <v>1</v>
      </c>
      <c r="DH25" s="139">
        <v>538</v>
      </c>
      <c r="DI25" s="139">
        <v>0</v>
      </c>
      <c r="DJ25" s="138">
        <v>0</v>
      </c>
      <c r="DK25" s="137">
        <v>0</v>
      </c>
      <c r="DL25" s="139">
        <v>0</v>
      </c>
      <c r="DM25" s="139">
        <v>0</v>
      </c>
      <c r="DN25" s="138">
        <v>0</v>
      </c>
      <c r="DO25" s="137">
        <v>0</v>
      </c>
      <c r="DP25" s="139">
        <v>0</v>
      </c>
      <c r="DQ25" s="139">
        <v>0</v>
      </c>
      <c r="DR25" s="138">
        <v>0</v>
      </c>
      <c r="DS25" s="137">
        <v>0</v>
      </c>
      <c r="DT25" s="139">
        <v>0</v>
      </c>
      <c r="DU25" s="139">
        <v>0</v>
      </c>
    </row>
    <row r="26" spans="1:125" ht="13.5" customHeight="1" x14ac:dyDescent="0.15">
      <c r="A26" s="137" t="s">
        <v>22</v>
      </c>
      <c r="B26" s="138" t="s">
        <v>408</v>
      </c>
      <c r="C26" s="137" t="s">
        <v>1</v>
      </c>
      <c r="D26" s="139">
        <v>7541549</v>
      </c>
      <c r="E26" s="139">
        <v>2821621</v>
      </c>
      <c r="F26" s="138">
        <v>29</v>
      </c>
      <c r="G26" s="137">
        <v>29</v>
      </c>
      <c r="H26" s="139">
        <v>4862209</v>
      </c>
      <c r="I26" s="139">
        <v>1697183</v>
      </c>
      <c r="J26" s="138">
        <v>30</v>
      </c>
      <c r="K26" s="137">
        <v>30</v>
      </c>
      <c r="L26" s="139">
        <v>1312057</v>
      </c>
      <c r="M26" s="139">
        <v>568965</v>
      </c>
      <c r="N26" s="138">
        <v>22</v>
      </c>
      <c r="O26" s="137">
        <v>22</v>
      </c>
      <c r="P26" s="139">
        <v>661654</v>
      </c>
      <c r="Q26" s="139">
        <v>352013</v>
      </c>
      <c r="R26" s="138">
        <v>14</v>
      </c>
      <c r="S26" s="137">
        <v>14</v>
      </c>
      <c r="T26" s="139">
        <v>364018</v>
      </c>
      <c r="U26" s="139">
        <v>104074</v>
      </c>
      <c r="V26" s="138">
        <v>8</v>
      </c>
      <c r="W26" s="137">
        <v>8</v>
      </c>
      <c r="X26" s="139">
        <v>84184</v>
      </c>
      <c r="Y26" s="139">
        <v>41328</v>
      </c>
      <c r="Z26" s="138">
        <v>6</v>
      </c>
      <c r="AA26" s="137">
        <v>6</v>
      </c>
      <c r="AB26" s="139">
        <v>132236</v>
      </c>
      <c r="AC26" s="139">
        <v>22888</v>
      </c>
      <c r="AD26" s="138">
        <v>3</v>
      </c>
      <c r="AE26" s="137">
        <v>3</v>
      </c>
      <c r="AF26" s="139">
        <v>23845</v>
      </c>
      <c r="AG26" s="139">
        <v>0</v>
      </c>
      <c r="AH26" s="138">
        <v>3</v>
      </c>
      <c r="AI26" s="137">
        <v>3</v>
      </c>
      <c r="AJ26" s="139">
        <v>56177</v>
      </c>
      <c r="AK26" s="139">
        <v>0</v>
      </c>
      <c r="AL26" s="138">
        <v>1</v>
      </c>
      <c r="AM26" s="137">
        <v>1</v>
      </c>
      <c r="AN26" s="139">
        <v>5670</v>
      </c>
      <c r="AO26" s="139">
        <v>0</v>
      </c>
      <c r="AP26" s="138">
        <v>1</v>
      </c>
      <c r="AQ26" s="137">
        <v>1</v>
      </c>
      <c r="AR26" s="139">
        <v>5208</v>
      </c>
      <c r="AS26" s="139">
        <v>0</v>
      </c>
      <c r="AT26" s="138">
        <v>1</v>
      </c>
      <c r="AU26" s="137">
        <v>1</v>
      </c>
      <c r="AV26" s="139">
        <v>15868</v>
      </c>
      <c r="AW26" s="139">
        <v>12238</v>
      </c>
      <c r="AX26" s="138">
        <v>1</v>
      </c>
      <c r="AY26" s="137">
        <v>1</v>
      </c>
      <c r="AZ26" s="139">
        <v>14164</v>
      </c>
      <c r="BA26" s="139">
        <v>14236</v>
      </c>
      <c r="BB26" s="138">
        <v>1</v>
      </c>
      <c r="BC26" s="137">
        <v>1</v>
      </c>
      <c r="BD26" s="139">
        <v>4259</v>
      </c>
      <c r="BE26" s="139">
        <v>8696</v>
      </c>
      <c r="BF26" s="138">
        <v>0</v>
      </c>
      <c r="BG26" s="137">
        <v>0</v>
      </c>
      <c r="BH26" s="139">
        <v>0</v>
      </c>
      <c r="BI26" s="139">
        <v>0</v>
      </c>
      <c r="BJ26" s="138">
        <v>0</v>
      </c>
      <c r="BK26" s="137">
        <v>0</v>
      </c>
      <c r="BL26" s="139">
        <v>0</v>
      </c>
      <c r="BM26" s="139">
        <v>0</v>
      </c>
      <c r="BN26" s="138">
        <v>0</v>
      </c>
      <c r="BO26" s="137">
        <v>0</v>
      </c>
      <c r="BP26" s="139">
        <v>0</v>
      </c>
      <c r="BQ26" s="139">
        <v>0</v>
      </c>
      <c r="BR26" s="138">
        <v>0</v>
      </c>
      <c r="BS26" s="137">
        <v>0</v>
      </c>
      <c r="BT26" s="139">
        <v>0</v>
      </c>
      <c r="BU26" s="139">
        <v>0</v>
      </c>
      <c r="BV26" s="138">
        <v>0</v>
      </c>
      <c r="BW26" s="137">
        <v>0</v>
      </c>
      <c r="BX26" s="139">
        <v>0</v>
      </c>
      <c r="BY26" s="139">
        <v>0</v>
      </c>
      <c r="BZ26" s="138">
        <v>0</v>
      </c>
      <c r="CA26" s="137">
        <v>0</v>
      </c>
      <c r="CB26" s="139">
        <v>0</v>
      </c>
      <c r="CC26" s="139">
        <v>0</v>
      </c>
      <c r="CD26" s="138">
        <v>0</v>
      </c>
      <c r="CE26" s="137">
        <v>0</v>
      </c>
      <c r="CF26" s="139">
        <v>0</v>
      </c>
      <c r="CG26" s="139">
        <v>0</v>
      </c>
      <c r="CH26" s="138">
        <v>0</v>
      </c>
      <c r="CI26" s="137">
        <v>0</v>
      </c>
      <c r="CJ26" s="139">
        <v>0</v>
      </c>
      <c r="CK26" s="139">
        <v>0</v>
      </c>
      <c r="CL26" s="138">
        <v>0</v>
      </c>
      <c r="CM26" s="137">
        <v>0</v>
      </c>
      <c r="CN26" s="139">
        <v>0</v>
      </c>
      <c r="CO26" s="139">
        <v>0</v>
      </c>
      <c r="CP26" s="138">
        <v>0</v>
      </c>
      <c r="CQ26" s="137">
        <v>0</v>
      </c>
      <c r="CR26" s="139">
        <v>0</v>
      </c>
      <c r="CS26" s="139">
        <v>0</v>
      </c>
      <c r="CT26" s="138">
        <v>0</v>
      </c>
      <c r="CU26" s="137">
        <v>0</v>
      </c>
      <c r="CV26" s="139">
        <v>0</v>
      </c>
      <c r="CW26" s="139">
        <v>0</v>
      </c>
      <c r="CX26" s="138">
        <v>0</v>
      </c>
      <c r="CY26" s="137">
        <v>0</v>
      </c>
      <c r="CZ26" s="139">
        <v>0</v>
      </c>
      <c r="DA26" s="139">
        <v>0</v>
      </c>
      <c r="DB26" s="138">
        <v>0</v>
      </c>
      <c r="DC26" s="137">
        <v>0</v>
      </c>
      <c r="DD26" s="139">
        <v>0</v>
      </c>
      <c r="DE26" s="139">
        <v>0</v>
      </c>
      <c r="DF26" s="138">
        <v>0</v>
      </c>
      <c r="DG26" s="137">
        <v>0</v>
      </c>
      <c r="DH26" s="139">
        <v>0</v>
      </c>
      <c r="DI26" s="139">
        <v>0</v>
      </c>
      <c r="DJ26" s="138">
        <v>0</v>
      </c>
      <c r="DK26" s="137">
        <v>0</v>
      </c>
      <c r="DL26" s="139">
        <v>0</v>
      </c>
      <c r="DM26" s="139">
        <v>0</v>
      </c>
      <c r="DN26" s="138">
        <v>0</v>
      </c>
      <c r="DO26" s="137">
        <v>0</v>
      </c>
      <c r="DP26" s="139">
        <v>0</v>
      </c>
      <c r="DQ26" s="139">
        <v>0</v>
      </c>
      <c r="DR26" s="138">
        <v>0</v>
      </c>
      <c r="DS26" s="137">
        <v>0</v>
      </c>
      <c r="DT26" s="139">
        <v>0</v>
      </c>
      <c r="DU26" s="139">
        <v>0</v>
      </c>
    </row>
    <row r="27" spans="1:125" ht="13.5" customHeight="1" x14ac:dyDescent="0.15">
      <c r="A27" s="137" t="s">
        <v>23</v>
      </c>
      <c r="B27" s="138" t="s">
        <v>409</v>
      </c>
      <c r="C27" s="137" t="s">
        <v>1</v>
      </c>
      <c r="D27" s="139">
        <v>3715931</v>
      </c>
      <c r="E27" s="139">
        <v>1318562</v>
      </c>
      <c r="F27" s="138">
        <v>9</v>
      </c>
      <c r="G27" s="137">
        <v>9</v>
      </c>
      <c r="H27" s="139">
        <v>1503739</v>
      </c>
      <c r="I27" s="139">
        <v>502901</v>
      </c>
      <c r="J27" s="138">
        <v>9</v>
      </c>
      <c r="K27" s="137">
        <v>9</v>
      </c>
      <c r="L27" s="139">
        <v>1121319</v>
      </c>
      <c r="M27" s="139">
        <v>310023</v>
      </c>
      <c r="N27" s="138">
        <v>7</v>
      </c>
      <c r="O27" s="137">
        <v>7</v>
      </c>
      <c r="P27" s="139">
        <v>290928</v>
      </c>
      <c r="Q27" s="139">
        <v>61339</v>
      </c>
      <c r="R27" s="138">
        <v>5</v>
      </c>
      <c r="S27" s="137">
        <v>5</v>
      </c>
      <c r="T27" s="139">
        <v>152823</v>
      </c>
      <c r="U27" s="139">
        <v>78725</v>
      </c>
      <c r="V27" s="138">
        <v>5</v>
      </c>
      <c r="W27" s="137">
        <v>5</v>
      </c>
      <c r="X27" s="139">
        <v>83880</v>
      </c>
      <c r="Y27" s="139">
        <v>29662</v>
      </c>
      <c r="Z27" s="138">
        <v>4</v>
      </c>
      <c r="AA27" s="137">
        <v>4</v>
      </c>
      <c r="AB27" s="139">
        <v>102289</v>
      </c>
      <c r="AC27" s="139">
        <v>30124</v>
      </c>
      <c r="AD27" s="138">
        <v>4</v>
      </c>
      <c r="AE27" s="137">
        <v>4</v>
      </c>
      <c r="AF27" s="139">
        <v>116710</v>
      </c>
      <c r="AG27" s="139">
        <v>80519</v>
      </c>
      <c r="AH27" s="138">
        <v>4</v>
      </c>
      <c r="AI27" s="137">
        <v>4</v>
      </c>
      <c r="AJ27" s="139">
        <v>137434</v>
      </c>
      <c r="AK27" s="139">
        <v>121241</v>
      </c>
      <c r="AL27" s="138">
        <v>3</v>
      </c>
      <c r="AM27" s="137">
        <v>3</v>
      </c>
      <c r="AN27" s="139">
        <v>73058</v>
      </c>
      <c r="AO27" s="139">
        <v>71696</v>
      </c>
      <c r="AP27" s="138">
        <v>2</v>
      </c>
      <c r="AQ27" s="137">
        <v>2</v>
      </c>
      <c r="AR27" s="139">
        <v>133751</v>
      </c>
      <c r="AS27" s="139">
        <v>32332</v>
      </c>
      <c r="AT27" s="138">
        <v>0</v>
      </c>
      <c r="AU27" s="137">
        <v>0</v>
      </c>
      <c r="AV27" s="139">
        <v>0</v>
      </c>
      <c r="AW27" s="139">
        <v>0</v>
      </c>
      <c r="AX27" s="138">
        <v>0</v>
      </c>
      <c r="AY27" s="137">
        <v>0</v>
      </c>
      <c r="AZ27" s="139">
        <v>0</v>
      </c>
      <c r="BA27" s="139">
        <v>0</v>
      </c>
      <c r="BB27" s="138">
        <v>0</v>
      </c>
      <c r="BC27" s="137">
        <v>0</v>
      </c>
      <c r="BD27" s="139">
        <v>0</v>
      </c>
      <c r="BE27" s="139">
        <v>0</v>
      </c>
      <c r="BF27" s="138">
        <v>0</v>
      </c>
      <c r="BG27" s="137">
        <v>0</v>
      </c>
      <c r="BH27" s="139">
        <v>0</v>
      </c>
      <c r="BI27" s="139">
        <v>0</v>
      </c>
      <c r="BJ27" s="138">
        <v>0</v>
      </c>
      <c r="BK27" s="137">
        <v>0</v>
      </c>
      <c r="BL27" s="139">
        <v>0</v>
      </c>
      <c r="BM27" s="139">
        <v>0</v>
      </c>
      <c r="BN27" s="138">
        <v>0</v>
      </c>
      <c r="BO27" s="137">
        <v>0</v>
      </c>
      <c r="BP27" s="139">
        <v>0</v>
      </c>
      <c r="BQ27" s="139">
        <v>0</v>
      </c>
      <c r="BR27" s="138">
        <v>0</v>
      </c>
      <c r="BS27" s="137">
        <v>0</v>
      </c>
      <c r="BT27" s="139">
        <v>0</v>
      </c>
      <c r="BU27" s="139">
        <v>0</v>
      </c>
      <c r="BV27" s="138">
        <v>0</v>
      </c>
      <c r="BW27" s="137">
        <v>0</v>
      </c>
      <c r="BX27" s="139">
        <v>0</v>
      </c>
      <c r="BY27" s="139">
        <v>0</v>
      </c>
      <c r="BZ27" s="138">
        <v>0</v>
      </c>
      <c r="CA27" s="137">
        <v>0</v>
      </c>
      <c r="CB27" s="139">
        <v>0</v>
      </c>
      <c r="CC27" s="139">
        <v>0</v>
      </c>
      <c r="CD27" s="138">
        <v>0</v>
      </c>
      <c r="CE27" s="137">
        <v>0</v>
      </c>
      <c r="CF27" s="139">
        <v>0</v>
      </c>
      <c r="CG27" s="139">
        <v>0</v>
      </c>
      <c r="CH27" s="138">
        <v>0</v>
      </c>
      <c r="CI27" s="137">
        <v>0</v>
      </c>
      <c r="CJ27" s="139">
        <v>0</v>
      </c>
      <c r="CK27" s="139">
        <v>0</v>
      </c>
      <c r="CL27" s="138">
        <v>0</v>
      </c>
      <c r="CM27" s="137">
        <v>0</v>
      </c>
      <c r="CN27" s="139">
        <v>0</v>
      </c>
      <c r="CO27" s="139">
        <v>0</v>
      </c>
      <c r="CP27" s="138">
        <v>0</v>
      </c>
      <c r="CQ27" s="137">
        <v>0</v>
      </c>
      <c r="CR27" s="139">
        <v>0</v>
      </c>
      <c r="CS27" s="139">
        <v>0</v>
      </c>
      <c r="CT27" s="138">
        <v>0</v>
      </c>
      <c r="CU27" s="137">
        <v>0</v>
      </c>
      <c r="CV27" s="139">
        <v>0</v>
      </c>
      <c r="CW27" s="139">
        <v>0</v>
      </c>
      <c r="CX27" s="138">
        <v>0</v>
      </c>
      <c r="CY27" s="137">
        <v>0</v>
      </c>
      <c r="CZ27" s="139">
        <v>0</v>
      </c>
      <c r="DA27" s="139">
        <v>0</v>
      </c>
      <c r="DB27" s="138">
        <v>0</v>
      </c>
      <c r="DC27" s="137">
        <v>0</v>
      </c>
      <c r="DD27" s="139">
        <v>0</v>
      </c>
      <c r="DE27" s="139">
        <v>0</v>
      </c>
      <c r="DF27" s="138">
        <v>0</v>
      </c>
      <c r="DG27" s="137">
        <v>0</v>
      </c>
      <c r="DH27" s="139">
        <v>0</v>
      </c>
      <c r="DI27" s="139">
        <v>0</v>
      </c>
      <c r="DJ27" s="138">
        <v>0</v>
      </c>
      <c r="DK27" s="137">
        <v>0</v>
      </c>
      <c r="DL27" s="139">
        <v>0</v>
      </c>
      <c r="DM27" s="139">
        <v>0</v>
      </c>
      <c r="DN27" s="138">
        <v>0</v>
      </c>
      <c r="DO27" s="137">
        <v>0</v>
      </c>
      <c r="DP27" s="139">
        <v>0</v>
      </c>
      <c r="DQ27" s="139">
        <v>0</v>
      </c>
      <c r="DR27" s="138">
        <v>0</v>
      </c>
      <c r="DS27" s="137">
        <v>0</v>
      </c>
      <c r="DT27" s="139">
        <v>0</v>
      </c>
      <c r="DU27" s="139">
        <v>0</v>
      </c>
    </row>
    <row r="28" spans="1:125" ht="13.5" customHeight="1" x14ac:dyDescent="0.15">
      <c r="A28" s="137" t="s">
        <v>24</v>
      </c>
      <c r="B28" s="138" t="s">
        <v>410</v>
      </c>
      <c r="C28" s="137" t="s">
        <v>1</v>
      </c>
      <c r="D28" s="139">
        <v>9190685</v>
      </c>
      <c r="E28" s="139">
        <v>2492466</v>
      </c>
      <c r="F28" s="138">
        <v>14</v>
      </c>
      <c r="G28" s="137">
        <v>14</v>
      </c>
      <c r="H28" s="139">
        <v>5484962</v>
      </c>
      <c r="I28" s="139">
        <v>1383799</v>
      </c>
      <c r="J28" s="138">
        <v>14</v>
      </c>
      <c r="K28" s="137">
        <v>14</v>
      </c>
      <c r="L28" s="139">
        <v>3683277</v>
      </c>
      <c r="M28" s="139">
        <v>883912</v>
      </c>
      <c r="N28" s="138">
        <v>2</v>
      </c>
      <c r="O28" s="137">
        <v>2</v>
      </c>
      <c r="P28" s="139">
        <v>22446</v>
      </c>
      <c r="Q28" s="139">
        <v>149409</v>
      </c>
      <c r="R28" s="138">
        <v>1</v>
      </c>
      <c r="S28" s="137">
        <v>1</v>
      </c>
      <c r="T28" s="139">
        <v>0</v>
      </c>
      <c r="U28" s="139">
        <v>75346</v>
      </c>
      <c r="V28" s="138">
        <v>0</v>
      </c>
      <c r="W28" s="137">
        <v>0</v>
      </c>
      <c r="X28" s="139">
        <v>0</v>
      </c>
      <c r="Y28" s="139">
        <v>0</v>
      </c>
      <c r="Z28" s="138">
        <v>0</v>
      </c>
      <c r="AA28" s="137">
        <v>0</v>
      </c>
      <c r="AB28" s="139">
        <v>0</v>
      </c>
      <c r="AC28" s="139">
        <v>0</v>
      </c>
      <c r="AD28" s="138">
        <v>0</v>
      </c>
      <c r="AE28" s="137">
        <v>0</v>
      </c>
      <c r="AF28" s="139">
        <v>0</v>
      </c>
      <c r="AG28" s="139">
        <v>0</v>
      </c>
      <c r="AH28" s="138">
        <v>0</v>
      </c>
      <c r="AI28" s="137">
        <v>0</v>
      </c>
      <c r="AJ28" s="139">
        <v>0</v>
      </c>
      <c r="AK28" s="139">
        <v>0</v>
      </c>
      <c r="AL28" s="138">
        <v>0</v>
      </c>
      <c r="AM28" s="137">
        <v>0</v>
      </c>
      <c r="AN28" s="139">
        <v>0</v>
      </c>
      <c r="AO28" s="139">
        <v>0</v>
      </c>
      <c r="AP28" s="138">
        <v>0</v>
      </c>
      <c r="AQ28" s="137">
        <v>0</v>
      </c>
      <c r="AR28" s="139">
        <v>0</v>
      </c>
      <c r="AS28" s="139">
        <v>0</v>
      </c>
      <c r="AT28" s="138">
        <v>0</v>
      </c>
      <c r="AU28" s="137">
        <v>0</v>
      </c>
      <c r="AV28" s="139">
        <v>0</v>
      </c>
      <c r="AW28" s="139">
        <v>0</v>
      </c>
      <c r="AX28" s="138">
        <v>0</v>
      </c>
      <c r="AY28" s="137">
        <v>0</v>
      </c>
      <c r="AZ28" s="139">
        <v>0</v>
      </c>
      <c r="BA28" s="139">
        <v>0</v>
      </c>
      <c r="BB28" s="138">
        <v>0</v>
      </c>
      <c r="BC28" s="137">
        <v>0</v>
      </c>
      <c r="BD28" s="139">
        <v>0</v>
      </c>
      <c r="BE28" s="139">
        <v>0</v>
      </c>
      <c r="BF28" s="138">
        <v>0</v>
      </c>
      <c r="BG28" s="137">
        <v>0</v>
      </c>
      <c r="BH28" s="139">
        <v>0</v>
      </c>
      <c r="BI28" s="139">
        <v>0</v>
      </c>
      <c r="BJ28" s="138">
        <v>0</v>
      </c>
      <c r="BK28" s="137">
        <v>0</v>
      </c>
      <c r="BL28" s="139">
        <v>0</v>
      </c>
      <c r="BM28" s="139">
        <v>0</v>
      </c>
      <c r="BN28" s="138">
        <v>0</v>
      </c>
      <c r="BO28" s="137">
        <v>0</v>
      </c>
      <c r="BP28" s="139">
        <v>0</v>
      </c>
      <c r="BQ28" s="139">
        <v>0</v>
      </c>
      <c r="BR28" s="138">
        <v>0</v>
      </c>
      <c r="BS28" s="137">
        <v>0</v>
      </c>
      <c r="BT28" s="139">
        <v>0</v>
      </c>
      <c r="BU28" s="139">
        <v>0</v>
      </c>
      <c r="BV28" s="138">
        <v>0</v>
      </c>
      <c r="BW28" s="137">
        <v>0</v>
      </c>
      <c r="BX28" s="139">
        <v>0</v>
      </c>
      <c r="BY28" s="139">
        <v>0</v>
      </c>
      <c r="BZ28" s="138">
        <v>0</v>
      </c>
      <c r="CA28" s="137">
        <v>0</v>
      </c>
      <c r="CB28" s="139">
        <v>0</v>
      </c>
      <c r="CC28" s="139">
        <v>0</v>
      </c>
      <c r="CD28" s="138">
        <v>0</v>
      </c>
      <c r="CE28" s="137">
        <v>0</v>
      </c>
      <c r="CF28" s="139">
        <v>0</v>
      </c>
      <c r="CG28" s="139">
        <v>0</v>
      </c>
      <c r="CH28" s="138">
        <v>0</v>
      </c>
      <c r="CI28" s="137">
        <v>0</v>
      </c>
      <c r="CJ28" s="139">
        <v>0</v>
      </c>
      <c r="CK28" s="139">
        <v>0</v>
      </c>
      <c r="CL28" s="138">
        <v>0</v>
      </c>
      <c r="CM28" s="137">
        <v>0</v>
      </c>
      <c r="CN28" s="139">
        <v>0</v>
      </c>
      <c r="CO28" s="139">
        <v>0</v>
      </c>
      <c r="CP28" s="138">
        <v>0</v>
      </c>
      <c r="CQ28" s="137">
        <v>0</v>
      </c>
      <c r="CR28" s="139">
        <v>0</v>
      </c>
      <c r="CS28" s="139">
        <v>0</v>
      </c>
      <c r="CT28" s="138">
        <v>0</v>
      </c>
      <c r="CU28" s="137">
        <v>0</v>
      </c>
      <c r="CV28" s="139">
        <v>0</v>
      </c>
      <c r="CW28" s="139">
        <v>0</v>
      </c>
      <c r="CX28" s="138">
        <v>0</v>
      </c>
      <c r="CY28" s="137">
        <v>0</v>
      </c>
      <c r="CZ28" s="139">
        <v>0</v>
      </c>
      <c r="DA28" s="139">
        <v>0</v>
      </c>
      <c r="DB28" s="138">
        <v>0</v>
      </c>
      <c r="DC28" s="137">
        <v>0</v>
      </c>
      <c r="DD28" s="139">
        <v>0</v>
      </c>
      <c r="DE28" s="139">
        <v>0</v>
      </c>
      <c r="DF28" s="138">
        <v>0</v>
      </c>
      <c r="DG28" s="137">
        <v>0</v>
      </c>
      <c r="DH28" s="139">
        <v>0</v>
      </c>
      <c r="DI28" s="139">
        <v>0</v>
      </c>
      <c r="DJ28" s="138">
        <v>0</v>
      </c>
      <c r="DK28" s="137">
        <v>0</v>
      </c>
      <c r="DL28" s="139">
        <v>0</v>
      </c>
      <c r="DM28" s="139">
        <v>0</v>
      </c>
      <c r="DN28" s="138">
        <v>0</v>
      </c>
      <c r="DO28" s="137">
        <v>0</v>
      </c>
      <c r="DP28" s="139">
        <v>0</v>
      </c>
      <c r="DQ28" s="139">
        <v>0</v>
      </c>
      <c r="DR28" s="138">
        <v>0</v>
      </c>
      <c r="DS28" s="137">
        <v>0</v>
      </c>
      <c r="DT28" s="139">
        <v>0</v>
      </c>
      <c r="DU28" s="139">
        <v>0</v>
      </c>
    </row>
    <row r="29" spans="1:125" ht="13.5" customHeight="1" x14ac:dyDescent="0.15">
      <c r="A29" s="137" t="s">
        <v>25</v>
      </c>
      <c r="B29" s="138" t="s">
        <v>411</v>
      </c>
      <c r="C29" s="137" t="s">
        <v>1</v>
      </c>
      <c r="D29" s="139">
        <v>10188820</v>
      </c>
      <c r="E29" s="139">
        <v>2028271</v>
      </c>
      <c r="F29" s="138">
        <v>19</v>
      </c>
      <c r="G29" s="137">
        <v>19</v>
      </c>
      <c r="H29" s="139">
        <v>5312823</v>
      </c>
      <c r="I29" s="139">
        <v>936491</v>
      </c>
      <c r="J29" s="138">
        <v>19</v>
      </c>
      <c r="K29" s="137">
        <v>19</v>
      </c>
      <c r="L29" s="139">
        <v>2984584</v>
      </c>
      <c r="M29" s="139">
        <v>650499</v>
      </c>
      <c r="N29" s="138">
        <v>10</v>
      </c>
      <c r="O29" s="137">
        <v>10</v>
      </c>
      <c r="P29" s="139">
        <v>960704</v>
      </c>
      <c r="Q29" s="139">
        <v>179376</v>
      </c>
      <c r="R29" s="138">
        <v>6</v>
      </c>
      <c r="S29" s="137">
        <v>6</v>
      </c>
      <c r="T29" s="139">
        <v>512374</v>
      </c>
      <c r="U29" s="139">
        <v>104659</v>
      </c>
      <c r="V29" s="138">
        <v>3</v>
      </c>
      <c r="W29" s="137">
        <v>3</v>
      </c>
      <c r="X29" s="139">
        <v>215260</v>
      </c>
      <c r="Y29" s="139">
        <v>100099</v>
      </c>
      <c r="Z29" s="138">
        <v>1</v>
      </c>
      <c r="AA29" s="137">
        <v>1</v>
      </c>
      <c r="AB29" s="139">
        <v>167939</v>
      </c>
      <c r="AC29" s="139">
        <v>37412</v>
      </c>
      <c r="AD29" s="138">
        <v>1</v>
      </c>
      <c r="AE29" s="137">
        <v>1</v>
      </c>
      <c r="AF29" s="139">
        <v>35136</v>
      </c>
      <c r="AG29" s="139">
        <v>19735</v>
      </c>
      <c r="AH29" s="138">
        <v>0</v>
      </c>
      <c r="AI29" s="137">
        <v>0</v>
      </c>
      <c r="AJ29" s="139">
        <v>0</v>
      </c>
      <c r="AK29" s="139">
        <v>0</v>
      </c>
      <c r="AL29" s="138">
        <v>0</v>
      </c>
      <c r="AM29" s="137">
        <v>0</v>
      </c>
      <c r="AN29" s="139">
        <v>0</v>
      </c>
      <c r="AO29" s="139">
        <v>0</v>
      </c>
      <c r="AP29" s="138">
        <v>0</v>
      </c>
      <c r="AQ29" s="137">
        <v>0</v>
      </c>
      <c r="AR29" s="139">
        <v>0</v>
      </c>
      <c r="AS29" s="139">
        <v>0</v>
      </c>
      <c r="AT29" s="138">
        <v>0</v>
      </c>
      <c r="AU29" s="137">
        <v>0</v>
      </c>
      <c r="AV29" s="139">
        <v>0</v>
      </c>
      <c r="AW29" s="139">
        <v>0</v>
      </c>
      <c r="AX29" s="138">
        <v>0</v>
      </c>
      <c r="AY29" s="137">
        <v>0</v>
      </c>
      <c r="AZ29" s="139">
        <v>0</v>
      </c>
      <c r="BA29" s="139">
        <v>0</v>
      </c>
      <c r="BB29" s="138">
        <v>0</v>
      </c>
      <c r="BC29" s="137">
        <v>0</v>
      </c>
      <c r="BD29" s="139">
        <v>0</v>
      </c>
      <c r="BE29" s="139">
        <v>0</v>
      </c>
      <c r="BF29" s="138">
        <v>0</v>
      </c>
      <c r="BG29" s="137">
        <v>0</v>
      </c>
      <c r="BH29" s="139">
        <v>0</v>
      </c>
      <c r="BI29" s="139">
        <v>0</v>
      </c>
      <c r="BJ29" s="138">
        <v>0</v>
      </c>
      <c r="BK29" s="137">
        <v>0</v>
      </c>
      <c r="BL29" s="139">
        <v>0</v>
      </c>
      <c r="BM29" s="139">
        <v>0</v>
      </c>
      <c r="BN29" s="138">
        <v>0</v>
      </c>
      <c r="BO29" s="137">
        <v>0</v>
      </c>
      <c r="BP29" s="139">
        <v>0</v>
      </c>
      <c r="BQ29" s="139">
        <v>0</v>
      </c>
      <c r="BR29" s="138">
        <v>0</v>
      </c>
      <c r="BS29" s="137">
        <v>0</v>
      </c>
      <c r="BT29" s="139">
        <v>0</v>
      </c>
      <c r="BU29" s="139">
        <v>0</v>
      </c>
      <c r="BV29" s="138">
        <v>0</v>
      </c>
      <c r="BW29" s="137">
        <v>0</v>
      </c>
      <c r="BX29" s="139">
        <v>0</v>
      </c>
      <c r="BY29" s="139">
        <v>0</v>
      </c>
      <c r="BZ29" s="138">
        <v>0</v>
      </c>
      <c r="CA29" s="137">
        <v>0</v>
      </c>
      <c r="CB29" s="139">
        <v>0</v>
      </c>
      <c r="CC29" s="139">
        <v>0</v>
      </c>
      <c r="CD29" s="138">
        <v>0</v>
      </c>
      <c r="CE29" s="137">
        <v>0</v>
      </c>
      <c r="CF29" s="139">
        <v>0</v>
      </c>
      <c r="CG29" s="139">
        <v>0</v>
      </c>
      <c r="CH29" s="138">
        <v>0</v>
      </c>
      <c r="CI29" s="137">
        <v>0</v>
      </c>
      <c r="CJ29" s="139">
        <v>0</v>
      </c>
      <c r="CK29" s="139">
        <v>0</v>
      </c>
      <c r="CL29" s="138">
        <v>0</v>
      </c>
      <c r="CM29" s="137">
        <v>0</v>
      </c>
      <c r="CN29" s="139">
        <v>0</v>
      </c>
      <c r="CO29" s="139">
        <v>0</v>
      </c>
      <c r="CP29" s="138">
        <v>0</v>
      </c>
      <c r="CQ29" s="137">
        <v>0</v>
      </c>
      <c r="CR29" s="139">
        <v>0</v>
      </c>
      <c r="CS29" s="139">
        <v>0</v>
      </c>
      <c r="CT29" s="138">
        <v>0</v>
      </c>
      <c r="CU29" s="137">
        <v>0</v>
      </c>
      <c r="CV29" s="139">
        <v>0</v>
      </c>
      <c r="CW29" s="139">
        <v>0</v>
      </c>
      <c r="CX29" s="138">
        <v>0</v>
      </c>
      <c r="CY29" s="137">
        <v>0</v>
      </c>
      <c r="CZ29" s="139">
        <v>0</v>
      </c>
      <c r="DA29" s="139">
        <v>0</v>
      </c>
      <c r="DB29" s="138">
        <v>0</v>
      </c>
      <c r="DC29" s="137">
        <v>0</v>
      </c>
      <c r="DD29" s="139">
        <v>0</v>
      </c>
      <c r="DE29" s="139">
        <v>0</v>
      </c>
      <c r="DF29" s="138">
        <v>0</v>
      </c>
      <c r="DG29" s="137">
        <v>0</v>
      </c>
      <c r="DH29" s="139">
        <v>0</v>
      </c>
      <c r="DI29" s="139">
        <v>0</v>
      </c>
      <c r="DJ29" s="138">
        <v>0</v>
      </c>
      <c r="DK29" s="137">
        <v>0</v>
      </c>
      <c r="DL29" s="139">
        <v>0</v>
      </c>
      <c r="DM29" s="139">
        <v>0</v>
      </c>
      <c r="DN29" s="138">
        <v>0</v>
      </c>
      <c r="DO29" s="137">
        <v>0</v>
      </c>
      <c r="DP29" s="139">
        <v>0</v>
      </c>
      <c r="DQ29" s="139">
        <v>0</v>
      </c>
      <c r="DR29" s="138">
        <v>0</v>
      </c>
      <c r="DS29" s="137">
        <v>0</v>
      </c>
      <c r="DT29" s="139">
        <v>0</v>
      </c>
      <c r="DU29" s="139">
        <v>0</v>
      </c>
    </row>
    <row r="30" spans="1:125" ht="13.5" customHeight="1" x14ac:dyDescent="0.15">
      <c r="A30" s="137" t="s">
        <v>26</v>
      </c>
      <c r="B30" s="138" t="s">
        <v>412</v>
      </c>
      <c r="C30" s="137" t="s">
        <v>1</v>
      </c>
      <c r="D30" s="139">
        <v>4184035</v>
      </c>
      <c r="E30" s="139">
        <v>2646073</v>
      </c>
      <c r="F30" s="138">
        <v>12</v>
      </c>
      <c r="G30" s="137">
        <v>12</v>
      </c>
      <c r="H30" s="139">
        <v>2565759</v>
      </c>
      <c r="I30" s="139">
        <v>1646997</v>
      </c>
      <c r="J30" s="138">
        <v>12</v>
      </c>
      <c r="K30" s="137">
        <v>12</v>
      </c>
      <c r="L30" s="139">
        <v>1081539</v>
      </c>
      <c r="M30" s="139">
        <v>726337</v>
      </c>
      <c r="N30" s="138">
        <v>9</v>
      </c>
      <c r="O30" s="137">
        <v>9</v>
      </c>
      <c r="P30" s="139">
        <v>472007</v>
      </c>
      <c r="Q30" s="139">
        <v>206669</v>
      </c>
      <c r="R30" s="138">
        <v>4</v>
      </c>
      <c r="S30" s="137">
        <v>4</v>
      </c>
      <c r="T30" s="139">
        <v>50892</v>
      </c>
      <c r="U30" s="139">
        <v>66070</v>
      </c>
      <c r="V30" s="138">
        <v>1</v>
      </c>
      <c r="W30" s="137">
        <v>1</v>
      </c>
      <c r="X30" s="139">
        <v>13838</v>
      </c>
      <c r="Y30" s="139">
        <v>0</v>
      </c>
      <c r="Z30" s="138">
        <v>0</v>
      </c>
      <c r="AA30" s="137">
        <v>0</v>
      </c>
      <c r="AB30" s="139">
        <v>0</v>
      </c>
      <c r="AC30" s="139">
        <v>0</v>
      </c>
      <c r="AD30" s="138">
        <v>0</v>
      </c>
      <c r="AE30" s="137">
        <v>0</v>
      </c>
      <c r="AF30" s="139">
        <v>0</v>
      </c>
      <c r="AG30" s="139">
        <v>0</v>
      </c>
      <c r="AH30" s="138">
        <v>0</v>
      </c>
      <c r="AI30" s="137">
        <v>0</v>
      </c>
      <c r="AJ30" s="139">
        <v>0</v>
      </c>
      <c r="AK30" s="139">
        <v>0</v>
      </c>
      <c r="AL30" s="138">
        <v>0</v>
      </c>
      <c r="AM30" s="137">
        <v>0</v>
      </c>
      <c r="AN30" s="139">
        <v>0</v>
      </c>
      <c r="AO30" s="139">
        <v>0</v>
      </c>
      <c r="AP30" s="138">
        <v>0</v>
      </c>
      <c r="AQ30" s="137">
        <v>0</v>
      </c>
      <c r="AR30" s="139">
        <v>0</v>
      </c>
      <c r="AS30" s="139">
        <v>0</v>
      </c>
      <c r="AT30" s="138">
        <v>0</v>
      </c>
      <c r="AU30" s="137">
        <v>0</v>
      </c>
      <c r="AV30" s="139">
        <v>0</v>
      </c>
      <c r="AW30" s="139">
        <v>0</v>
      </c>
      <c r="AX30" s="138">
        <v>0</v>
      </c>
      <c r="AY30" s="137">
        <v>0</v>
      </c>
      <c r="AZ30" s="139">
        <v>0</v>
      </c>
      <c r="BA30" s="139">
        <v>0</v>
      </c>
      <c r="BB30" s="138">
        <v>0</v>
      </c>
      <c r="BC30" s="137">
        <v>0</v>
      </c>
      <c r="BD30" s="139">
        <v>0</v>
      </c>
      <c r="BE30" s="139">
        <v>0</v>
      </c>
      <c r="BF30" s="138">
        <v>0</v>
      </c>
      <c r="BG30" s="137">
        <v>0</v>
      </c>
      <c r="BH30" s="139">
        <v>0</v>
      </c>
      <c r="BI30" s="139">
        <v>0</v>
      </c>
      <c r="BJ30" s="138">
        <v>0</v>
      </c>
      <c r="BK30" s="137">
        <v>0</v>
      </c>
      <c r="BL30" s="139">
        <v>0</v>
      </c>
      <c r="BM30" s="139">
        <v>0</v>
      </c>
      <c r="BN30" s="138">
        <v>0</v>
      </c>
      <c r="BO30" s="137">
        <v>0</v>
      </c>
      <c r="BP30" s="139">
        <v>0</v>
      </c>
      <c r="BQ30" s="139">
        <v>0</v>
      </c>
      <c r="BR30" s="138">
        <v>0</v>
      </c>
      <c r="BS30" s="137">
        <v>0</v>
      </c>
      <c r="BT30" s="139">
        <v>0</v>
      </c>
      <c r="BU30" s="139">
        <v>0</v>
      </c>
      <c r="BV30" s="138">
        <v>0</v>
      </c>
      <c r="BW30" s="137">
        <v>0</v>
      </c>
      <c r="BX30" s="139">
        <v>0</v>
      </c>
      <c r="BY30" s="139">
        <v>0</v>
      </c>
      <c r="BZ30" s="138">
        <v>0</v>
      </c>
      <c r="CA30" s="137">
        <v>0</v>
      </c>
      <c r="CB30" s="139">
        <v>0</v>
      </c>
      <c r="CC30" s="139">
        <v>0</v>
      </c>
      <c r="CD30" s="138">
        <v>0</v>
      </c>
      <c r="CE30" s="137">
        <v>0</v>
      </c>
      <c r="CF30" s="139">
        <v>0</v>
      </c>
      <c r="CG30" s="139">
        <v>0</v>
      </c>
      <c r="CH30" s="138">
        <v>0</v>
      </c>
      <c r="CI30" s="137">
        <v>0</v>
      </c>
      <c r="CJ30" s="139">
        <v>0</v>
      </c>
      <c r="CK30" s="139">
        <v>0</v>
      </c>
      <c r="CL30" s="138">
        <v>0</v>
      </c>
      <c r="CM30" s="137">
        <v>0</v>
      </c>
      <c r="CN30" s="139">
        <v>0</v>
      </c>
      <c r="CO30" s="139">
        <v>0</v>
      </c>
      <c r="CP30" s="138">
        <v>0</v>
      </c>
      <c r="CQ30" s="137">
        <v>0</v>
      </c>
      <c r="CR30" s="139">
        <v>0</v>
      </c>
      <c r="CS30" s="139">
        <v>0</v>
      </c>
      <c r="CT30" s="138">
        <v>0</v>
      </c>
      <c r="CU30" s="137">
        <v>0</v>
      </c>
      <c r="CV30" s="139">
        <v>0</v>
      </c>
      <c r="CW30" s="139">
        <v>0</v>
      </c>
      <c r="CX30" s="138">
        <v>0</v>
      </c>
      <c r="CY30" s="137">
        <v>0</v>
      </c>
      <c r="CZ30" s="139">
        <v>0</v>
      </c>
      <c r="DA30" s="139">
        <v>0</v>
      </c>
      <c r="DB30" s="138">
        <v>0</v>
      </c>
      <c r="DC30" s="137">
        <v>0</v>
      </c>
      <c r="DD30" s="139">
        <v>0</v>
      </c>
      <c r="DE30" s="139">
        <v>0</v>
      </c>
      <c r="DF30" s="138">
        <v>0</v>
      </c>
      <c r="DG30" s="137">
        <v>0</v>
      </c>
      <c r="DH30" s="139">
        <v>0</v>
      </c>
      <c r="DI30" s="139">
        <v>0</v>
      </c>
      <c r="DJ30" s="138">
        <v>0</v>
      </c>
      <c r="DK30" s="137">
        <v>0</v>
      </c>
      <c r="DL30" s="139">
        <v>0</v>
      </c>
      <c r="DM30" s="139">
        <v>0</v>
      </c>
      <c r="DN30" s="138">
        <v>0</v>
      </c>
      <c r="DO30" s="137">
        <v>0</v>
      </c>
      <c r="DP30" s="139">
        <v>0</v>
      </c>
      <c r="DQ30" s="139">
        <v>0</v>
      </c>
      <c r="DR30" s="138">
        <v>0</v>
      </c>
      <c r="DS30" s="137">
        <v>0</v>
      </c>
      <c r="DT30" s="139">
        <v>0</v>
      </c>
      <c r="DU30" s="139">
        <v>0</v>
      </c>
    </row>
    <row r="31" spans="1:125" ht="13.5" customHeight="1" x14ac:dyDescent="0.15">
      <c r="A31" s="137" t="s">
        <v>27</v>
      </c>
      <c r="B31" s="138" t="s">
        <v>413</v>
      </c>
      <c r="C31" s="137" t="s">
        <v>1</v>
      </c>
      <c r="D31" s="139">
        <v>3934580</v>
      </c>
      <c r="E31" s="139">
        <v>1191678</v>
      </c>
      <c r="F31" s="138">
        <v>8</v>
      </c>
      <c r="G31" s="137">
        <v>8</v>
      </c>
      <c r="H31" s="139">
        <v>2790623</v>
      </c>
      <c r="I31" s="139">
        <v>735624</v>
      </c>
      <c r="J31" s="138">
        <v>8</v>
      </c>
      <c r="K31" s="137">
        <v>8</v>
      </c>
      <c r="L31" s="139">
        <v>835204</v>
      </c>
      <c r="M31" s="139">
        <v>225525</v>
      </c>
      <c r="N31" s="138">
        <v>5</v>
      </c>
      <c r="O31" s="137">
        <v>5</v>
      </c>
      <c r="P31" s="139">
        <v>195748</v>
      </c>
      <c r="Q31" s="139">
        <v>144528</v>
      </c>
      <c r="R31" s="138">
        <v>3</v>
      </c>
      <c r="S31" s="137">
        <v>3</v>
      </c>
      <c r="T31" s="139">
        <v>81508</v>
      </c>
      <c r="U31" s="139">
        <v>86001</v>
      </c>
      <c r="V31" s="138">
        <v>1</v>
      </c>
      <c r="W31" s="137">
        <v>1</v>
      </c>
      <c r="X31" s="139">
        <v>31497</v>
      </c>
      <c r="Y31" s="139">
        <v>0</v>
      </c>
      <c r="Z31" s="138">
        <v>0</v>
      </c>
      <c r="AA31" s="137">
        <v>0</v>
      </c>
      <c r="AB31" s="139">
        <v>0</v>
      </c>
      <c r="AC31" s="139">
        <v>0</v>
      </c>
      <c r="AD31" s="138">
        <v>0</v>
      </c>
      <c r="AE31" s="137">
        <v>0</v>
      </c>
      <c r="AF31" s="139">
        <v>0</v>
      </c>
      <c r="AG31" s="139">
        <v>0</v>
      </c>
      <c r="AH31" s="138">
        <v>0</v>
      </c>
      <c r="AI31" s="137">
        <v>0</v>
      </c>
      <c r="AJ31" s="139">
        <v>0</v>
      </c>
      <c r="AK31" s="139">
        <v>0</v>
      </c>
      <c r="AL31" s="138">
        <v>0</v>
      </c>
      <c r="AM31" s="137">
        <v>0</v>
      </c>
      <c r="AN31" s="139">
        <v>0</v>
      </c>
      <c r="AO31" s="139">
        <v>0</v>
      </c>
      <c r="AP31" s="138">
        <v>0</v>
      </c>
      <c r="AQ31" s="137">
        <v>0</v>
      </c>
      <c r="AR31" s="139">
        <v>0</v>
      </c>
      <c r="AS31" s="139">
        <v>0</v>
      </c>
      <c r="AT31" s="138">
        <v>0</v>
      </c>
      <c r="AU31" s="137">
        <v>0</v>
      </c>
      <c r="AV31" s="139">
        <v>0</v>
      </c>
      <c r="AW31" s="139">
        <v>0</v>
      </c>
      <c r="AX31" s="138">
        <v>0</v>
      </c>
      <c r="AY31" s="137">
        <v>0</v>
      </c>
      <c r="AZ31" s="139">
        <v>0</v>
      </c>
      <c r="BA31" s="139">
        <v>0</v>
      </c>
      <c r="BB31" s="138">
        <v>0</v>
      </c>
      <c r="BC31" s="137">
        <v>0</v>
      </c>
      <c r="BD31" s="139">
        <v>0</v>
      </c>
      <c r="BE31" s="139">
        <v>0</v>
      </c>
      <c r="BF31" s="138">
        <v>0</v>
      </c>
      <c r="BG31" s="137">
        <v>0</v>
      </c>
      <c r="BH31" s="139">
        <v>0</v>
      </c>
      <c r="BI31" s="139">
        <v>0</v>
      </c>
      <c r="BJ31" s="138">
        <v>0</v>
      </c>
      <c r="BK31" s="137">
        <v>0</v>
      </c>
      <c r="BL31" s="139">
        <v>0</v>
      </c>
      <c r="BM31" s="139">
        <v>0</v>
      </c>
      <c r="BN31" s="138">
        <v>0</v>
      </c>
      <c r="BO31" s="137">
        <v>0</v>
      </c>
      <c r="BP31" s="139">
        <v>0</v>
      </c>
      <c r="BQ31" s="139">
        <v>0</v>
      </c>
      <c r="BR31" s="138">
        <v>0</v>
      </c>
      <c r="BS31" s="137">
        <v>0</v>
      </c>
      <c r="BT31" s="139">
        <v>0</v>
      </c>
      <c r="BU31" s="139">
        <v>0</v>
      </c>
      <c r="BV31" s="138">
        <v>0</v>
      </c>
      <c r="BW31" s="137">
        <v>0</v>
      </c>
      <c r="BX31" s="139">
        <v>0</v>
      </c>
      <c r="BY31" s="139">
        <v>0</v>
      </c>
      <c r="BZ31" s="138">
        <v>0</v>
      </c>
      <c r="CA31" s="137">
        <v>0</v>
      </c>
      <c r="CB31" s="139">
        <v>0</v>
      </c>
      <c r="CC31" s="139">
        <v>0</v>
      </c>
      <c r="CD31" s="138">
        <v>0</v>
      </c>
      <c r="CE31" s="137">
        <v>0</v>
      </c>
      <c r="CF31" s="139">
        <v>0</v>
      </c>
      <c r="CG31" s="139">
        <v>0</v>
      </c>
      <c r="CH31" s="138">
        <v>0</v>
      </c>
      <c r="CI31" s="137">
        <v>0</v>
      </c>
      <c r="CJ31" s="139">
        <v>0</v>
      </c>
      <c r="CK31" s="139">
        <v>0</v>
      </c>
      <c r="CL31" s="138">
        <v>0</v>
      </c>
      <c r="CM31" s="137">
        <v>0</v>
      </c>
      <c r="CN31" s="139">
        <v>0</v>
      </c>
      <c r="CO31" s="139">
        <v>0</v>
      </c>
      <c r="CP31" s="138">
        <v>0</v>
      </c>
      <c r="CQ31" s="137">
        <v>0</v>
      </c>
      <c r="CR31" s="139">
        <v>0</v>
      </c>
      <c r="CS31" s="139">
        <v>0</v>
      </c>
      <c r="CT31" s="138">
        <v>0</v>
      </c>
      <c r="CU31" s="137">
        <v>0</v>
      </c>
      <c r="CV31" s="139">
        <v>0</v>
      </c>
      <c r="CW31" s="139">
        <v>0</v>
      </c>
      <c r="CX31" s="138">
        <v>0</v>
      </c>
      <c r="CY31" s="137">
        <v>0</v>
      </c>
      <c r="CZ31" s="139">
        <v>0</v>
      </c>
      <c r="DA31" s="139">
        <v>0</v>
      </c>
      <c r="DB31" s="138">
        <v>0</v>
      </c>
      <c r="DC31" s="137">
        <v>0</v>
      </c>
      <c r="DD31" s="139">
        <v>0</v>
      </c>
      <c r="DE31" s="139">
        <v>0</v>
      </c>
      <c r="DF31" s="138">
        <v>0</v>
      </c>
      <c r="DG31" s="137">
        <v>0</v>
      </c>
      <c r="DH31" s="139">
        <v>0</v>
      </c>
      <c r="DI31" s="139">
        <v>0</v>
      </c>
      <c r="DJ31" s="138">
        <v>0</v>
      </c>
      <c r="DK31" s="137">
        <v>0</v>
      </c>
      <c r="DL31" s="139">
        <v>0</v>
      </c>
      <c r="DM31" s="139">
        <v>0</v>
      </c>
      <c r="DN31" s="138">
        <v>0</v>
      </c>
      <c r="DO31" s="137">
        <v>0</v>
      </c>
      <c r="DP31" s="139">
        <v>0</v>
      </c>
      <c r="DQ31" s="139">
        <v>0</v>
      </c>
      <c r="DR31" s="138">
        <v>0</v>
      </c>
      <c r="DS31" s="137">
        <v>0</v>
      </c>
      <c r="DT31" s="139">
        <v>0</v>
      </c>
      <c r="DU31" s="139">
        <v>0</v>
      </c>
    </row>
    <row r="32" spans="1:125" ht="13.5" customHeight="1" x14ac:dyDescent="0.15">
      <c r="A32" s="137" t="s">
        <v>28</v>
      </c>
      <c r="B32" s="138" t="s">
        <v>414</v>
      </c>
      <c r="C32" s="137" t="s">
        <v>1</v>
      </c>
      <c r="D32" s="139">
        <v>4930406</v>
      </c>
      <c r="E32" s="139">
        <v>1246245</v>
      </c>
      <c r="F32" s="138">
        <v>7</v>
      </c>
      <c r="G32" s="137">
        <v>7</v>
      </c>
      <c r="H32" s="139">
        <v>2363669</v>
      </c>
      <c r="I32" s="139">
        <v>682167</v>
      </c>
      <c r="J32" s="138">
        <v>7</v>
      </c>
      <c r="K32" s="137">
        <v>7</v>
      </c>
      <c r="L32" s="139">
        <v>1453501</v>
      </c>
      <c r="M32" s="139">
        <v>336028</v>
      </c>
      <c r="N32" s="138">
        <v>5</v>
      </c>
      <c r="O32" s="137">
        <v>5</v>
      </c>
      <c r="P32" s="139">
        <v>850734</v>
      </c>
      <c r="Q32" s="139">
        <v>98382</v>
      </c>
      <c r="R32" s="138">
        <v>2</v>
      </c>
      <c r="S32" s="137">
        <v>2</v>
      </c>
      <c r="T32" s="139">
        <v>127124</v>
      </c>
      <c r="U32" s="139">
        <v>44634</v>
      </c>
      <c r="V32" s="138">
        <v>2</v>
      </c>
      <c r="W32" s="137">
        <v>2</v>
      </c>
      <c r="X32" s="139">
        <v>75472</v>
      </c>
      <c r="Y32" s="139">
        <v>68177</v>
      </c>
      <c r="Z32" s="138">
        <v>1</v>
      </c>
      <c r="AA32" s="137">
        <v>1</v>
      </c>
      <c r="AB32" s="139">
        <v>59906</v>
      </c>
      <c r="AC32" s="139">
        <v>16857</v>
      </c>
      <c r="AD32" s="138">
        <v>0</v>
      </c>
      <c r="AE32" s="137">
        <v>0</v>
      </c>
      <c r="AF32" s="139">
        <v>0</v>
      </c>
      <c r="AG32" s="139">
        <v>0</v>
      </c>
      <c r="AH32" s="138">
        <v>0</v>
      </c>
      <c r="AI32" s="137">
        <v>0</v>
      </c>
      <c r="AJ32" s="139">
        <v>0</v>
      </c>
      <c r="AK32" s="139">
        <v>0</v>
      </c>
      <c r="AL32" s="138">
        <v>0</v>
      </c>
      <c r="AM32" s="137">
        <v>0</v>
      </c>
      <c r="AN32" s="139">
        <v>0</v>
      </c>
      <c r="AO32" s="139">
        <v>0</v>
      </c>
      <c r="AP32" s="138">
        <v>0</v>
      </c>
      <c r="AQ32" s="137">
        <v>0</v>
      </c>
      <c r="AR32" s="139">
        <v>0</v>
      </c>
      <c r="AS32" s="139">
        <v>0</v>
      </c>
      <c r="AT32" s="138">
        <v>0</v>
      </c>
      <c r="AU32" s="137">
        <v>0</v>
      </c>
      <c r="AV32" s="139">
        <v>0</v>
      </c>
      <c r="AW32" s="139">
        <v>0</v>
      </c>
      <c r="AX32" s="138">
        <v>0</v>
      </c>
      <c r="AY32" s="137">
        <v>0</v>
      </c>
      <c r="AZ32" s="139">
        <v>0</v>
      </c>
      <c r="BA32" s="139">
        <v>0</v>
      </c>
      <c r="BB32" s="138">
        <v>0</v>
      </c>
      <c r="BC32" s="137">
        <v>0</v>
      </c>
      <c r="BD32" s="139">
        <v>0</v>
      </c>
      <c r="BE32" s="139">
        <v>0</v>
      </c>
      <c r="BF32" s="138">
        <v>0</v>
      </c>
      <c r="BG32" s="137">
        <v>0</v>
      </c>
      <c r="BH32" s="139">
        <v>0</v>
      </c>
      <c r="BI32" s="139">
        <v>0</v>
      </c>
      <c r="BJ32" s="138">
        <v>0</v>
      </c>
      <c r="BK32" s="137">
        <v>0</v>
      </c>
      <c r="BL32" s="139">
        <v>0</v>
      </c>
      <c r="BM32" s="139">
        <v>0</v>
      </c>
      <c r="BN32" s="138">
        <v>0</v>
      </c>
      <c r="BO32" s="137">
        <v>0</v>
      </c>
      <c r="BP32" s="139">
        <v>0</v>
      </c>
      <c r="BQ32" s="139">
        <v>0</v>
      </c>
      <c r="BR32" s="138">
        <v>0</v>
      </c>
      <c r="BS32" s="137">
        <v>0</v>
      </c>
      <c r="BT32" s="139">
        <v>0</v>
      </c>
      <c r="BU32" s="139">
        <v>0</v>
      </c>
      <c r="BV32" s="138">
        <v>0</v>
      </c>
      <c r="BW32" s="137">
        <v>0</v>
      </c>
      <c r="BX32" s="139">
        <v>0</v>
      </c>
      <c r="BY32" s="139">
        <v>0</v>
      </c>
      <c r="BZ32" s="138">
        <v>0</v>
      </c>
      <c r="CA32" s="137">
        <v>0</v>
      </c>
      <c r="CB32" s="139">
        <v>0</v>
      </c>
      <c r="CC32" s="139">
        <v>0</v>
      </c>
      <c r="CD32" s="138">
        <v>0</v>
      </c>
      <c r="CE32" s="137">
        <v>0</v>
      </c>
      <c r="CF32" s="139">
        <v>0</v>
      </c>
      <c r="CG32" s="139">
        <v>0</v>
      </c>
      <c r="CH32" s="138">
        <v>0</v>
      </c>
      <c r="CI32" s="137">
        <v>0</v>
      </c>
      <c r="CJ32" s="139">
        <v>0</v>
      </c>
      <c r="CK32" s="139">
        <v>0</v>
      </c>
      <c r="CL32" s="138">
        <v>0</v>
      </c>
      <c r="CM32" s="137">
        <v>0</v>
      </c>
      <c r="CN32" s="139">
        <v>0</v>
      </c>
      <c r="CO32" s="139">
        <v>0</v>
      </c>
      <c r="CP32" s="138">
        <v>0</v>
      </c>
      <c r="CQ32" s="137">
        <v>0</v>
      </c>
      <c r="CR32" s="139">
        <v>0</v>
      </c>
      <c r="CS32" s="139">
        <v>0</v>
      </c>
      <c r="CT32" s="138">
        <v>0</v>
      </c>
      <c r="CU32" s="137">
        <v>0</v>
      </c>
      <c r="CV32" s="139">
        <v>0</v>
      </c>
      <c r="CW32" s="139">
        <v>0</v>
      </c>
      <c r="CX32" s="138">
        <v>0</v>
      </c>
      <c r="CY32" s="137">
        <v>0</v>
      </c>
      <c r="CZ32" s="139">
        <v>0</v>
      </c>
      <c r="DA32" s="139">
        <v>0</v>
      </c>
      <c r="DB32" s="138">
        <v>0</v>
      </c>
      <c r="DC32" s="137">
        <v>0</v>
      </c>
      <c r="DD32" s="139">
        <v>0</v>
      </c>
      <c r="DE32" s="139">
        <v>0</v>
      </c>
      <c r="DF32" s="138">
        <v>0</v>
      </c>
      <c r="DG32" s="137">
        <v>0</v>
      </c>
      <c r="DH32" s="139">
        <v>0</v>
      </c>
      <c r="DI32" s="139">
        <v>0</v>
      </c>
      <c r="DJ32" s="138">
        <v>0</v>
      </c>
      <c r="DK32" s="137">
        <v>0</v>
      </c>
      <c r="DL32" s="139">
        <v>0</v>
      </c>
      <c r="DM32" s="139">
        <v>0</v>
      </c>
      <c r="DN32" s="138">
        <v>0</v>
      </c>
      <c r="DO32" s="137">
        <v>0</v>
      </c>
      <c r="DP32" s="139">
        <v>0</v>
      </c>
      <c r="DQ32" s="139">
        <v>0</v>
      </c>
      <c r="DR32" s="138">
        <v>0</v>
      </c>
      <c r="DS32" s="137">
        <v>0</v>
      </c>
      <c r="DT32" s="139">
        <v>0</v>
      </c>
      <c r="DU32" s="139">
        <v>0</v>
      </c>
    </row>
    <row r="33" spans="1:125" ht="13.5" customHeight="1" x14ac:dyDescent="0.15">
      <c r="A33" s="137" t="s">
        <v>29</v>
      </c>
      <c r="B33" s="138" t="s">
        <v>415</v>
      </c>
      <c r="C33" s="137" t="s">
        <v>1</v>
      </c>
      <c r="D33" s="139">
        <v>20506709</v>
      </c>
      <c r="E33" s="139">
        <v>887208</v>
      </c>
      <c r="F33" s="138">
        <v>12</v>
      </c>
      <c r="G33" s="137">
        <v>12</v>
      </c>
      <c r="H33" s="139">
        <v>14318463</v>
      </c>
      <c r="I33" s="139">
        <v>425486</v>
      </c>
      <c r="J33" s="138">
        <v>12</v>
      </c>
      <c r="K33" s="137">
        <v>12</v>
      </c>
      <c r="L33" s="139">
        <v>4205092</v>
      </c>
      <c r="M33" s="139">
        <v>243140</v>
      </c>
      <c r="N33" s="138">
        <v>6</v>
      </c>
      <c r="O33" s="137">
        <v>6</v>
      </c>
      <c r="P33" s="139">
        <v>1222248</v>
      </c>
      <c r="Q33" s="139">
        <v>178832</v>
      </c>
      <c r="R33" s="138">
        <v>3</v>
      </c>
      <c r="S33" s="137">
        <v>3</v>
      </c>
      <c r="T33" s="139">
        <v>694468</v>
      </c>
      <c r="U33" s="139">
        <v>11906</v>
      </c>
      <c r="V33" s="138">
        <v>1</v>
      </c>
      <c r="W33" s="137">
        <v>1</v>
      </c>
      <c r="X33" s="139">
        <v>46790</v>
      </c>
      <c r="Y33" s="139">
        <v>15530</v>
      </c>
      <c r="Z33" s="138">
        <v>1</v>
      </c>
      <c r="AA33" s="137">
        <v>1</v>
      </c>
      <c r="AB33" s="139">
        <v>19648</v>
      </c>
      <c r="AC33" s="139">
        <v>12314</v>
      </c>
      <c r="AD33" s="138">
        <v>0</v>
      </c>
      <c r="AE33" s="137">
        <v>0</v>
      </c>
      <c r="AF33" s="139">
        <v>0</v>
      </c>
      <c r="AG33" s="139">
        <v>0</v>
      </c>
      <c r="AH33" s="138">
        <v>0</v>
      </c>
      <c r="AI33" s="137">
        <v>0</v>
      </c>
      <c r="AJ33" s="139">
        <v>0</v>
      </c>
      <c r="AK33" s="139">
        <v>0</v>
      </c>
      <c r="AL33" s="138">
        <v>0</v>
      </c>
      <c r="AM33" s="137">
        <v>0</v>
      </c>
      <c r="AN33" s="139">
        <v>0</v>
      </c>
      <c r="AO33" s="139">
        <v>0</v>
      </c>
      <c r="AP33" s="138">
        <v>0</v>
      </c>
      <c r="AQ33" s="137">
        <v>0</v>
      </c>
      <c r="AR33" s="139">
        <v>0</v>
      </c>
      <c r="AS33" s="139">
        <v>0</v>
      </c>
      <c r="AT33" s="138">
        <v>0</v>
      </c>
      <c r="AU33" s="137">
        <v>0</v>
      </c>
      <c r="AV33" s="139">
        <v>0</v>
      </c>
      <c r="AW33" s="139">
        <v>0</v>
      </c>
      <c r="AX33" s="138">
        <v>0</v>
      </c>
      <c r="AY33" s="137">
        <v>0</v>
      </c>
      <c r="AZ33" s="139">
        <v>0</v>
      </c>
      <c r="BA33" s="139">
        <v>0</v>
      </c>
      <c r="BB33" s="138">
        <v>0</v>
      </c>
      <c r="BC33" s="137">
        <v>0</v>
      </c>
      <c r="BD33" s="139">
        <v>0</v>
      </c>
      <c r="BE33" s="139">
        <v>0</v>
      </c>
      <c r="BF33" s="138">
        <v>0</v>
      </c>
      <c r="BG33" s="137">
        <v>0</v>
      </c>
      <c r="BH33" s="139">
        <v>0</v>
      </c>
      <c r="BI33" s="139">
        <v>0</v>
      </c>
      <c r="BJ33" s="138">
        <v>0</v>
      </c>
      <c r="BK33" s="137">
        <v>0</v>
      </c>
      <c r="BL33" s="139">
        <v>0</v>
      </c>
      <c r="BM33" s="139">
        <v>0</v>
      </c>
      <c r="BN33" s="138">
        <v>0</v>
      </c>
      <c r="BO33" s="137">
        <v>0</v>
      </c>
      <c r="BP33" s="139">
        <v>0</v>
      </c>
      <c r="BQ33" s="139">
        <v>0</v>
      </c>
      <c r="BR33" s="138">
        <v>0</v>
      </c>
      <c r="BS33" s="137">
        <v>0</v>
      </c>
      <c r="BT33" s="139">
        <v>0</v>
      </c>
      <c r="BU33" s="139">
        <v>0</v>
      </c>
      <c r="BV33" s="138">
        <v>0</v>
      </c>
      <c r="BW33" s="137">
        <v>0</v>
      </c>
      <c r="BX33" s="139">
        <v>0</v>
      </c>
      <c r="BY33" s="139">
        <v>0</v>
      </c>
      <c r="BZ33" s="138">
        <v>0</v>
      </c>
      <c r="CA33" s="137">
        <v>0</v>
      </c>
      <c r="CB33" s="139">
        <v>0</v>
      </c>
      <c r="CC33" s="139">
        <v>0</v>
      </c>
      <c r="CD33" s="138">
        <v>0</v>
      </c>
      <c r="CE33" s="137">
        <v>0</v>
      </c>
      <c r="CF33" s="139">
        <v>0</v>
      </c>
      <c r="CG33" s="139">
        <v>0</v>
      </c>
      <c r="CH33" s="138">
        <v>0</v>
      </c>
      <c r="CI33" s="137">
        <v>0</v>
      </c>
      <c r="CJ33" s="139">
        <v>0</v>
      </c>
      <c r="CK33" s="139">
        <v>0</v>
      </c>
      <c r="CL33" s="138">
        <v>0</v>
      </c>
      <c r="CM33" s="137">
        <v>0</v>
      </c>
      <c r="CN33" s="139">
        <v>0</v>
      </c>
      <c r="CO33" s="139">
        <v>0</v>
      </c>
      <c r="CP33" s="138">
        <v>0</v>
      </c>
      <c r="CQ33" s="137">
        <v>0</v>
      </c>
      <c r="CR33" s="139">
        <v>0</v>
      </c>
      <c r="CS33" s="139">
        <v>0</v>
      </c>
      <c r="CT33" s="138">
        <v>0</v>
      </c>
      <c r="CU33" s="137">
        <v>0</v>
      </c>
      <c r="CV33" s="139">
        <v>0</v>
      </c>
      <c r="CW33" s="139">
        <v>0</v>
      </c>
      <c r="CX33" s="138">
        <v>0</v>
      </c>
      <c r="CY33" s="137">
        <v>0</v>
      </c>
      <c r="CZ33" s="139">
        <v>0</v>
      </c>
      <c r="DA33" s="139">
        <v>0</v>
      </c>
      <c r="DB33" s="138">
        <v>0</v>
      </c>
      <c r="DC33" s="137">
        <v>0</v>
      </c>
      <c r="DD33" s="139">
        <v>0</v>
      </c>
      <c r="DE33" s="139">
        <v>0</v>
      </c>
      <c r="DF33" s="138">
        <v>0</v>
      </c>
      <c r="DG33" s="137">
        <v>0</v>
      </c>
      <c r="DH33" s="139">
        <v>0</v>
      </c>
      <c r="DI33" s="139">
        <v>0</v>
      </c>
      <c r="DJ33" s="138">
        <v>0</v>
      </c>
      <c r="DK33" s="137">
        <v>0</v>
      </c>
      <c r="DL33" s="139">
        <v>0</v>
      </c>
      <c r="DM33" s="139">
        <v>0</v>
      </c>
      <c r="DN33" s="138">
        <v>0</v>
      </c>
      <c r="DO33" s="137">
        <v>0</v>
      </c>
      <c r="DP33" s="139">
        <v>0</v>
      </c>
      <c r="DQ33" s="139">
        <v>0</v>
      </c>
      <c r="DR33" s="138">
        <v>0</v>
      </c>
      <c r="DS33" s="137">
        <v>0</v>
      </c>
      <c r="DT33" s="139">
        <v>0</v>
      </c>
      <c r="DU33" s="139">
        <v>0</v>
      </c>
    </row>
    <row r="34" spans="1:125" ht="13.5" customHeight="1" x14ac:dyDescent="0.15">
      <c r="A34" s="137" t="s">
        <v>30</v>
      </c>
      <c r="B34" s="138" t="s">
        <v>416</v>
      </c>
      <c r="C34" s="137" t="s">
        <v>1</v>
      </c>
      <c r="D34" s="139">
        <v>7737250</v>
      </c>
      <c r="E34" s="139">
        <v>682726</v>
      </c>
      <c r="F34" s="138">
        <v>15</v>
      </c>
      <c r="G34" s="137">
        <v>15</v>
      </c>
      <c r="H34" s="139">
        <v>4403792</v>
      </c>
      <c r="I34" s="139">
        <v>192509</v>
      </c>
      <c r="J34" s="138">
        <v>15</v>
      </c>
      <c r="K34" s="137">
        <v>15</v>
      </c>
      <c r="L34" s="139">
        <v>2607432</v>
      </c>
      <c r="M34" s="139">
        <v>320201</v>
      </c>
      <c r="N34" s="138">
        <v>9</v>
      </c>
      <c r="O34" s="137">
        <v>9</v>
      </c>
      <c r="P34" s="139">
        <v>499335</v>
      </c>
      <c r="Q34" s="139">
        <v>150652</v>
      </c>
      <c r="R34" s="138">
        <v>3</v>
      </c>
      <c r="S34" s="137">
        <v>3</v>
      </c>
      <c r="T34" s="139">
        <v>226691</v>
      </c>
      <c r="U34" s="139">
        <v>19364</v>
      </c>
      <c r="V34" s="138">
        <v>0</v>
      </c>
      <c r="W34" s="137">
        <v>0</v>
      </c>
      <c r="X34" s="139">
        <v>0</v>
      </c>
      <c r="Y34" s="139">
        <v>0</v>
      </c>
      <c r="Z34" s="138">
        <v>0</v>
      </c>
      <c r="AA34" s="137">
        <v>0</v>
      </c>
      <c r="AB34" s="139">
        <v>0</v>
      </c>
      <c r="AC34" s="139">
        <v>0</v>
      </c>
      <c r="AD34" s="138">
        <v>0</v>
      </c>
      <c r="AE34" s="137">
        <v>0</v>
      </c>
      <c r="AF34" s="139">
        <v>0</v>
      </c>
      <c r="AG34" s="139">
        <v>0</v>
      </c>
      <c r="AH34" s="138">
        <v>0</v>
      </c>
      <c r="AI34" s="137">
        <v>0</v>
      </c>
      <c r="AJ34" s="139">
        <v>0</v>
      </c>
      <c r="AK34" s="139">
        <v>0</v>
      </c>
      <c r="AL34" s="138">
        <v>0</v>
      </c>
      <c r="AM34" s="137">
        <v>0</v>
      </c>
      <c r="AN34" s="139">
        <v>0</v>
      </c>
      <c r="AO34" s="139">
        <v>0</v>
      </c>
      <c r="AP34" s="138">
        <v>0</v>
      </c>
      <c r="AQ34" s="137">
        <v>0</v>
      </c>
      <c r="AR34" s="139">
        <v>0</v>
      </c>
      <c r="AS34" s="139">
        <v>0</v>
      </c>
      <c r="AT34" s="138">
        <v>0</v>
      </c>
      <c r="AU34" s="137">
        <v>0</v>
      </c>
      <c r="AV34" s="139">
        <v>0</v>
      </c>
      <c r="AW34" s="139">
        <v>0</v>
      </c>
      <c r="AX34" s="138">
        <v>0</v>
      </c>
      <c r="AY34" s="137">
        <v>0</v>
      </c>
      <c r="AZ34" s="139">
        <v>0</v>
      </c>
      <c r="BA34" s="139">
        <v>0</v>
      </c>
      <c r="BB34" s="138">
        <v>0</v>
      </c>
      <c r="BC34" s="137">
        <v>0</v>
      </c>
      <c r="BD34" s="139">
        <v>0</v>
      </c>
      <c r="BE34" s="139">
        <v>0</v>
      </c>
      <c r="BF34" s="138">
        <v>0</v>
      </c>
      <c r="BG34" s="137">
        <v>0</v>
      </c>
      <c r="BH34" s="139">
        <v>0</v>
      </c>
      <c r="BI34" s="139">
        <v>0</v>
      </c>
      <c r="BJ34" s="138">
        <v>0</v>
      </c>
      <c r="BK34" s="137">
        <v>0</v>
      </c>
      <c r="BL34" s="139">
        <v>0</v>
      </c>
      <c r="BM34" s="139">
        <v>0</v>
      </c>
      <c r="BN34" s="138">
        <v>0</v>
      </c>
      <c r="BO34" s="137">
        <v>0</v>
      </c>
      <c r="BP34" s="139">
        <v>0</v>
      </c>
      <c r="BQ34" s="139">
        <v>0</v>
      </c>
      <c r="BR34" s="138">
        <v>0</v>
      </c>
      <c r="BS34" s="137">
        <v>0</v>
      </c>
      <c r="BT34" s="139">
        <v>0</v>
      </c>
      <c r="BU34" s="139">
        <v>0</v>
      </c>
      <c r="BV34" s="138">
        <v>0</v>
      </c>
      <c r="BW34" s="137">
        <v>0</v>
      </c>
      <c r="BX34" s="139">
        <v>0</v>
      </c>
      <c r="BY34" s="139">
        <v>0</v>
      </c>
      <c r="BZ34" s="138">
        <v>0</v>
      </c>
      <c r="CA34" s="137">
        <v>0</v>
      </c>
      <c r="CB34" s="139">
        <v>0</v>
      </c>
      <c r="CC34" s="139">
        <v>0</v>
      </c>
      <c r="CD34" s="138">
        <v>0</v>
      </c>
      <c r="CE34" s="137">
        <v>0</v>
      </c>
      <c r="CF34" s="139">
        <v>0</v>
      </c>
      <c r="CG34" s="139">
        <v>0</v>
      </c>
      <c r="CH34" s="138">
        <v>0</v>
      </c>
      <c r="CI34" s="137">
        <v>0</v>
      </c>
      <c r="CJ34" s="139">
        <v>0</v>
      </c>
      <c r="CK34" s="139">
        <v>0</v>
      </c>
      <c r="CL34" s="138">
        <v>0</v>
      </c>
      <c r="CM34" s="137">
        <v>0</v>
      </c>
      <c r="CN34" s="139">
        <v>0</v>
      </c>
      <c r="CO34" s="139">
        <v>0</v>
      </c>
      <c r="CP34" s="138">
        <v>0</v>
      </c>
      <c r="CQ34" s="137">
        <v>0</v>
      </c>
      <c r="CR34" s="139">
        <v>0</v>
      </c>
      <c r="CS34" s="139">
        <v>0</v>
      </c>
      <c r="CT34" s="138">
        <v>0</v>
      </c>
      <c r="CU34" s="137">
        <v>0</v>
      </c>
      <c r="CV34" s="139">
        <v>0</v>
      </c>
      <c r="CW34" s="139">
        <v>0</v>
      </c>
      <c r="CX34" s="138">
        <v>0</v>
      </c>
      <c r="CY34" s="137">
        <v>0</v>
      </c>
      <c r="CZ34" s="139">
        <v>0</v>
      </c>
      <c r="DA34" s="139">
        <v>0</v>
      </c>
      <c r="DB34" s="138">
        <v>0</v>
      </c>
      <c r="DC34" s="137">
        <v>0</v>
      </c>
      <c r="DD34" s="139">
        <v>0</v>
      </c>
      <c r="DE34" s="139">
        <v>0</v>
      </c>
      <c r="DF34" s="138">
        <v>0</v>
      </c>
      <c r="DG34" s="137">
        <v>0</v>
      </c>
      <c r="DH34" s="139">
        <v>0</v>
      </c>
      <c r="DI34" s="139">
        <v>0</v>
      </c>
      <c r="DJ34" s="138">
        <v>0</v>
      </c>
      <c r="DK34" s="137">
        <v>0</v>
      </c>
      <c r="DL34" s="139">
        <v>0</v>
      </c>
      <c r="DM34" s="139">
        <v>0</v>
      </c>
      <c r="DN34" s="138">
        <v>0</v>
      </c>
      <c r="DO34" s="137">
        <v>0</v>
      </c>
      <c r="DP34" s="139">
        <v>0</v>
      </c>
      <c r="DQ34" s="139">
        <v>0</v>
      </c>
      <c r="DR34" s="138">
        <v>0</v>
      </c>
      <c r="DS34" s="137">
        <v>0</v>
      </c>
      <c r="DT34" s="139">
        <v>0</v>
      </c>
      <c r="DU34" s="139">
        <v>0</v>
      </c>
    </row>
    <row r="35" spans="1:125" ht="13.5" customHeight="1" x14ac:dyDescent="0.15">
      <c r="A35" s="137" t="s">
        <v>31</v>
      </c>
      <c r="B35" s="138" t="s">
        <v>417</v>
      </c>
      <c r="C35" s="137" t="s">
        <v>1</v>
      </c>
      <c r="D35" s="139">
        <v>4648473</v>
      </c>
      <c r="E35" s="139">
        <v>1480537</v>
      </c>
      <c r="F35" s="138">
        <v>12</v>
      </c>
      <c r="G35" s="137">
        <v>12</v>
      </c>
      <c r="H35" s="139">
        <v>2573183</v>
      </c>
      <c r="I35" s="139">
        <v>658161</v>
      </c>
      <c r="J35" s="138">
        <v>11</v>
      </c>
      <c r="K35" s="137">
        <v>11</v>
      </c>
      <c r="L35" s="139">
        <v>1000701</v>
      </c>
      <c r="M35" s="139">
        <v>290320</v>
      </c>
      <c r="N35" s="138">
        <v>9</v>
      </c>
      <c r="O35" s="137">
        <v>9</v>
      </c>
      <c r="P35" s="139">
        <v>453689</v>
      </c>
      <c r="Q35" s="139">
        <v>328992</v>
      </c>
      <c r="R35" s="138">
        <v>5</v>
      </c>
      <c r="S35" s="137">
        <v>5</v>
      </c>
      <c r="T35" s="139">
        <v>169879</v>
      </c>
      <c r="U35" s="139">
        <v>86602</v>
      </c>
      <c r="V35" s="138">
        <v>4</v>
      </c>
      <c r="W35" s="137">
        <v>4</v>
      </c>
      <c r="X35" s="139">
        <v>140889</v>
      </c>
      <c r="Y35" s="139">
        <v>21880</v>
      </c>
      <c r="Z35" s="138">
        <v>3</v>
      </c>
      <c r="AA35" s="137">
        <v>3</v>
      </c>
      <c r="AB35" s="139">
        <v>134142</v>
      </c>
      <c r="AC35" s="139">
        <v>29796</v>
      </c>
      <c r="AD35" s="138">
        <v>2</v>
      </c>
      <c r="AE35" s="137">
        <v>2</v>
      </c>
      <c r="AF35" s="139">
        <v>14010</v>
      </c>
      <c r="AG35" s="139">
        <v>20592</v>
      </c>
      <c r="AH35" s="138">
        <v>2</v>
      </c>
      <c r="AI35" s="137">
        <v>2</v>
      </c>
      <c r="AJ35" s="139">
        <v>52137</v>
      </c>
      <c r="AK35" s="139">
        <v>44194</v>
      </c>
      <c r="AL35" s="138">
        <v>1</v>
      </c>
      <c r="AM35" s="137">
        <v>1</v>
      </c>
      <c r="AN35" s="139">
        <v>69376</v>
      </c>
      <c r="AO35" s="139">
        <v>0</v>
      </c>
      <c r="AP35" s="138">
        <v>1</v>
      </c>
      <c r="AQ35" s="137">
        <v>1</v>
      </c>
      <c r="AR35" s="139">
        <v>40467</v>
      </c>
      <c r="AS35" s="139">
        <v>0</v>
      </c>
      <c r="AT35" s="138">
        <v>0</v>
      </c>
      <c r="AU35" s="137">
        <v>0</v>
      </c>
      <c r="AV35" s="139">
        <v>0</v>
      </c>
      <c r="AW35" s="139">
        <v>0</v>
      </c>
      <c r="AX35" s="138">
        <v>0</v>
      </c>
      <c r="AY35" s="137">
        <v>0</v>
      </c>
      <c r="AZ35" s="139">
        <v>0</v>
      </c>
      <c r="BA35" s="139">
        <v>0</v>
      </c>
      <c r="BB35" s="138">
        <v>0</v>
      </c>
      <c r="BC35" s="137">
        <v>0</v>
      </c>
      <c r="BD35" s="139">
        <v>0</v>
      </c>
      <c r="BE35" s="139">
        <v>0</v>
      </c>
      <c r="BF35" s="138">
        <v>0</v>
      </c>
      <c r="BG35" s="137">
        <v>0</v>
      </c>
      <c r="BH35" s="139">
        <v>0</v>
      </c>
      <c r="BI35" s="139">
        <v>0</v>
      </c>
      <c r="BJ35" s="138">
        <v>0</v>
      </c>
      <c r="BK35" s="137">
        <v>0</v>
      </c>
      <c r="BL35" s="139">
        <v>0</v>
      </c>
      <c r="BM35" s="139">
        <v>0</v>
      </c>
      <c r="BN35" s="138">
        <v>0</v>
      </c>
      <c r="BO35" s="137">
        <v>0</v>
      </c>
      <c r="BP35" s="139">
        <v>0</v>
      </c>
      <c r="BQ35" s="139">
        <v>0</v>
      </c>
      <c r="BR35" s="138">
        <v>0</v>
      </c>
      <c r="BS35" s="137">
        <v>0</v>
      </c>
      <c r="BT35" s="139">
        <v>0</v>
      </c>
      <c r="BU35" s="139">
        <v>0</v>
      </c>
      <c r="BV35" s="138">
        <v>0</v>
      </c>
      <c r="BW35" s="137">
        <v>0</v>
      </c>
      <c r="BX35" s="139">
        <v>0</v>
      </c>
      <c r="BY35" s="139">
        <v>0</v>
      </c>
      <c r="BZ35" s="138">
        <v>0</v>
      </c>
      <c r="CA35" s="137">
        <v>0</v>
      </c>
      <c r="CB35" s="139">
        <v>0</v>
      </c>
      <c r="CC35" s="139">
        <v>0</v>
      </c>
      <c r="CD35" s="138">
        <v>0</v>
      </c>
      <c r="CE35" s="137">
        <v>0</v>
      </c>
      <c r="CF35" s="139">
        <v>0</v>
      </c>
      <c r="CG35" s="139">
        <v>0</v>
      </c>
      <c r="CH35" s="138">
        <v>0</v>
      </c>
      <c r="CI35" s="137">
        <v>0</v>
      </c>
      <c r="CJ35" s="139">
        <v>0</v>
      </c>
      <c r="CK35" s="139">
        <v>0</v>
      </c>
      <c r="CL35" s="138">
        <v>0</v>
      </c>
      <c r="CM35" s="137">
        <v>0</v>
      </c>
      <c r="CN35" s="139">
        <v>0</v>
      </c>
      <c r="CO35" s="139">
        <v>0</v>
      </c>
      <c r="CP35" s="138">
        <v>0</v>
      </c>
      <c r="CQ35" s="137">
        <v>0</v>
      </c>
      <c r="CR35" s="139">
        <v>0</v>
      </c>
      <c r="CS35" s="139">
        <v>0</v>
      </c>
      <c r="CT35" s="138">
        <v>0</v>
      </c>
      <c r="CU35" s="137">
        <v>0</v>
      </c>
      <c r="CV35" s="139">
        <v>0</v>
      </c>
      <c r="CW35" s="139">
        <v>0</v>
      </c>
      <c r="CX35" s="138">
        <v>0</v>
      </c>
      <c r="CY35" s="137">
        <v>0</v>
      </c>
      <c r="CZ35" s="139">
        <v>0</v>
      </c>
      <c r="DA35" s="139">
        <v>0</v>
      </c>
      <c r="DB35" s="138">
        <v>0</v>
      </c>
      <c r="DC35" s="137">
        <v>0</v>
      </c>
      <c r="DD35" s="139">
        <v>0</v>
      </c>
      <c r="DE35" s="139">
        <v>0</v>
      </c>
      <c r="DF35" s="138">
        <v>0</v>
      </c>
      <c r="DG35" s="137">
        <v>0</v>
      </c>
      <c r="DH35" s="139">
        <v>0</v>
      </c>
      <c r="DI35" s="139">
        <v>0</v>
      </c>
      <c r="DJ35" s="138">
        <v>0</v>
      </c>
      <c r="DK35" s="137">
        <v>0</v>
      </c>
      <c r="DL35" s="139">
        <v>0</v>
      </c>
      <c r="DM35" s="139">
        <v>0</v>
      </c>
      <c r="DN35" s="138">
        <v>0</v>
      </c>
      <c r="DO35" s="137">
        <v>0</v>
      </c>
      <c r="DP35" s="139">
        <v>0</v>
      </c>
      <c r="DQ35" s="139">
        <v>0</v>
      </c>
      <c r="DR35" s="138">
        <v>0</v>
      </c>
      <c r="DS35" s="137">
        <v>0</v>
      </c>
      <c r="DT35" s="139">
        <v>0</v>
      </c>
      <c r="DU35" s="139">
        <v>0</v>
      </c>
    </row>
    <row r="36" spans="1:125" ht="13.5" customHeight="1" x14ac:dyDescent="0.15">
      <c r="A36" s="137" t="s">
        <v>33</v>
      </c>
      <c r="B36" s="138" t="s">
        <v>418</v>
      </c>
      <c r="C36" s="137" t="s">
        <v>1</v>
      </c>
      <c r="D36" s="139">
        <v>3253394</v>
      </c>
      <c r="E36" s="139">
        <v>2450619</v>
      </c>
      <c r="F36" s="138">
        <v>16</v>
      </c>
      <c r="G36" s="137">
        <v>16</v>
      </c>
      <c r="H36" s="139">
        <v>1728525</v>
      </c>
      <c r="I36" s="139">
        <v>1530293</v>
      </c>
      <c r="J36" s="138">
        <v>16</v>
      </c>
      <c r="K36" s="137">
        <v>16</v>
      </c>
      <c r="L36" s="139">
        <v>934869</v>
      </c>
      <c r="M36" s="139">
        <v>702933</v>
      </c>
      <c r="N36" s="138">
        <v>7</v>
      </c>
      <c r="O36" s="137">
        <v>7</v>
      </c>
      <c r="P36" s="139">
        <v>186144</v>
      </c>
      <c r="Q36" s="139">
        <v>104827</v>
      </c>
      <c r="R36" s="138">
        <v>4</v>
      </c>
      <c r="S36" s="137">
        <v>4</v>
      </c>
      <c r="T36" s="139">
        <v>129961</v>
      </c>
      <c r="U36" s="139">
        <v>32753</v>
      </c>
      <c r="V36" s="138">
        <v>3</v>
      </c>
      <c r="W36" s="137">
        <v>3</v>
      </c>
      <c r="X36" s="139">
        <v>121909</v>
      </c>
      <c r="Y36" s="139">
        <v>50151</v>
      </c>
      <c r="Z36" s="138">
        <v>2</v>
      </c>
      <c r="AA36" s="137">
        <v>2</v>
      </c>
      <c r="AB36" s="139">
        <v>131235</v>
      </c>
      <c r="AC36" s="139">
        <v>29662</v>
      </c>
      <c r="AD36" s="138">
        <v>1</v>
      </c>
      <c r="AE36" s="137">
        <v>1</v>
      </c>
      <c r="AF36" s="139">
        <v>8485</v>
      </c>
      <c r="AG36" s="139">
        <v>0</v>
      </c>
      <c r="AH36" s="138">
        <v>1</v>
      </c>
      <c r="AI36" s="137">
        <v>1</v>
      </c>
      <c r="AJ36" s="139">
        <v>997</v>
      </c>
      <c r="AK36" s="139">
        <v>0</v>
      </c>
      <c r="AL36" s="138">
        <v>1</v>
      </c>
      <c r="AM36" s="137">
        <v>1</v>
      </c>
      <c r="AN36" s="139">
        <v>949</v>
      </c>
      <c r="AO36" s="139">
        <v>0</v>
      </c>
      <c r="AP36" s="138">
        <v>1</v>
      </c>
      <c r="AQ36" s="137">
        <v>1</v>
      </c>
      <c r="AR36" s="139">
        <v>10320</v>
      </c>
      <c r="AS36" s="139">
        <v>0</v>
      </c>
      <c r="AT36" s="138">
        <v>0</v>
      </c>
      <c r="AU36" s="137">
        <v>0</v>
      </c>
      <c r="AV36" s="139">
        <v>0</v>
      </c>
      <c r="AW36" s="139">
        <v>0</v>
      </c>
      <c r="AX36" s="138">
        <v>0</v>
      </c>
      <c r="AY36" s="137">
        <v>0</v>
      </c>
      <c r="AZ36" s="139">
        <v>0</v>
      </c>
      <c r="BA36" s="139">
        <v>0</v>
      </c>
      <c r="BB36" s="138">
        <v>0</v>
      </c>
      <c r="BC36" s="137">
        <v>0</v>
      </c>
      <c r="BD36" s="139">
        <v>0</v>
      </c>
      <c r="BE36" s="139">
        <v>0</v>
      </c>
      <c r="BF36" s="138">
        <v>0</v>
      </c>
      <c r="BG36" s="137">
        <v>0</v>
      </c>
      <c r="BH36" s="139">
        <v>0</v>
      </c>
      <c r="BI36" s="139">
        <v>0</v>
      </c>
      <c r="BJ36" s="138">
        <v>0</v>
      </c>
      <c r="BK36" s="137">
        <v>0</v>
      </c>
      <c r="BL36" s="139">
        <v>0</v>
      </c>
      <c r="BM36" s="139">
        <v>0</v>
      </c>
      <c r="BN36" s="138">
        <v>0</v>
      </c>
      <c r="BO36" s="137">
        <v>0</v>
      </c>
      <c r="BP36" s="139">
        <v>0</v>
      </c>
      <c r="BQ36" s="139">
        <v>0</v>
      </c>
      <c r="BR36" s="138">
        <v>0</v>
      </c>
      <c r="BS36" s="137">
        <v>0</v>
      </c>
      <c r="BT36" s="139">
        <v>0</v>
      </c>
      <c r="BU36" s="139">
        <v>0</v>
      </c>
      <c r="BV36" s="138">
        <v>0</v>
      </c>
      <c r="BW36" s="137">
        <v>0</v>
      </c>
      <c r="BX36" s="139">
        <v>0</v>
      </c>
      <c r="BY36" s="139">
        <v>0</v>
      </c>
      <c r="BZ36" s="138">
        <v>0</v>
      </c>
      <c r="CA36" s="137">
        <v>0</v>
      </c>
      <c r="CB36" s="139">
        <v>0</v>
      </c>
      <c r="CC36" s="139">
        <v>0</v>
      </c>
      <c r="CD36" s="138">
        <v>0</v>
      </c>
      <c r="CE36" s="137">
        <v>0</v>
      </c>
      <c r="CF36" s="139">
        <v>0</v>
      </c>
      <c r="CG36" s="139">
        <v>0</v>
      </c>
      <c r="CH36" s="138">
        <v>0</v>
      </c>
      <c r="CI36" s="137">
        <v>0</v>
      </c>
      <c r="CJ36" s="139">
        <v>0</v>
      </c>
      <c r="CK36" s="139">
        <v>0</v>
      </c>
      <c r="CL36" s="138">
        <v>0</v>
      </c>
      <c r="CM36" s="137">
        <v>0</v>
      </c>
      <c r="CN36" s="139">
        <v>0</v>
      </c>
      <c r="CO36" s="139">
        <v>0</v>
      </c>
      <c r="CP36" s="138">
        <v>0</v>
      </c>
      <c r="CQ36" s="137">
        <v>0</v>
      </c>
      <c r="CR36" s="139">
        <v>0</v>
      </c>
      <c r="CS36" s="139">
        <v>0</v>
      </c>
      <c r="CT36" s="138">
        <v>0</v>
      </c>
      <c r="CU36" s="137">
        <v>0</v>
      </c>
      <c r="CV36" s="139">
        <v>0</v>
      </c>
      <c r="CW36" s="139">
        <v>0</v>
      </c>
      <c r="CX36" s="138">
        <v>0</v>
      </c>
      <c r="CY36" s="137">
        <v>0</v>
      </c>
      <c r="CZ36" s="139">
        <v>0</v>
      </c>
      <c r="DA36" s="139">
        <v>0</v>
      </c>
      <c r="DB36" s="138">
        <v>0</v>
      </c>
      <c r="DC36" s="137">
        <v>0</v>
      </c>
      <c r="DD36" s="139">
        <v>0</v>
      </c>
      <c r="DE36" s="139">
        <v>0</v>
      </c>
      <c r="DF36" s="138">
        <v>0</v>
      </c>
      <c r="DG36" s="137">
        <v>0</v>
      </c>
      <c r="DH36" s="139">
        <v>0</v>
      </c>
      <c r="DI36" s="139">
        <v>0</v>
      </c>
      <c r="DJ36" s="138">
        <v>0</v>
      </c>
      <c r="DK36" s="137">
        <v>0</v>
      </c>
      <c r="DL36" s="139">
        <v>0</v>
      </c>
      <c r="DM36" s="139">
        <v>0</v>
      </c>
      <c r="DN36" s="138">
        <v>0</v>
      </c>
      <c r="DO36" s="137">
        <v>0</v>
      </c>
      <c r="DP36" s="139">
        <v>0</v>
      </c>
      <c r="DQ36" s="139">
        <v>0</v>
      </c>
      <c r="DR36" s="138">
        <v>0</v>
      </c>
      <c r="DS36" s="137">
        <v>0</v>
      </c>
      <c r="DT36" s="139">
        <v>0</v>
      </c>
      <c r="DU36" s="139">
        <v>0</v>
      </c>
    </row>
    <row r="37" spans="1:125" ht="13.5" customHeight="1" x14ac:dyDescent="0.15">
      <c r="A37" s="137" t="s">
        <v>34</v>
      </c>
      <c r="B37" s="138" t="s">
        <v>419</v>
      </c>
      <c r="C37" s="137" t="s">
        <v>1</v>
      </c>
      <c r="D37" s="139">
        <v>3761726</v>
      </c>
      <c r="E37" s="139">
        <v>678485</v>
      </c>
      <c r="F37" s="138">
        <v>5</v>
      </c>
      <c r="G37" s="137">
        <v>5</v>
      </c>
      <c r="H37" s="139">
        <v>2589169</v>
      </c>
      <c r="I37" s="139">
        <v>426433</v>
      </c>
      <c r="J37" s="138">
        <v>5</v>
      </c>
      <c r="K37" s="137">
        <v>5</v>
      </c>
      <c r="L37" s="139">
        <v>383901</v>
      </c>
      <c r="M37" s="139">
        <v>58853</v>
      </c>
      <c r="N37" s="138">
        <v>4</v>
      </c>
      <c r="O37" s="137">
        <v>4</v>
      </c>
      <c r="P37" s="139">
        <v>122600</v>
      </c>
      <c r="Q37" s="139">
        <v>64062</v>
      </c>
      <c r="R37" s="138">
        <v>3</v>
      </c>
      <c r="S37" s="137">
        <v>3</v>
      </c>
      <c r="T37" s="139">
        <v>196966</v>
      </c>
      <c r="U37" s="139">
        <v>26151</v>
      </c>
      <c r="V37" s="138">
        <v>3</v>
      </c>
      <c r="W37" s="137">
        <v>3</v>
      </c>
      <c r="X37" s="139">
        <v>274800</v>
      </c>
      <c r="Y37" s="139">
        <v>87553</v>
      </c>
      <c r="Z37" s="138">
        <v>1</v>
      </c>
      <c r="AA37" s="137">
        <v>1</v>
      </c>
      <c r="AB37" s="139">
        <v>68759</v>
      </c>
      <c r="AC37" s="139">
        <v>15433</v>
      </c>
      <c r="AD37" s="138">
        <v>1</v>
      </c>
      <c r="AE37" s="137">
        <v>1</v>
      </c>
      <c r="AF37" s="139">
        <v>48555</v>
      </c>
      <c r="AG37" s="139">
        <v>0</v>
      </c>
      <c r="AH37" s="138">
        <v>1</v>
      </c>
      <c r="AI37" s="137">
        <v>1</v>
      </c>
      <c r="AJ37" s="139">
        <v>36925</v>
      </c>
      <c r="AK37" s="139">
        <v>0</v>
      </c>
      <c r="AL37" s="138">
        <v>1</v>
      </c>
      <c r="AM37" s="137">
        <v>1</v>
      </c>
      <c r="AN37" s="139">
        <v>40051</v>
      </c>
      <c r="AO37" s="139">
        <v>0</v>
      </c>
      <c r="AP37" s="138">
        <v>0</v>
      </c>
      <c r="AQ37" s="137">
        <v>0</v>
      </c>
      <c r="AR37" s="139">
        <v>0</v>
      </c>
      <c r="AS37" s="139">
        <v>0</v>
      </c>
      <c r="AT37" s="138">
        <v>0</v>
      </c>
      <c r="AU37" s="137">
        <v>0</v>
      </c>
      <c r="AV37" s="139">
        <v>0</v>
      </c>
      <c r="AW37" s="139">
        <v>0</v>
      </c>
      <c r="AX37" s="138">
        <v>0</v>
      </c>
      <c r="AY37" s="137">
        <v>0</v>
      </c>
      <c r="AZ37" s="139">
        <v>0</v>
      </c>
      <c r="BA37" s="139">
        <v>0</v>
      </c>
      <c r="BB37" s="138">
        <v>0</v>
      </c>
      <c r="BC37" s="137">
        <v>0</v>
      </c>
      <c r="BD37" s="139">
        <v>0</v>
      </c>
      <c r="BE37" s="139">
        <v>0</v>
      </c>
      <c r="BF37" s="138">
        <v>0</v>
      </c>
      <c r="BG37" s="137">
        <v>0</v>
      </c>
      <c r="BH37" s="139">
        <v>0</v>
      </c>
      <c r="BI37" s="139">
        <v>0</v>
      </c>
      <c r="BJ37" s="138">
        <v>0</v>
      </c>
      <c r="BK37" s="137">
        <v>0</v>
      </c>
      <c r="BL37" s="139">
        <v>0</v>
      </c>
      <c r="BM37" s="139">
        <v>0</v>
      </c>
      <c r="BN37" s="138">
        <v>0</v>
      </c>
      <c r="BO37" s="137">
        <v>0</v>
      </c>
      <c r="BP37" s="139">
        <v>0</v>
      </c>
      <c r="BQ37" s="139">
        <v>0</v>
      </c>
      <c r="BR37" s="138">
        <v>0</v>
      </c>
      <c r="BS37" s="137">
        <v>0</v>
      </c>
      <c r="BT37" s="139">
        <v>0</v>
      </c>
      <c r="BU37" s="139">
        <v>0</v>
      </c>
      <c r="BV37" s="138">
        <v>0</v>
      </c>
      <c r="BW37" s="137">
        <v>0</v>
      </c>
      <c r="BX37" s="139">
        <v>0</v>
      </c>
      <c r="BY37" s="139">
        <v>0</v>
      </c>
      <c r="BZ37" s="138">
        <v>0</v>
      </c>
      <c r="CA37" s="137">
        <v>0</v>
      </c>
      <c r="CB37" s="139">
        <v>0</v>
      </c>
      <c r="CC37" s="139">
        <v>0</v>
      </c>
      <c r="CD37" s="138">
        <v>0</v>
      </c>
      <c r="CE37" s="137">
        <v>0</v>
      </c>
      <c r="CF37" s="139">
        <v>0</v>
      </c>
      <c r="CG37" s="139">
        <v>0</v>
      </c>
      <c r="CH37" s="138">
        <v>0</v>
      </c>
      <c r="CI37" s="137">
        <v>0</v>
      </c>
      <c r="CJ37" s="139">
        <v>0</v>
      </c>
      <c r="CK37" s="139">
        <v>0</v>
      </c>
      <c r="CL37" s="138">
        <v>0</v>
      </c>
      <c r="CM37" s="137">
        <v>0</v>
      </c>
      <c r="CN37" s="139">
        <v>0</v>
      </c>
      <c r="CO37" s="139">
        <v>0</v>
      </c>
      <c r="CP37" s="138">
        <v>0</v>
      </c>
      <c r="CQ37" s="137">
        <v>0</v>
      </c>
      <c r="CR37" s="139">
        <v>0</v>
      </c>
      <c r="CS37" s="139">
        <v>0</v>
      </c>
      <c r="CT37" s="138">
        <v>0</v>
      </c>
      <c r="CU37" s="137">
        <v>0</v>
      </c>
      <c r="CV37" s="139">
        <v>0</v>
      </c>
      <c r="CW37" s="139">
        <v>0</v>
      </c>
      <c r="CX37" s="138">
        <v>0</v>
      </c>
      <c r="CY37" s="137">
        <v>0</v>
      </c>
      <c r="CZ37" s="139">
        <v>0</v>
      </c>
      <c r="DA37" s="139">
        <v>0</v>
      </c>
      <c r="DB37" s="138">
        <v>0</v>
      </c>
      <c r="DC37" s="137">
        <v>0</v>
      </c>
      <c r="DD37" s="139">
        <v>0</v>
      </c>
      <c r="DE37" s="139">
        <v>0</v>
      </c>
      <c r="DF37" s="138">
        <v>0</v>
      </c>
      <c r="DG37" s="137">
        <v>0</v>
      </c>
      <c r="DH37" s="139">
        <v>0</v>
      </c>
      <c r="DI37" s="139">
        <v>0</v>
      </c>
      <c r="DJ37" s="138">
        <v>0</v>
      </c>
      <c r="DK37" s="137">
        <v>0</v>
      </c>
      <c r="DL37" s="139">
        <v>0</v>
      </c>
      <c r="DM37" s="139">
        <v>0</v>
      </c>
      <c r="DN37" s="138">
        <v>0</v>
      </c>
      <c r="DO37" s="137">
        <v>0</v>
      </c>
      <c r="DP37" s="139">
        <v>0</v>
      </c>
      <c r="DQ37" s="139">
        <v>0</v>
      </c>
      <c r="DR37" s="138">
        <v>0</v>
      </c>
      <c r="DS37" s="137">
        <v>0</v>
      </c>
      <c r="DT37" s="139">
        <v>0</v>
      </c>
      <c r="DU37" s="139">
        <v>0</v>
      </c>
    </row>
    <row r="38" spans="1:125" ht="13.5" customHeight="1" x14ac:dyDescent="0.15">
      <c r="A38" s="137" t="s">
        <v>35</v>
      </c>
      <c r="B38" s="138" t="s">
        <v>420</v>
      </c>
      <c r="C38" s="137" t="s">
        <v>1</v>
      </c>
      <c r="D38" s="139">
        <v>2310288</v>
      </c>
      <c r="E38" s="139">
        <v>363326</v>
      </c>
      <c r="F38" s="138">
        <v>7</v>
      </c>
      <c r="G38" s="137">
        <v>7</v>
      </c>
      <c r="H38" s="139">
        <v>1622399</v>
      </c>
      <c r="I38" s="139">
        <v>179728</v>
      </c>
      <c r="J38" s="138">
        <v>7</v>
      </c>
      <c r="K38" s="137">
        <v>7</v>
      </c>
      <c r="L38" s="139">
        <v>467540</v>
      </c>
      <c r="M38" s="139">
        <v>97061</v>
      </c>
      <c r="N38" s="138">
        <v>3</v>
      </c>
      <c r="O38" s="137">
        <v>3</v>
      </c>
      <c r="P38" s="139">
        <v>220349</v>
      </c>
      <c r="Q38" s="139">
        <v>86537</v>
      </c>
      <c r="R38" s="138">
        <v>0</v>
      </c>
      <c r="S38" s="137">
        <v>0</v>
      </c>
      <c r="T38" s="139">
        <v>0</v>
      </c>
      <c r="U38" s="139">
        <v>0</v>
      </c>
      <c r="V38" s="138">
        <v>0</v>
      </c>
      <c r="W38" s="137">
        <v>0</v>
      </c>
      <c r="X38" s="139">
        <v>0</v>
      </c>
      <c r="Y38" s="139">
        <v>0</v>
      </c>
      <c r="Z38" s="138">
        <v>0</v>
      </c>
      <c r="AA38" s="137">
        <v>0</v>
      </c>
      <c r="AB38" s="139">
        <v>0</v>
      </c>
      <c r="AC38" s="139">
        <v>0</v>
      </c>
      <c r="AD38" s="138">
        <v>0</v>
      </c>
      <c r="AE38" s="137">
        <v>0</v>
      </c>
      <c r="AF38" s="139">
        <v>0</v>
      </c>
      <c r="AG38" s="139">
        <v>0</v>
      </c>
      <c r="AH38" s="138">
        <v>0</v>
      </c>
      <c r="AI38" s="137">
        <v>0</v>
      </c>
      <c r="AJ38" s="139">
        <v>0</v>
      </c>
      <c r="AK38" s="139">
        <v>0</v>
      </c>
      <c r="AL38" s="138">
        <v>0</v>
      </c>
      <c r="AM38" s="137">
        <v>0</v>
      </c>
      <c r="AN38" s="139">
        <v>0</v>
      </c>
      <c r="AO38" s="139">
        <v>0</v>
      </c>
      <c r="AP38" s="138">
        <v>0</v>
      </c>
      <c r="AQ38" s="137">
        <v>0</v>
      </c>
      <c r="AR38" s="139">
        <v>0</v>
      </c>
      <c r="AS38" s="139">
        <v>0</v>
      </c>
      <c r="AT38" s="138">
        <v>0</v>
      </c>
      <c r="AU38" s="137">
        <v>0</v>
      </c>
      <c r="AV38" s="139">
        <v>0</v>
      </c>
      <c r="AW38" s="139">
        <v>0</v>
      </c>
      <c r="AX38" s="138">
        <v>0</v>
      </c>
      <c r="AY38" s="137">
        <v>0</v>
      </c>
      <c r="AZ38" s="139">
        <v>0</v>
      </c>
      <c r="BA38" s="139">
        <v>0</v>
      </c>
      <c r="BB38" s="138">
        <v>0</v>
      </c>
      <c r="BC38" s="137">
        <v>0</v>
      </c>
      <c r="BD38" s="139">
        <v>0</v>
      </c>
      <c r="BE38" s="139">
        <v>0</v>
      </c>
      <c r="BF38" s="138">
        <v>0</v>
      </c>
      <c r="BG38" s="137">
        <v>0</v>
      </c>
      <c r="BH38" s="139">
        <v>0</v>
      </c>
      <c r="BI38" s="139">
        <v>0</v>
      </c>
      <c r="BJ38" s="138">
        <v>0</v>
      </c>
      <c r="BK38" s="137">
        <v>0</v>
      </c>
      <c r="BL38" s="139">
        <v>0</v>
      </c>
      <c r="BM38" s="139">
        <v>0</v>
      </c>
      <c r="BN38" s="138">
        <v>0</v>
      </c>
      <c r="BO38" s="137">
        <v>0</v>
      </c>
      <c r="BP38" s="139">
        <v>0</v>
      </c>
      <c r="BQ38" s="139">
        <v>0</v>
      </c>
      <c r="BR38" s="138">
        <v>0</v>
      </c>
      <c r="BS38" s="137">
        <v>0</v>
      </c>
      <c r="BT38" s="139">
        <v>0</v>
      </c>
      <c r="BU38" s="139">
        <v>0</v>
      </c>
      <c r="BV38" s="138">
        <v>0</v>
      </c>
      <c r="BW38" s="137">
        <v>0</v>
      </c>
      <c r="BX38" s="139">
        <v>0</v>
      </c>
      <c r="BY38" s="139">
        <v>0</v>
      </c>
      <c r="BZ38" s="138">
        <v>0</v>
      </c>
      <c r="CA38" s="137">
        <v>0</v>
      </c>
      <c r="CB38" s="139">
        <v>0</v>
      </c>
      <c r="CC38" s="139">
        <v>0</v>
      </c>
      <c r="CD38" s="138">
        <v>0</v>
      </c>
      <c r="CE38" s="137">
        <v>0</v>
      </c>
      <c r="CF38" s="139">
        <v>0</v>
      </c>
      <c r="CG38" s="139">
        <v>0</v>
      </c>
      <c r="CH38" s="138">
        <v>0</v>
      </c>
      <c r="CI38" s="137">
        <v>0</v>
      </c>
      <c r="CJ38" s="139">
        <v>0</v>
      </c>
      <c r="CK38" s="139">
        <v>0</v>
      </c>
      <c r="CL38" s="138">
        <v>0</v>
      </c>
      <c r="CM38" s="137">
        <v>0</v>
      </c>
      <c r="CN38" s="139">
        <v>0</v>
      </c>
      <c r="CO38" s="139">
        <v>0</v>
      </c>
      <c r="CP38" s="138">
        <v>0</v>
      </c>
      <c r="CQ38" s="137">
        <v>0</v>
      </c>
      <c r="CR38" s="139">
        <v>0</v>
      </c>
      <c r="CS38" s="139">
        <v>0</v>
      </c>
      <c r="CT38" s="138">
        <v>0</v>
      </c>
      <c r="CU38" s="137">
        <v>0</v>
      </c>
      <c r="CV38" s="139">
        <v>0</v>
      </c>
      <c r="CW38" s="139">
        <v>0</v>
      </c>
      <c r="CX38" s="138">
        <v>0</v>
      </c>
      <c r="CY38" s="137">
        <v>0</v>
      </c>
      <c r="CZ38" s="139">
        <v>0</v>
      </c>
      <c r="DA38" s="139">
        <v>0</v>
      </c>
      <c r="DB38" s="138">
        <v>0</v>
      </c>
      <c r="DC38" s="137">
        <v>0</v>
      </c>
      <c r="DD38" s="139">
        <v>0</v>
      </c>
      <c r="DE38" s="139">
        <v>0</v>
      </c>
      <c r="DF38" s="138">
        <v>0</v>
      </c>
      <c r="DG38" s="137">
        <v>0</v>
      </c>
      <c r="DH38" s="139">
        <v>0</v>
      </c>
      <c r="DI38" s="139">
        <v>0</v>
      </c>
      <c r="DJ38" s="138">
        <v>0</v>
      </c>
      <c r="DK38" s="137">
        <v>0</v>
      </c>
      <c r="DL38" s="139">
        <v>0</v>
      </c>
      <c r="DM38" s="139">
        <v>0</v>
      </c>
      <c r="DN38" s="138">
        <v>0</v>
      </c>
      <c r="DO38" s="137">
        <v>0</v>
      </c>
      <c r="DP38" s="139">
        <v>0</v>
      </c>
      <c r="DQ38" s="139">
        <v>0</v>
      </c>
      <c r="DR38" s="138">
        <v>0</v>
      </c>
      <c r="DS38" s="137">
        <v>0</v>
      </c>
      <c r="DT38" s="139">
        <v>0</v>
      </c>
      <c r="DU38" s="139">
        <v>0</v>
      </c>
    </row>
    <row r="39" spans="1:125" ht="13.5" customHeight="1" x14ac:dyDescent="0.15">
      <c r="A39" s="137" t="s">
        <v>36</v>
      </c>
      <c r="B39" s="138" t="s">
        <v>421</v>
      </c>
      <c r="C39" s="137" t="s">
        <v>1</v>
      </c>
      <c r="D39" s="139">
        <v>4052795</v>
      </c>
      <c r="E39" s="139">
        <v>1549392</v>
      </c>
      <c r="F39" s="138">
        <v>15</v>
      </c>
      <c r="G39" s="137">
        <v>15</v>
      </c>
      <c r="H39" s="139">
        <v>2894094</v>
      </c>
      <c r="I39" s="139">
        <v>978079</v>
      </c>
      <c r="J39" s="138">
        <v>15</v>
      </c>
      <c r="K39" s="137">
        <v>15</v>
      </c>
      <c r="L39" s="139">
        <v>790232</v>
      </c>
      <c r="M39" s="139">
        <v>411329</v>
      </c>
      <c r="N39" s="138">
        <v>7</v>
      </c>
      <c r="O39" s="137">
        <v>7</v>
      </c>
      <c r="P39" s="139">
        <v>195624</v>
      </c>
      <c r="Q39" s="139">
        <v>109128</v>
      </c>
      <c r="R39" s="138">
        <v>3</v>
      </c>
      <c r="S39" s="137">
        <v>3</v>
      </c>
      <c r="T39" s="139">
        <v>63856</v>
      </c>
      <c r="U39" s="139">
        <v>23155</v>
      </c>
      <c r="V39" s="138">
        <v>3</v>
      </c>
      <c r="W39" s="137">
        <v>3</v>
      </c>
      <c r="X39" s="139">
        <v>108989</v>
      </c>
      <c r="Y39" s="139">
        <v>27701</v>
      </c>
      <c r="Z39" s="138">
        <v>0</v>
      </c>
      <c r="AA39" s="137">
        <v>0</v>
      </c>
      <c r="AB39" s="139">
        <v>0</v>
      </c>
      <c r="AC39" s="139">
        <v>0</v>
      </c>
      <c r="AD39" s="138">
        <v>0</v>
      </c>
      <c r="AE39" s="137">
        <v>0</v>
      </c>
      <c r="AF39" s="139">
        <v>0</v>
      </c>
      <c r="AG39" s="139">
        <v>0</v>
      </c>
      <c r="AH39" s="138">
        <v>0</v>
      </c>
      <c r="AI39" s="137">
        <v>0</v>
      </c>
      <c r="AJ39" s="139">
        <v>0</v>
      </c>
      <c r="AK39" s="139">
        <v>0</v>
      </c>
      <c r="AL39" s="138">
        <v>0</v>
      </c>
      <c r="AM39" s="137">
        <v>0</v>
      </c>
      <c r="AN39" s="139">
        <v>0</v>
      </c>
      <c r="AO39" s="139">
        <v>0</v>
      </c>
      <c r="AP39" s="138">
        <v>0</v>
      </c>
      <c r="AQ39" s="137">
        <v>0</v>
      </c>
      <c r="AR39" s="139">
        <v>0</v>
      </c>
      <c r="AS39" s="139">
        <v>0</v>
      </c>
      <c r="AT39" s="138">
        <v>0</v>
      </c>
      <c r="AU39" s="137">
        <v>0</v>
      </c>
      <c r="AV39" s="139">
        <v>0</v>
      </c>
      <c r="AW39" s="139">
        <v>0</v>
      </c>
      <c r="AX39" s="138">
        <v>0</v>
      </c>
      <c r="AY39" s="137">
        <v>0</v>
      </c>
      <c r="AZ39" s="139">
        <v>0</v>
      </c>
      <c r="BA39" s="139">
        <v>0</v>
      </c>
      <c r="BB39" s="138">
        <v>0</v>
      </c>
      <c r="BC39" s="137">
        <v>0</v>
      </c>
      <c r="BD39" s="139">
        <v>0</v>
      </c>
      <c r="BE39" s="139">
        <v>0</v>
      </c>
      <c r="BF39" s="138">
        <v>0</v>
      </c>
      <c r="BG39" s="137">
        <v>0</v>
      </c>
      <c r="BH39" s="139">
        <v>0</v>
      </c>
      <c r="BI39" s="139">
        <v>0</v>
      </c>
      <c r="BJ39" s="138">
        <v>0</v>
      </c>
      <c r="BK39" s="137">
        <v>0</v>
      </c>
      <c r="BL39" s="139">
        <v>0</v>
      </c>
      <c r="BM39" s="139">
        <v>0</v>
      </c>
      <c r="BN39" s="138">
        <v>0</v>
      </c>
      <c r="BO39" s="137">
        <v>0</v>
      </c>
      <c r="BP39" s="139">
        <v>0</v>
      </c>
      <c r="BQ39" s="139">
        <v>0</v>
      </c>
      <c r="BR39" s="138">
        <v>0</v>
      </c>
      <c r="BS39" s="137">
        <v>0</v>
      </c>
      <c r="BT39" s="139">
        <v>0</v>
      </c>
      <c r="BU39" s="139">
        <v>0</v>
      </c>
      <c r="BV39" s="138">
        <v>0</v>
      </c>
      <c r="BW39" s="137">
        <v>0</v>
      </c>
      <c r="BX39" s="139">
        <v>0</v>
      </c>
      <c r="BY39" s="139">
        <v>0</v>
      </c>
      <c r="BZ39" s="138">
        <v>0</v>
      </c>
      <c r="CA39" s="137">
        <v>0</v>
      </c>
      <c r="CB39" s="139">
        <v>0</v>
      </c>
      <c r="CC39" s="139">
        <v>0</v>
      </c>
      <c r="CD39" s="138">
        <v>0</v>
      </c>
      <c r="CE39" s="137">
        <v>0</v>
      </c>
      <c r="CF39" s="139">
        <v>0</v>
      </c>
      <c r="CG39" s="139">
        <v>0</v>
      </c>
      <c r="CH39" s="138">
        <v>0</v>
      </c>
      <c r="CI39" s="137">
        <v>0</v>
      </c>
      <c r="CJ39" s="139">
        <v>0</v>
      </c>
      <c r="CK39" s="139">
        <v>0</v>
      </c>
      <c r="CL39" s="138">
        <v>0</v>
      </c>
      <c r="CM39" s="137">
        <v>0</v>
      </c>
      <c r="CN39" s="139">
        <v>0</v>
      </c>
      <c r="CO39" s="139">
        <v>0</v>
      </c>
      <c r="CP39" s="138">
        <v>0</v>
      </c>
      <c r="CQ39" s="137">
        <v>0</v>
      </c>
      <c r="CR39" s="139">
        <v>0</v>
      </c>
      <c r="CS39" s="139">
        <v>0</v>
      </c>
      <c r="CT39" s="138">
        <v>0</v>
      </c>
      <c r="CU39" s="137">
        <v>0</v>
      </c>
      <c r="CV39" s="139">
        <v>0</v>
      </c>
      <c r="CW39" s="139">
        <v>0</v>
      </c>
      <c r="CX39" s="138">
        <v>0</v>
      </c>
      <c r="CY39" s="137">
        <v>0</v>
      </c>
      <c r="CZ39" s="139">
        <v>0</v>
      </c>
      <c r="DA39" s="139">
        <v>0</v>
      </c>
      <c r="DB39" s="138">
        <v>0</v>
      </c>
      <c r="DC39" s="137">
        <v>0</v>
      </c>
      <c r="DD39" s="139">
        <v>0</v>
      </c>
      <c r="DE39" s="139">
        <v>0</v>
      </c>
      <c r="DF39" s="138">
        <v>0</v>
      </c>
      <c r="DG39" s="137">
        <v>0</v>
      </c>
      <c r="DH39" s="139">
        <v>0</v>
      </c>
      <c r="DI39" s="139">
        <v>0</v>
      </c>
      <c r="DJ39" s="138">
        <v>0</v>
      </c>
      <c r="DK39" s="137">
        <v>0</v>
      </c>
      <c r="DL39" s="139">
        <v>0</v>
      </c>
      <c r="DM39" s="139">
        <v>0</v>
      </c>
      <c r="DN39" s="138">
        <v>0</v>
      </c>
      <c r="DO39" s="137">
        <v>0</v>
      </c>
      <c r="DP39" s="139">
        <v>0</v>
      </c>
      <c r="DQ39" s="139">
        <v>0</v>
      </c>
      <c r="DR39" s="138">
        <v>0</v>
      </c>
      <c r="DS39" s="137">
        <v>0</v>
      </c>
      <c r="DT39" s="139">
        <v>0</v>
      </c>
      <c r="DU39" s="139">
        <v>0</v>
      </c>
    </row>
    <row r="40" spans="1:125" ht="13.5" customHeight="1" x14ac:dyDescent="0.15">
      <c r="A40" s="137" t="s">
        <v>37</v>
      </c>
      <c r="B40" s="138" t="s">
        <v>422</v>
      </c>
      <c r="C40" s="137" t="s">
        <v>1</v>
      </c>
      <c r="D40" s="139">
        <v>3091686</v>
      </c>
      <c r="E40" s="139">
        <v>734332</v>
      </c>
      <c r="F40" s="138">
        <v>4</v>
      </c>
      <c r="G40" s="137">
        <v>4</v>
      </c>
      <c r="H40" s="139">
        <v>1815875</v>
      </c>
      <c r="I40" s="139">
        <v>277508</v>
      </c>
      <c r="J40" s="138">
        <v>4</v>
      </c>
      <c r="K40" s="137">
        <v>4</v>
      </c>
      <c r="L40" s="139">
        <v>650061</v>
      </c>
      <c r="M40" s="139">
        <v>62553</v>
      </c>
      <c r="N40" s="138">
        <v>2</v>
      </c>
      <c r="O40" s="137">
        <v>2</v>
      </c>
      <c r="P40" s="139">
        <v>530663</v>
      </c>
      <c r="Q40" s="139">
        <v>136598</v>
      </c>
      <c r="R40" s="138">
        <v>1</v>
      </c>
      <c r="S40" s="137">
        <v>1</v>
      </c>
      <c r="T40" s="139">
        <v>95087</v>
      </c>
      <c r="U40" s="139">
        <v>14179</v>
      </c>
      <c r="V40" s="138">
        <v>1</v>
      </c>
      <c r="W40" s="137">
        <v>1</v>
      </c>
      <c r="X40" s="139">
        <v>0</v>
      </c>
      <c r="Y40" s="139">
        <v>243494</v>
      </c>
      <c r="Z40" s="138">
        <v>0</v>
      </c>
      <c r="AA40" s="137">
        <v>0</v>
      </c>
      <c r="AB40" s="139">
        <v>0</v>
      </c>
      <c r="AC40" s="139">
        <v>0</v>
      </c>
      <c r="AD40" s="138">
        <v>0</v>
      </c>
      <c r="AE40" s="137">
        <v>0</v>
      </c>
      <c r="AF40" s="139">
        <v>0</v>
      </c>
      <c r="AG40" s="139">
        <v>0</v>
      </c>
      <c r="AH40" s="138">
        <v>0</v>
      </c>
      <c r="AI40" s="137">
        <v>0</v>
      </c>
      <c r="AJ40" s="139">
        <v>0</v>
      </c>
      <c r="AK40" s="139">
        <v>0</v>
      </c>
      <c r="AL40" s="138">
        <v>0</v>
      </c>
      <c r="AM40" s="137">
        <v>0</v>
      </c>
      <c r="AN40" s="139">
        <v>0</v>
      </c>
      <c r="AO40" s="139">
        <v>0</v>
      </c>
      <c r="AP40" s="138">
        <v>0</v>
      </c>
      <c r="AQ40" s="137">
        <v>0</v>
      </c>
      <c r="AR40" s="139">
        <v>0</v>
      </c>
      <c r="AS40" s="139">
        <v>0</v>
      </c>
      <c r="AT40" s="138">
        <v>0</v>
      </c>
      <c r="AU40" s="137">
        <v>0</v>
      </c>
      <c r="AV40" s="139">
        <v>0</v>
      </c>
      <c r="AW40" s="139">
        <v>0</v>
      </c>
      <c r="AX40" s="138">
        <v>0</v>
      </c>
      <c r="AY40" s="137">
        <v>0</v>
      </c>
      <c r="AZ40" s="139">
        <v>0</v>
      </c>
      <c r="BA40" s="139">
        <v>0</v>
      </c>
      <c r="BB40" s="138">
        <v>0</v>
      </c>
      <c r="BC40" s="137">
        <v>0</v>
      </c>
      <c r="BD40" s="139">
        <v>0</v>
      </c>
      <c r="BE40" s="139">
        <v>0</v>
      </c>
      <c r="BF40" s="138">
        <v>0</v>
      </c>
      <c r="BG40" s="137">
        <v>0</v>
      </c>
      <c r="BH40" s="139">
        <v>0</v>
      </c>
      <c r="BI40" s="139">
        <v>0</v>
      </c>
      <c r="BJ40" s="138">
        <v>0</v>
      </c>
      <c r="BK40" s="137">
        <v>0</v>
      </c>
      <c r="BL40" s="139">
        <v>0</v>
      </c>
      <c r="BM40" s="139">
        <v>0</v>
      </c>
      <c r="BN40" s="138">
        <v>0</v>
      </c>
      <c r="BO40" s="137">
        <v>0</v>
      </c>
      <c r="BP40" s="139">
        <v>0</v>
      </c>
      <c r="BQ40" s="139">
        <v>0</v>
      </c>
      <c r="BR40" s="138">
        <v>0</v>
      </c>
      <c r="BS40" s="137">
        <v>0</v>
      </c>
      <c r="BT40" s="139">
        <v>0</v>
      </c>
      <c r="BU40" s="139">
        <v>0</v>
      </c>
      <c r="BV40" s="138">
        <v>0</v>
      </c>
      <c r="BW40" s="137">
        <v>0</v>
      </c>
      <c r="BX40" s="139">
        <v>0</v>
      </c>
      <c r="BY40" s="139">
        <v>0</v>
      </c>
      <c r="BZ40" s="138">
        <v>0</v>
      </c>
      <c r="CA40" s="137">
        <v>0</v>
      </c>
      <c r="CB40" s="139">
        <v>0</v>
      </c>
      <c r="CC40" s="139">
        <v>0</v>
      </c>
      <c r="CD40" s="138">
        <v>0</v>
      </c>
      <c r="CE40" s="137">
        <v>0</v>
      </c>
      <c r="CF40" s="139">
        <v>0</v>
      </c>
      <c r="CG40" s="139">
        <v>0</v>
      </c>
      <c r="CH40" s="138">
        <v>0</v>
      </c>
      <c r="CI40" s="137">
        <v>0</v>
      </c>
      <c r="CJ40" s="139">
        <v>0</v>
      </c>
      <c r="CK40" s="139">
        <v>0</v>
      </c>
      <c r="CL40" s="138">
        <v>0</v>
      </c>
      <c r="CM40" s="137">
        <v>0</v>
      </c>
      <c r="CN40" s="139">
        <v>0</v>
      </c>
      <c r="CO40" s="139">
        <v>0</v>
      </c>
      <c r="CP40" s="138">
        <v>0</v>
      </c>
      <c r="CQ40" s="137">
        <v>0</v>
      </c>
      <c r="CR40" s="139">
        <v>0</v>
      </c>
      <c r="CS40" s="139">
        <v>0</v>
      </c>
      <c r="CT40" s="138">
        <v>0</v>
      </c>
      <c r="CU40" s="137">
        <v>0</v>
      </c>
      <c r="CV40" s="139">
        <v>0</v>
      </c>
      <c r="CW40" s="139">
        <v>0</v>
      </c>
      <c r="CX40" s="138">
        <v>0</v>
      </c>
      <c r="CY40" s="137">
        <v>0</v>
      </c>
      <c r="CZ40" s="139">
        <v>0</v>
      </c>
      <c r="DA40" s="139">
        <v>0</v>
      </c>
      <c r="DB40" s="138">
        <v>0</v>
      </c>
      <c r="DC40" s="137">
        <v>0</v>
      </c>
      <c r="DD40" s="139">
        <v>0</v>
      </c>
      <c r="DE40" s="139">
        <v>0</v>
      </c>
      <c r="DF40" s="138">
        <v>0</v>
      </c>
      <c r="DG40" s="137">
        <v>0</v>
      </c>
      <c r="DH40" s="139">
        <v>0</v>
      </c>
      <c r="DI40" s="139">
        <v>0</v>
      </c>
      <c r="DJ40" s="138">
        <v>0</v>
      </c>
      <c r="DK40" s="137">
        <v>0</v>
      </c>
      <c r="DL40" s="139">
        <v>0</v>
      </c>
      <c r="DM40" s="139">
        <v>0</v>
      </c>
      <c r="DN40" s="138">
        <v>0</v>
      </c>
      <c r="DO40" s="137">
        <v>0</v>
      </c>
      <c r="DP40" s="139">
        <v>0</v>
      </c>
      <c r="DQ40" s="139">
        <v>0</v>
      </c>
      <c r="DR40" s="138">
        <v>0</v>
      </c>
      <c r="DS40" s="137">
        <v>0</v>
      </c>
      <c r="DT40" s="139">
        <v>0</v>
      </c>
      <c r="DU40" s="139">
        <v>0</v>
      </c>
    </row>
    <row r="41" spans="1:125" ht="13.5" customHeight="1" x14ac:dyDescent="0.15">
      <c r="A41" s="137" t="s">
        <v>38</v>
      </c>
      <c r="B41" s="138" t="s">
        <v>423</v>
      </c>
      <c r="C41" s="137" t="s">
        <v>1</v>
      </c>
      <c r="D41" s="139">
        <v>2282824</v>
      </c>
      <c r="E41" s="139">
        <v>169060</v>
      </c>
      <c r="F41" s="138">
        <v>6</v>
      </c>
      <c r="G41" s="137">
        <v>6</v>
      </c>
      <c r="H41" s="139">
        <v>839087</v>
      </c>
      <c r="I41" s="139">
        <v>88221</v>
      </c>
      <c r="J41" s="138">
        <v>6</v>
      </c>
      <c r="K41" s="137">
        <v>6</v>
      </c>
      <c r="L41" s="139">
        <v>628883</v>
      </c>
      <c r="M41" s="139">
        <v>16240</v>
      </c>
      <c r="N41" s="138">
        <v>4</v>
      </c>
      <c r="O41" s="137">
        <v>4</v>
      </c>
      <c r="P41" s="139">
        <v>731472</v>
      </c>
      <c r="Q41" s="139">
        <v>10303</v>
      </c>
      <c r="R41" s="138">
        <v>1</v>
      </c>
      <c r="S41" s="137">
        <v>1</v>
      </c>
      <c r="T41" s="139">
        <v>42430</v>
      </c>
      <c r="U41" s="139">
        <v>29601</v>
      </c>
      <c r="V41" s="138">
        <v>1</v>
      </c>
      <c r="W41" s="137">
        <v>1</v>
      </c>
      <c r="X41" s="139">
        <v>40952</v>
      </c>
      <c r="Y41" s="139">
        <v>24695</v>
      </c>
      <c r="Z41" s="138">
        <v>0</v>
      </c>
      <c r="AA41" s="137">
        <v>0</v>
      </c>
      <c r="AB41" s="139">
        <v>0</v>
      </c>
      <c r="AC41" s="139">
        <v>0</v>
      </c>
      <c r="AD41" s="138">
        <v>0</v>
      </c>
      <c r="AE41" s="137">
        <v>0</v>
      </c>
      <c r="AF41" s="139">
        <v>0</v>
      </c>
      <c r="AG41" s="139">
        <v>0</v>
      </c>
      <c r="AH41" s="138">
        <v>0</v>
      </c>
      <c r="AI41" s="137">
        <v>0</v>
      </c>
      <c r="AJ41" s="139">
        <v>0</v>
      </c>
      <c r="AK41" s="139">
        <v>0</v>
      </c>
      <c r="AL41" s="138">
        <v>0</v>
      </c>
      <c r="AM41" s="137">
        <v>0</v>
      </c>
      <c r="AN41" s="139">
        <v>0</v>
      </c>
      <c r="AO41" s="139">
        <v>0</v>
      </c>
      <c r="AP41" s="138">
        <v>0</v>
      </c>
      <c r="AQ41" s="137">
        <v>0</v>
      </c>
      <c r="AR41" s="139">
        <v>0</v>
      </c>
      <c r="AS41" s="139">
        <v>0</v>
      </c>
      <c r="AT41" s="138">
        <v>0</v>
      </c>
      <c r="AU41" s="137">
        <v>0</v>
      </c>
      <c r="AV41" s="139">
        <v>0</v>
      </c>
      <c r="AW41" s="139">
        <v>0</v>
      </c>
      <c r="AX41" s="138">
        <v>0</v>
      </c>
      <c r="AY41" s="137">
        <v>0</v>
      </c>
      <c r="AZ41" s="139">
        <v>0</v>
      </c>
      <c r="BA41" s="139">
        <v>0</v>
      </c>
      <c r="BB41" s="138">
        <v>0</v>
      </c>
      <c r="BC41" s="137">
        <v>0</v>
      </c>
      <c r="BD41" s="139">
        <v>0</v>
      </c>
      <c r="BE41" s="139">
        <v>0</v>
      </c>
      <c r="BF41" s="138">
        <v>0</v>
      </c>
      <c r="BG41" s="137">
        <v>0</v>
      </c>
      <c r="BH41" s="139">
        <v>0</v>
      </c>
      <c r="BI41" s="139">
        <v>0</v>
      </c>
      <c r="BJ41" s="138">
        <v>0</v>
      </c>
      <c r="BK41" s="137">
        <v>0</v>
      </c>
      <c r="BL41" s="139">
        <v>0</v>
      </c>
      <c r="BM41" s="139">
        <v>0</v>
      </c>
      <c r="BN41" s="138">
        <v>0</v>
      </c>
      <c r="BO41" s="137">
        <v>0</v>
      </c>
      <c r="BP41" s="139">
        <v>0</v>
      </c>
      <c r="BQ41" s="139">
        <v>0</v>
      </c>
      <c r="BR41" s="138">
        <v>0</v>
      </c>
      <c r="BS41" s="137">
        <v>0</v>
      </c>
      <c r="BT41" s="139">
        <v>0</v>
      </c>
      <c r="BU41" s="139">
        <v>0</v>
      </c>
      <c r="BV41" s="138">
        <v>0</v>
      </c>
      <c r="BW41" s="137">
        <v>0</v>
      </c>
      <c r="BX41" s="139">
        <v>0</v>
      </c>
      <c r="BY41" s="139">
        <v>0</v>
      </c>
      <c r="BZ41" s="138">
        <v>0</v>
      </c>
      <c r="CA41" s="137">
        <v>0</v>
      </c>
      <c r="CB41" s="139">
        <v>0</v>
      </c>
      <c r="CC41" s="139">
        <v>0</v>
      </c>
      <c r="CD41" s="138">
        <v>0</v>
      </c>
      <c r="CE41" s="137">
        <v>0</v>
      </c>
      <c r="CF41" s="139">
        <v>0</v>
      </c>
      <c r="CG41" s="139">
        <v>0</v>
      </c>
      <c r="CH41" s="138">
        <v>0</v>
      </c>
      <c r="CI41" s="137">
        <v>0</v>
      </c>
      <c r="CJ41" s="139">
        <v>0</v>
      </c>
      <c r="CK41" s="139">
        <v>0</v>
      </c>
      <c r="CL41" s="138">
        <v>0</v>
      </c>
      <c r="CM41" s="137">
        <v>0</v>
      </c>
      <c r="CN41" s="139">
        <v>0</v>
      </c>
      <c r="CO41" s="139">
        <v>0</v>
      </c>
      <c r="CP41" s="138">
        <v>0</v>
      </c>
      <c r="CQ41" s="137">
        <v>0</v>
      </c>
      <c r="CR41" s="139">
        <v>0</v>
      </c>
      <c r="CS41" s="139">
        <v>0</v>
      </c>
      <c r="CT41" s="138">
        <v>0</v>
      </c>
      <c r="CU41" s="137">
        <v>0</v>
      </c>
      <c r="CV41" s="139">
        <v>0</v>
      </c>
      <c r="CW41" s="139">
        <v>0</v>
      </c>
      <c r="CX41" s="138">
        <v>0</v>
      </c>
      <c r="CY41" s="137">
        <v>0</v>
      </c>
      <c r="CZ41" s="139">
        <v>0</v>
      </c>
      <c r="DA41" s="139">
        <v>0</v>
      </c>
      <c r="DB41" s="138">
        <v>0</v>
      </c>
      <c r="DC41" s="137">
        <v>0</v>
      </c>
      <c r="DD41" s="139">
        <v>0</v>
      </c>
      <c r="DE41" s="139">
        <v>0</v>
      </c>
      <c r="DF41" s="138">
        <v>0</v>
      </c>
      <c r="DG41" s="137">
        <v>0</v>
      </c>
      <c r="DH41" s="139">
        <v>0</v>
      </c>
      <c r="DI41" s="139">
        <v>0</v>
      </c>
      <c r="DJ41" s="138">
        <v>0</v>
      </c>
      <c r="DK41" s="137">
        <v>0</v>
      </c>
      <c r="DL41" s="139">
        <v>0</v>
      </c>
      <c r="DM41" s="139">
        <v>0</v>
      </c>
      <c r="DN41" s="138">
        <v>0</v>
      </c>
      <c r="DO41" s="137">
        <v>0</v>
      </c>
      <c r="DP41" s="139">
        <v>0</v>
      </c>
      <c r="DQ41" s="139">
        <v>0</v>
      </c>
      <c r="DR41" s="138">
        <v>0</v>
      </c>
      <c r="DS41" s="137">
        <v>0</v>
      </c>
      <c r="DT41" s="139">
        <v>0</v>
      </c>
      <c r="DU41" s="139">
        <v>0</v>
      </c>
    </row>
    <row r="42" spans="1:125" ht="13.5" customHeight="1" x14ac:dyDescent="0.15">
      <c r="A42" s="137" t="s">
        <v>39</v>
      </c>
      <c r="B42" s="138" t="s">
        <v>424</v>
      </c>
      <c r="C42" s="137" t="s">
        <v>1</v>
      </c>
      <c r="D42" s="139">
        <v>3348382</v>
      </c>
      <c r="E42" s="139">
        <v>1519915</v>
      </c>
      <c r="F42" s="138">
        <v>7</v>
      </c>
      <c r="G42" s="137">
        <v>7</v>
      </c>
      <c r="H42" s="139">
        <v>1722807</v>
      </c>
      <c r="I42" s="139">
        <v>1073003</v>
      </c>
      <c r="J42" s="138">
        <v>7</v>
      </c>
      <c r="K42" s="137">
        <v>7</v>
      </c>
      <c r="L42" s="139">
        <v>1107802</v>
      </c>
      <c r="M42" s="139">
        <v>307711</v>
      </c>
      <c r="N42" s="138">
        <v>4</v>
      </c>
      <c r="O42" s="137">
        <v>4</v>
      </c>
      <c r="P42" s="139">
        <v>340453</v>
      </c>
      <c r="Q42" s="139">
        <v>129949</v>
      </c>
      <c r="R42" s="138">
        <v>2</v>
      </c>
      <c r="S42" s="137">
        <v>2</v>
      </c>
      <c r="T42" s="139">
        <v>177320</v>
      </c>
      <c r="U42" s="139">
        <v>9252</v>
      </c>
      <c r="V42" s="138">
        <v>0</v>
      </c>
      <c r="W42" s="137">
        <v>0</v>
      </c>
      <c r="X42" s="139">
        <v>0</v>
      </c>
      <c r="Y42" s="139">
        <v>0</v>
      </c>
      <c r="Z42" s="138">
        <v>0</v>
      </c>
      <c r="AA42" s="137">
        <v>0</v>
      </c>
      <c r="AB42" s="139">
        <v>0</v>
      </c>
      <c r="AC42" s="139">
        <v>0</v>
      </c>
      <c r="AD42" s="138">
        <v>0</v>
      </c>
      <c r="AE42" s="137">
        <v>0</v>
      </c>
      <c r="AF42" s="139">
        <v>0</v>
      </c>
      <c r="AG42" s="139">
        <v>0</v>
      </c>
      <c r="AH42" s="138">
        <v>0</v>
      </c>
      <c r="AI42" s="137">
        <v>0</v>
      </c>
      <c r="AJ42" s="139">
        <v>0</v>
      </c>
      <c r="AK42" s="139">
        <v>0</v>
      </c>
      <c r="AL42" s="138">
        <v>0</v>
      </c>
      <c r="AM42" s="137">
        <v>0</v>
      </c>
      <c r="AN42" s="139">
        <v>0</v>
      </c>
      <c r="AO42" s="139">
        <v>0</v>
      </c>
      <c r="AP42" s="138">
        <v>0</v>
      </c>
      <c r="AQ42" s="137">
        <v>0</v>
      </c>
      <c r="AR42" s="139">
        <v>0</v>
      </c>
      <c r="AS42" s="139">
        <v>0</v>
      </c>
      <c r="AT42" s="138">
        <v>0</v>
      </c>
      <c r="AU42" s="137">
        <v>0</v>
      </c>
      <c r="AV42" s="139">
        <v>0</v>
      </c>
      <c r="AW42" s="139">
        <v>0</v>
      </c>
      <c r="AX42" s="138">
        <v>0</v>
      </c>
      <c r="AY42" s="137">
        <v>0</v>
      </c>
      <c r="AZ42" s="139">
        <v>0</v>
      </c>
      <c r="BA42" s="139">
        <v>0</v>
      </c>
      <c r="BB42" s="138">
        <v>0</v>
      </c>
      <c r="BC42" s="137">
        <v>0</v>
      </c>
      <c r="BD42" s="139">
        <v>0</v>
      </c>
      <c r="BE42" s="139">
        <v>0</v>
      </c>
      <c r="BF42" s="138">
        <v>0</v>
      </c>
      <c r="BG42" s="137">
        <v>0</v>
      </c>
      <c r="BH42" s="139">
        <v>0</v>
      </c>
      <c r="BI42" s="139">
        <v>0</v>
      </c>
      <c r="BJ42" s="138">
        <v>0</v>
      </c>
      <c r="BK42" s="137">
        <v>0</v>
      </c>
      <c r="BL42" s="139">
        <v>0</v>
      </c>
      <c r="BM42" s="139">
        <v>0</v>
      </c>
      <c r="BN42" s="138">
        <v>0</v>
      </c>
      <c r="BO42" s="137">
        <v>0</v>
      </c>
      <c r="BP42" s="139">
        <v>0</v>
      </c>
      <c r="BQ42" s="139">
        <v>0</v>
      </c>
      <c r="BR42" s="138">
        <v>0</v>
      </c>
      <c r="BS42" s="137">
        <v>0</v>
      </c>
      <c r="BT42" s="139">
        <v>0</v>
      </c>
      <c r="BU42" s="139">
        <v>0</v>
      </c>
      <c r="BV42" s="138">
        <v>0</v>
      </c>
      <c r="BW42" s="137">
        <v>0</v>
      </c>
      <c r="BX42" s="139">
        <v>0</v>
      </c>
      <c r="BY42" s="139">
        <v>0</v>
      </c>
      <c r="BZ42" s="138">
        <v>0</v>
      </c>
      <c r="CA42" s="137">
        <v>0</v>
      </c>
      <c r="CB42" s="139">
        <v>0</v>
      </c>
      <c r="CC42" s="139">
        <v>0</v>
      </c>
      <c r="CD42" s="138">
        <v>0</v>
      </c>
      <c r="CE42" s="137">
        <v>0</v>
      </c>
      <c r="CF42" s="139">
        <v>0</v>
      </c>
      <c r="CG42" s="139">
        <v>0</v>
      </c>
      <c r="CH42" s="138">
        <v>0</v>
      </c>
      <c r="CI42" s="137">
        <v>0</v>
      </c>
      <c r="CJ42" s="139">
        <v>0</v>
      </c>
      <c r="CK42" s="139">
        <v>0</v>
      </c>
      <c r="CL42" s="138">
        <v>0</v>
      </c>
      <c r="CM42" s="137">
        <v>0</v>
      </c>
      <c r="CN42" s="139">
        <v>0</v>
      </c>
      <c r="CO42" s="139">
        <v>0</v>
      </c>
      <c r="CP42" s="138">
        <v>0</v>
      </c>
      <c r="CQ42" s="137">
        <v>0</v>
      </c>
      <c r="CR42" s="139">
        <v>0</v>
      </c>
      <c r="CS42" s="139">
        <v>0</v>
      </c>
      <c r="CT42" s="138">
        <v>0</v>
      </c>
      <c r="CU42" s="137">
        <v>0</v>
      </c>
      <c r="CV42" s="139">
        <v>0</v>
      </c>
      <c r="CW42" s="139">
        <v>0</v>
      </c>
      <c r="CX42" s="138">
        <v>0</v>
      </c>
      <c r="CY42" s="137">
        <v>0</v>
      </c>
      <c r="CZ42" s="139">
        <v>0</v>
      </c>
      <c r="DA42" s="139">
        <v>0</v>
      </c>
      <c r="DB42" s="138">
        <v>0</v>
      </c>
      <c r="DC42" s="137">
        <v>0</v>
      </c>
      <c r="DD42" s="139">
        <v>0</v>
      </c>
      <c r="DE42" s="139">
        <v>0</v>
      </c>
      <c r="DF42" s="138">
        <v>0</v>
      </c>
      <c r="DG42" s="137">
        <v>0</v>
      </c>
      <c r="DH42" s="139">
        <v>0</v>
      </c>
      <c r="DI42" s="139">
        <v>0</v>
      </c>
      <c r="DJ42" s="138">
        <v>0</v>
      </c>
      <c r="DK42" s="137">
        <v>0</v>
      </c>
      <c r="DL42" s="139">
        <v>0</v>
      </c>
      <c r="DM42" s="139">
        <v>0</v>
      </c>
      <c r="DN42" s="138">
        <v>0</v>
      </c>
      <c r="DO42" s="137">
        <v>0</v>
      </c>
      <c r="DP42" s="139">
        <v>0</v>
      </c>
      <c r="DQ42" s="139">
        <v>0</v>
      </c>
      <c r="DR42" s="138">
        <v>0</v>
      </c>
      <c r="DS42" s="137">
        <v>0</v>
      </c>
      <c r="DT42" s="139">
        <v>0</v>
      </c>
      <c r="DU42" s="139">
        <v>0</v>
      </c>
    </row>
    <row r="43" spans="1:125" ht="13.5" customHeight="1" x14ac:dyDescent="0.15">
      <c r="A43" s="137" t="s">
        <v>40</v>
      </c>
      <c r="B43" s="138" t="s">
        <v>425</v>
      </c>
      <c r="C43" s="137" t="s">
        <v>1</v>
      </c>
      <c r="D43" s="139">
        <v>2448740</v>
      </c>
      <c r="E43" s="139">
        <v>523156</v>
      </c>
      <c r="F43" s="138">
        <v>6</v>
      </c>
      <c r="G43" s="137">
        <v>6</v>
      </c>
      <c r="H43" s="139">
        <v>1360337</v>
      </c>
      <c r="I43" s="139">
        <v>356229</v>
      </c>
      <c r="J43" s="138">
        <v>6</v>
      </c>
      <c r="K43" s="137">
        <v>6</v>
      </c>
      <c r="L43" s="139">
        <v>668524</v>
      </c>
      <c r="M43" s="139">
        <v>108019</v>
      </c>
      <c r="N43" s="138">
        <v>2</v>
      </c>
      <c r="O43" s="137">
        <v>2</v>
      </c>
      <c r="P43" s="139">
        <v>242807</v>
      </c>
      <c r="Q43" s="139">
        <v>14477</v>
      </c>
      <c r="R43" s="138">
        <v>1</v>
      </c>
      <c r="S43" s="137">
        <v>1</v>
      </c>
      <c r="T43" s="139">
        <v>108288</v>
      </c>
      <c r="U43" s="139">
        <v>22906</v>
      </c>
      <c r="V43" s="138">
        <v>1</v>
      </c>
      <c r="W43" s="137">
        <v>1</v>
      </c>
      <c r="X43" s="139">
        <v>68784</v>
      </c>
      <c r="Y43" s="139">
        <v>21525</v>
      </c>
      <c r="Z43" s="138">
        <v>0</v>
      </c>
      <c r="AA43" s="137">
        <v>0</v>
      </c>
      <c r="AB43" s="139">
        <v>0</v>
      </c>
      <c r="AC43" s="139">
        <v>0</v>
      </c>
      <c r="AD43" s="138">
        <v>0</v>
      </c>
      <c r="AE43" s="137">
        <v>0</v>
      </c>
      <c r="AF43" s="139">
        <v>0</v>
      </c>
      <c r="AG43" s="139">
        <v>0</v>
      </c>
      <c r="AH43" s="138">
        <v>0</v>
      </c>
      <c r="AI43" s="137">
        <v>0</v>
      </c>
      <c r="AJ43" s="139">
        <v>0</v>
      </c>
      <c r="AK43" s="139">
        <v>0</v>
      </c>
      <c r="AL43" s="138">
        <v>0</v>
      </c>
      <c r="AM43" s="137">
        <v>0</v>
      </c>
      <c r="AN43" s="139">
        <v>0</v>
      </c>
      <c r="AO43" s="139">
        <v>0</v>
      </c>
      <c r="AP43" s="138">
        <v>0</v>
      </c>
      <c r="AQ43" s="137">
        <v>0</v>
      </c>
      <c r="AR43" s="139">
        <v>0</v>
      </c>
      <c r="AS43" s="139">
        <v>0</v>
      </c>
      <c r="AT43" s="138">
        <v>0</v>
      </c>
      <c r="AU43" s="137">
        <v>0</v>
      </c>
      <c r="AV43" s="139">
        <v>0</v>
      </c>
      <c r="AW43" s="139">
        <v>0</v>
      </c>
      <c r="AX43" s="138">
        <v>0</v>
      </c>
      <c r="AY43" s="137">
        <v>0</v>
      </c>
      <c r="AZ43" s="139">
        <v>0</v>
      </c>
      <c r="BA43" s="139">
        <v>0</v>
      </c>
      <c r="BB43" s="138">
        <v>0</v>
      </c>
      <c r="BC43" s="137">
        <v>0</v>
      </c>
      <c r="BD43" s="139">
        <v>0</v>
      </c>
      <c r="BE43" s="139">
        <v>0</v>
      </c>
      <c r="BF43" s="138">
        <v>0</v>
      </c>
      <c r="BG43" s="137">
        <v>0</v>
      </c>
      <c r="BH43" s="139">
        <v>0</v>
      </c>
      <c r="BI43" s="139">
        <v>0</v>
      </c>
      <c r="BJ43" s="138">
        <v>0</v>
      </c>
      <c r="BK43" s="137">
        <v>0</v>
      </c>
      <c r="BL43" s="139">
        <v>0</v>
      </c>
      <c r="BM43" s="139">
        <v>0</v>
      </c>
      <c r="BN43" s="138">
        <v>0</v>
      </c>
      <c r="BO43" s="137">
        <v>0</v>
      </c>
      <c r="BP43" s="139">
        <v>0</v>
      </c>
      <c r="BQ43" s="139">
        <v>0</v>
      </c>
      <c r="BR43" s="138">
        <v>0</v>
      </c>
      <c r="BS43" s="137">
        <v>0</v>
      </c>
      <c r="BT43" s="139">
        <v>0</v>
      </c>
      <c r="BU43" s="139">
        <v>0</v>
      </c>
      <c r="BV43" s="138">
        <v>0</v>
      </c>
      <c r="BW43" s="137">
        <v>0</v>
      </c>
      <c r="BX43" s="139">
        <v>0</v>
      </c>
      <c r="BY43" s="139">
        <v>0</v>
      </c>
      <c r="BZ43" s="138">
        <v>0</v>
      </c>
      <c r="CA43" s="137">
        <v>0</v>
      </c>
      <c r="CB43" s="139">
        <v>0</v>
      </c>
      <c r="CC43" s="139">
        <v>0</v>
      </c>
      <c r="CD43" s="138">
        <v>0</v>
      </c>
      <c r="CE43" s="137">
        <v>0</v>
      </c>
      <c r="CF43" s="139">
        <v>0</v>
      </c>
      <c r="CG43" s="139">
        <v>0</v>
      </c>
      <c r="CH43" s="138">
        <v>0</v>
      </c>
      <c r="CI43" s="137">
        <v>0</v>
      </c>
      <c r="CJ43" s="139">
        <v>0</v>
      </c>
      <c r="CK43" s="139">
        <v>0</v>
      </c>
      <c r="CL43" s="138">
        <v>0</v>
      </c>
      <c r="CM43" s="137">
        <v>0</v>
      </c>
      <c r="CN43" s="139">
        <v>0</v>
      </c>
      <c r="CO43" s="139">
        <v>0</v>
      </c>
      <c r="CP43" s="138">
        <v>0</v>
      </c>
      <c r="CQ43" s="137">
        <v>0</v>
      </c>
      <c r="CR43" s="139">
        <v>0</v>
      </c>
      <c r="CS43" s="139">
        <v>0</v>
      </c>
      <c r="CT43" s="138">
        <v>0</v>
      </c>
      <c r="CU43" s="137">
        <v>0</v>
      </c>
      <c r="CV43" s="139">
        <v>0</v>
      </c>
      <c r="CW43" s="139">
        <v>0</v>
      </c>
      <c r="CX43" s="138">
        <v>0</v>
      </c>
      <c r="CY43" s="137">
        <v>0</v>
      </c>
      <c r="CZ43" s="139">
        <v>0</v>
      </c>
      <c r="DA43" s="139">
        <v>0</v>
      </c>
      <c r="DB43" s="138">
        <v>0</v>
      </c>
      <c r="DC43" s="137">
        <v>0</v>
      </c>
      <c r="DD43" s="139">
        <v>0</v>
      </c>
      <c r="DE43" s="139">
        <v>0</v>
      </c>
      <c r="DF43" s="138">
        <v>0</v>
      </c>
      <c r="DG43" s="137">
        <v>0</v>
      </c>
      <c r="DH43" s="139">
        <v>0</v>
      </c>
      <c r="DI43" s="139">
        <v>0</v>
      </c>
      <c r="DJ43" s="138">
        <v>0</v>
      </c>
      <c r="DK43" s="137">
        <v>0</v>
      </c>
      <c r="DL43" s="139">
        <v>0</v>
      </c>
      <c r="DM43" s="139">
        <v>0</v>
      </c>
      <c r="DN43" s="138">
        <v>0</v>
      </c>
      <c r="DO43" s="137">
        <v>0</v>
      </c>
      <c r="DP43" s="139">
        <v>0</v>
      </c>
      <c r="DQ43" s="139">
        <v>0</v>
      </c>
      <c r="DR43" s="138">
        <v>0</v>
      </c>
      <c r="DS43" s="137">
        <v>0</v>
      </c>
      <c r="DT43" s="139">
        <v>0</v>
      </c>
      <c r="DU43" s="139">
        <v>0</v>
      </c>
    </row>
    <row r="44" spans="1:125" ht="13.5" customHeight="1" x14ac:dyDescent="0.15">
      <c r="A44" s="137" t="s">
        <v>41</v>
      </c>
      <c r="B44" s="138" t="s">
        <v>426</v>
      </c>
      <c r="C44" s="137" t="s">
        <v>1</v>
      </c>
      <c r="D44" s="139">
        <v>879768</v>
      </c>
      <c r="E44" s="139">
        <v>938639</v>
      </c>
      <c r="F44" s="138">
        <v>6</v>
      </c>
      <c r="G44" s="137">
        <v>6</v>
      </c>
      <c r="H44" s="139">
        <v>503122</v>
      </c>
      <c r="I44" s="139">
        <v>594093</v>
      </c>
      <c r="J44" s="138">
        <v>6</v>
      </c>
      <c r="K44" s="137">
        <v>6</v>
      </c>
      <c r="L44" s="139">
        <v>177117</v>
      </c>
      <c r="M44" s="139">
        <v>195846</v>
      </c>
      <c r="N44" s="138">
        <v>3</v>
      </c>
      <c r="O44" s="137">
        <v>3</v>
      </c>
      <c r="P44" s="139">
        <v>65737</v>
      </c>
      <c r="Q44" s="139">
        <v>72823</v>
      </c>
      <c r="R44" s="138">
        <v>3</v>
      </c>
      <c r="S44" s="137">
        <v>3</v>
      </c>
      <c r="T44" s="139">
        <v>133792</v>
      </c>
      <c r="U44" s="139">
        <v>75877</v>
      </c>
      <c r="V44" s="138">
        <v>0</v>
      </c>
      <c r="W44" s="137">
        <v>0</v>
      </c>
      <c r="X44" s="139">
        <v>0</v>
      </c>
      <c r="Y44" s="139">
        <v>0</v>
      </c>
      <c r="Z44" s="138">
        <v>0</v>
      </c>
      <c r="AA44" s="137">
        <v>0</v>
      </c>
      <c r="AB44" s="139">
        <v>0</v>
      </c>
      <c r="AC44" s="139">
        <v>0</v>
      </c>
      <c r="AD44" s="138">
        <v>0</v>
      </c>
      <c r="AE44" s="137">
        <v>0</v>
      </c>
      <c r="AF44" s="139">
        <v>0</v>
      </c>
      <c r="AG44" s="139">
        <v>0</v>
      </c>
      <c r="AH44" s="138">
        <v>0</v>
      </c>
      <c r="AI44" s="137">
        <v>0</v>
      </c>
      <c r="AJ44" s="139">
        <v>0</v>
      </c>
      <c r="AK44" s="139">
        <v>0</v>
      </c>
      <c r="AL44" s="138">
        <v>0</v>
      </c>
      <c r="AM44" s="137">
        <v>0</v>
      </c>
      <c r="AN44" s="139">
        <v>0</v>
      </c>
      <c r="AO44" s="139">
        <v>0</v>
      </c>
      <c r="AP44" s="138">
        <v>0</v>
      </c>
      <c r="AQ44" s="137">
        <v>0</v>
      </c>
      <c r="AR44" s="139">
        <v>0</v>
      </c>
      <c r="AS44" s="139">
        <v>0</v>
      </c>
      <c r="AT44" s="138">
        <v>0</v>
      </c>
      <c r="AU44" s="137">
        <v>0</v>
      </c>
      <c r="AV44" s="139">
        <v>0</v>
      </c>
      <c r="AW44" s="139">
        <v>0</v>
      </c>
      <c r="AX44" s="138">
        <v>0</v>
      </c>
      <c r="AY44" s="137">
        <v>0</v>
      </c>
      <c r="AZ44" s="139">
        <v>0</v>
      </c>
      <c r="BA44" s="139">
        <v>0</v>
      </c>
      <c r="BB44" s="138">
        <v>0</v>
      </c>
      <c r="BC44" s="137">
        <v>0</v>
      </c>
      <c r="BD44" s="139">
        <v>0</v>
      </c>
      <c r="BE44" s="139">
        <v>0</v>
      </c>
      <c r="BF44" s="138">
        <v>0</v>
      </c>
      <c r="BG44" s="137">
        <v>0</v>
      </c>
      <c r="BH44" s="139">
        <v>0</v>
      </c>
      <c r="BI44" s="139">
        <v>0</v>
      </c>
      <c r="BJ44" s="138">
        <v>0</v>
      </c>
      <c r="BK44" s="137">
        <v>0</v>
      </c>
      <c r="BL44" s="139">
        <v>0</v>
      </c>
      <c r="BM44" s="139">
        <v>0</v>
      </c>
      <c r="BN44" s="138">
        <v>0</v>
      </c>
      <c r="BO44" s="137">
        <v>0</v>
      </c>
      <c r="BP44" s="139">
        <v>0</v>
      </c>
      <c r="BQ44" s="139">
        <v>0</v>
      </c>
      <c r="BR44" s="138">
        <v>0</v>
      </c>
      <c r="BS44" s="137">
        <v>0</v>
      </c>
      <c r="BT44" s="139">
        <v>0</v>
      </c>
      <c r="BU44" s="139">
        <v>0</v>
      </c>
      <c r="BV44" s="138">
        <v>0</v>
      </c>
      <c r="BW44" s="137">
        <v>0</v>
      </c>
      <c r="BX44" s="139">
        <v>0</v>
      </c>
      <c r="BY44" s="139">
        <v>0</v>
      </c>
      <c r="BZ44" s="138">
        <v>0</v>
      </c>
      <c r="CA44" s="137">
        <v>0</v>
      </c>
      <c r="CB44" s="139">
        <v>0</v>
      </c>
      <c r="CC44" s="139">
        <v>0</v>
      </c>
      <c r="CD44" s="138">
        <v>0</v>
      </c>
      <c r="CE44" s="137">
        <v>0</v>
      </c>
      <c r="CF44" s="139">
        <v>0</v>
      </c>
      <c r="CG44" s="139">
        <v>0</v>
      </c>
      <c r="CH44" s="138">
        <v>0</v>
      </c>
      <c r="CI44" s="137">
        <v>0</v>
      </c>
      <c r="CJ44" s="139">
        <v>0</v>
      </c>
      <c r="CK44" s="139">
        <v>0</v>
      </c>
      <c r="CL44" s="138">
        <v>0</v>
      </c>
      <c r="CM44" s="137">
        <v>0</v>
      </c>
      <c r="CN44" s="139">
        <v>0</v>
      </c>
      <c r="CO44" s="139">
        <v>0</v>
      </c>
      <c r="CP44" s="138">
        <v>0</v>
      </c>
      <c r="CQ44" s="137">
        <v>0</v>
      </c>
      <c r="CR44" s="139">
        <v>0</v>
      </c>
      <c r="CS44" s="139">
        <v>0</v>
      </c>
      <c r="CT44" s="138">
        <v>0</v>
      </c>
      <c r="CU44" s="137">
        <v>0</v>
      </c>
      <c r="CV44" s="139">
        <v>0</v>
      </c>
      <c r="CW44" s="139">
        <v>0</v>
      </c>
      <c r="CX44" s="138">
        <v>0</v>
      </c>
      <c r="CY44" s="137">
        <v>0</v>
      </c>
      <c r="CZ44" s="139">
        <v>0</v>
      </c>
      <c r="DA44" s="139">
        <v>0</v>
      </c>
      <c r="DB44" s="138">
        <v>0</v>
      </c>
      <c r="DC44" s="137">
        <v>0</v>
      </c>
      <c r="DD44" s="139">
        <v>0</v>
      </c>
      <c r="DE44" s="139">
        <v>0</v>
      </c>
      <c r="DF44" s="138">
        <v>0</v>
      </c>
      <c r="DG44" s="137">
        <v>0</v>
      </c>
      <c r="DH44" s="139">
        <v>0</v>
      </c>
      <c r="DI44" s="139">
        <v>0</v>
      </c>
      <c r="DJ44" s="138">
        <v>0</v>
      </c>
      <c r="DK44" s="137">
        <v>0</v>
      </c>
      <c r="DL44" s="139">
        <v>0</v>
      </c>
      <c r="DM44" s="139">
        <v>0</v>
      </c>
      <c r="DN44" s="138">
        <v>0</v>
      </c>
      <c r="DO44" s="137">
        <v>0</v>
      </c>
      <c r="DP44" s="139">
        <v>0</v>
      </c>
      <c r="DQ44" s="139">
        <v>0</v>
      </c>
      <c r="DR44" s="138">
        <v>0</v>
      </c>
      <c r="DS44" s="137">
        <v>0</v>
      </c>
      <c r="DT44" s="139">
        <v>0</v>
      </c>
      <c r="DU44" s="139">
        <v>0</v>
      </c>
    </row>
    <row r="45" spans="1:125" ht="13.5" customHeight="1" x14ac:dyDescent="0.15">
      <c r="A45" s="137" t="s">
        <v>42</v>
      </c>
      <c r="B45" s="138" t="s">
        <v>427</v>
      </c>
      <c r="C45" s="137" t="s">
        <v>1</v>
      </c>
      <c r="D45" s="139">
        <v>2871709</v>
      </c>
      <c r="E45" s="139">
        <v>722459</v>
      </c>
      <c r="F45" s="138">
        <v>13</v>
      </c>
      <c r="G45" s="137">
        <v>13</v>
      </c>
      <c r="H45" s="139">
        <v>1086809</v>
      </c>
      <c r="I45" s="139">
        <v>305694</v>
      </c>
      <c r="J45" s="138">
        <v>13</v>
      </c>
      <c r="K45" s="137">
        <v>13</v>
      </c>
      <c r="L45" s="139">
        <v>826760</v>
      </c>
      <c r="M45" s="139">
        <v>211277</v>
      </c>
      <c r="N45" s="138">
        <v>10</v>
      </c>
      <c r="O45" s="137">
        <v>10</v>
      </c>
      <c r="P45" s="139">
        <v>407542</v>
      </c>
      <c r="Q45" s="139">
        <v>90863</v>
      </c>
      <c r="R45" s="138">
        <v>5</v>
      </c>
      <c r="S45" s="137">
        <v>5</v>
      </c>
      <c r="T45" s="139">
        <v>326099</v>
      </c>
      <c r="U45" s="139">
        <v>100941</v>
      </c>
      <c r="V45" s="138">
        <v>3</v>
      </c>
      <c r="W45" s="137">
        <v>3</v>
      </c>
      <c r="X45" s="139">
        <v>84781</v>
      </c>
      <c r="Y45" s="139">
        <v>13684</v>
      </c>
      <c r="Z45" s="138">
        <v>2</v>
      </c>
      <c r="AA45" s="137">
        <v>2</v>
      </c>
      <c r="AB45" s="139">
        <v>57781</v>
      </c>
      <c r="AC45" s="139">
        <v>0</v>
      </c>
      <c r="AD45" s="138">
        <v>1</v>
      </c>
      <c r="AE45" s="137">
        <v>1</v>
      </c>
      <c r="AF45" s="139">
        <v>19869</v>
      </c>
      <c r="AG45" s="139">
        <v>0</v>
      </c>
      <c r="AH45" s="138">
        <v>1</v>
      </c>
      <c r="AI45" s="137">
        <v>1</v>
      </c>
      <c r="AJ45" s="139">
        <v>13489</v>
      </c>
      <c r="AK45" s="139">
        <v>0</v>
      </c>
      <c r="AL45" s="138">
        <v>1</v>
      </c>
      <c r="AM45" s="137">
        <v>1</v>
      </c>
      <c r="AN45" s="139">
        <v>48579</v>
      </c>
      <c r="AO45" s="139">
        <v>0</v>
      </c>
      <c r="AP45" s="138">
        <v>0</v>
      </c>
      <c r="AQ45" s="137">
        <v>0</v>
      </c>
      <c r="AR45" s="139">
        <v>0</v>
      </c>
      <c r="AS45" s="139">
        <v>0</v>
      </c>
      <c r="AT45" s="138">
        <v>0</v>
      </c>
      <c r="AU45" s="137">
        <v>0</v>
      </c>
      <c r="AV45" s="139">
        <v>0</v>
      </c>
      <c r="AW45" s="139">
        <v>0</v>
      </c>
      <c r="AX45" s="138">
        <v>0</v>
      </c>
      <c r="AY45" s="137">
        <v>0</v>
      </c>
      <c r="AZ45" s="139">
        <v>0</v>
      </c>
      <c r="BA45" s="139">
        <v>0</v>
      </c>
      <c r="BB45" s="138">
        <v>0</v>
      </c>
      <c r="BC45" s="137">
        <v>0</v>
      </c>
      <c r="BD45" s="139">
        <v>0</v>
      </c>
      <c r="BE45" s="139">
        <v>0</v>
      </c>
      <c r="BF45" s="138">
        <v>0</v>
      </c>
      <c r="BG45" s="137">
        <v>0</v>
      </c>
      <c r="BH45" s="139">
        <v>0</v>
      </c>
      <c r="BI45" s="139">
        <v>0</v>
      </c>
      <c r="BJ45" s="138">
        <v>0</v>
      </c>
      <c r="BK45" s="137">
        <v>0</v>
      </c>
      <c r="BL45" s="139">
        <v>0</v>
      </c>
      <c r="BM45" s="139">
        <v>0</v>
      </c>
      <c r="BN45" s="138">
        <v>0</v>
      </c>
      <c r="BO45" s="137">
        <v>0</v>
      </c>
      <c r="BP45" s="139">
        <v>0</v>
      </c>
      <c r="BQ45" s="139">
        <v>0</v>
      </c>
      <c r="BR45" s="138">
        <v>0</v>
      </c>
      <c r="BS45" s="137">
        <v>0</v>
      </c>
      <c r="BT45" s="139">
        <v>0</v>
      </c>
      <c r="BU45" s="139">
        <v>0</v>
      </c>
      <c r="BV45" s="138">
        <v>0</v>
      </c>
      <c r="BW45" s="137">
        <v>0</v>
      </c>
      <c r="BX45" s="139">
        <v>0</v>
      </c>
      <c r="BY45" s="139">
        <v>0</v>
      </c>
      <c r="BZ45" s="138">
        <v>0</v>
      </c>
      <c r="CA45" s="137">
        <v>0</v>
      </c>
      <c r="CB45" s="139">
        <v>0</v>
      </c>
      <c r="CC45" s="139">
        <v>0</v>
      </c>
      <c r="CD45" s="138">
        <v>0</v>
      </c>
      <c r="CE45" s="137">
        <v>0</v>
      </c>
      <c r="CF45" s="139">
        <v>0</v>
      </c>
      <c r="CG45" s="139">
        <v>0</v>
      </c>
      <c r="CH45" s="138">
        <v>0</v>
      </c>
      <c r="CI45" s="137">
        <v>0</v>
      </c>
      <c r="CJ45" s="139">
        <v>0</v>
      </c>
      <c r="CK45" s="139">
        <v>0</v>
      </c>
      <c r="CL45" s="138">
        <v>0</v>
      </c>
      <c r="CM45" s="137">
        <v>0</v>
      </c>
      <c r="CN45" s="139">
        <v>0</v>
      </c>
      <c r="CO45" s="139">
        <v>0</v>
      </c>
      <c r="CP45" s="138">
        <v>0</v>
      </c>
      <c r="CQ45" s="137">
        <v>0</v>
      </c>
      <c r="CR45" s="139">
        <v>0</v>
      </c>
      <c r="CS45" s="139">
        <v>0</v>
      </c>
      <c r="CT45" s="138">
        <v>0</v>
      </c>
      <c r="CU45" s="137">
        <v>0</v>
      </c>
      <c r="CV45" s="139">
        <v>0</v>
      </c>
      <c r="CW45" s="139">
        <v>0</v>
      </c>
      <c r="CX45" s="138">
        <v>0</v>
      </c>
      <c r="CY45" s="137">
        <v>0</v>
      </c>
      <c r="CZ45" s="139">
        <v>0</v>
      </c>
      <c r="DA45" s="139">
        <v>0</v>
      </c>
      <c r="DB45" s="138">
        <v>0</v>
      </c>
      <c r="DC45" s="137">
        <v>0</v>
      </c>
      <c r="DD45" s="139">
        <v>0</v>
      </c>
      <c r="DE45" s="139">
        <v>0</v>
      </c>
      <c r="DF45" s="138">
        <v>0</v>
      </c>
      <c r="DG45" s="137">
        <v>0</v>
      </c>
      <c r="DH45" s="139">
        <v>0</v>
      </c>
      <c r="DI45" s="139">
        <v>0</v>
      </c>
      <c r="DJ45" s="138">
        <v>0</v>
      </c>
      <c r="DK45" s="137">
        <v>0</v>
      </c>
      <c r="DL45" s="139">
        <v>0</v>
      </c>
      <c r="DM45" s="139">
        <v>0</v>
      </c>
      <c r="DN45" s="138">
        <v>0</v>
      </c>
      <c r="DO45" s="137">
        <v>0</v>
      </c>
      <c r="DP45" s="139">
        <v>0</v>
      </c>
      <c r="DQ45" s="139">
        <v>0</v>
      </c>
      <c r="DR45" s="138">
        <v>0</v>
      </c>
      <c r="DS45" s="137">
        <v>0</v>
      </c>
      <c r="DT45" s="139">
        <v>0</v>
      </c>
      <c r="DU45" s="139">
        <v>0</v>
      </c>
    </row>
    <row r="46" spans="1:125" ht="13.5" customHeight="1" x14ac:dyDescent="0.15">
      <c r="A46" s="137" t="s">
        <v>43</v>
      </c>
      <c r="B46" s="138" t="s">
        <v>428</v>
      </c>
      <c r="C46" s="137" t="s">
        <v>1</v>
      </c>
      <c r="D46" s="139">
        <v>17321593</v>
      </c>
      <c r="E46" s="139">
        <v>2729542</v>
      </c>
      <c r="F46" s="138">
        <v>26</v>
      </c>
      <c r="G46" s="137">
        <v>26</v>
      </c>
      <c r="H46" s="139">
        <v>8204423</v>
      </c>
      <c r="I46" s="139">
        <v>1473942</v>
      </c>
      <c r="J46" s="138">
        <v>26</v>
      </c>
      <c r="K46" s="137">
        <v>26</v>
      </c>
      <c r="L46" s="139">
        <v>4539124</v>
      </c>
      <c r="M46" s="139">
        <v>738044</v>
      </c>
      <c r="N46" s="138">
        <v>13</v>
      </c>
      <c r="O46" s="137">
        <v>13</v>
      </c>
      <c r="P46" s="139">
        <v>2176654</v>
      </c>
      <c r="Q46" s="139">
        <v>166774</v>
      </c>
      <c r="R46" s="138">
        <v>9</v>
      </c>
      <c r="S46" s="137">
        <v>9</v>
      </c>
      <c r="T46" s="139">
        <v>1602525</v>
      </c>
      <c r="U46" s="139">
        <v>151516</v>
      </c>
      <c r="V46" s="138">
        <v>7</v>
      </c>
      <c r="W46" s="137">
        <v>7</v>
      </c>
      <c r="X46" s="139">
        <v>728832</v>
      </c>
      <c r="Y46" s="139">
        <v>76553</v>
      </c>
      <c r="Z46" s="138">
        <v>3</v>
      </c>
      <c r="AA46" s="137">
        <v>3</v>
      </c>
      <c r="AB46" s="139">
        <v>39051</v>
      </c>
      <c r="AC46" s="139">
        <v>35527</v>
      </c>
      <c r="AD46" s="138">
        <v>2</v>
      </c>
      <c r="AE46" s="137">
        <v>2</v>
      </c>
      <c r="AF46" s="139">
        <v>26778</v>
      </c>
      <c r="AG46" s="139">
        <v>76375</v>
      </c>
      <c r="AH46" s="138">
        <v>2</v>
      </c>
      <c r="AI46" s="137">
        <v>2</v>
      </c>
      <c r="AJ46" s="139">
        <v>4206</v>
      </c>
      <c r="AK46" s="139">
        <v>10811</v>
      </c>
      <c r="AL46" s="138">
        <v>0</v>
      </c>
      <c r="AM46" s="137">
        <v>0</v>
      </c>
      <c r="AN46" s="139">
        <v>0</v>
      </c>
      <c r="AO46" s="139">
        <v>0</v>
      </c>
      <c r="AP46" s="138">
        <v>0</v>
      </c>
      <c r="AQ46" s="137">
        <v>0</v>
      </c>
      <c r="AR46" s="139">
        <v>0</v>
      </c>
      <c r="AS46" s="139">
        <v>0</v>
      </c>
      <c r="AT46" s="138">
        <v>0</v>
      </c>
      <c r="AU46" s="137">
        <v>0</v>
      </c>
      <c r="AV46" s="139">
        <v>0</v>
      </c>
      <c r="AW46" s="139">
        <v>0</v>
      </c>
      <c r="AX46" s="138">
        <v>0</v>
      </c>
      <c r="AY46" s="137">
        <v>0</v>
      </c>
      <c r="AZ46" s="139">
        <v>0</v>
      </c>
      <c r="BA46" s="139">
        <v>0</v>
      </c>
      <c r="BB46" s="138">
        <v>0</v>
      </c>
      <c r="BC46" s="137">
        <v>0</v>
      </c>
      <c r="BD46" s="139">
        <v>0</v>
      </c>
      <c r="BE46" s="139">
        <v>0</v>
      </c>
      <c r="BF46" s="138">
        <v>0</v>
      </c>
      <c r="BG46" s="137">
        <v>0</v>
      </c>
      <c r="BH46" s="139">
        <v>0</v>
      </c>
      <c r="BI46" s="139">
        <v>0</v>
      </c>
      <c r="BJ46" s="138">
        <v>0</v>
      </c>
      <c r="BK46" s="137">
        <v>0</v>
      </c>
      <c r="BL46" s="139">
        <v>0</v>
      </c>
      <c r="BM46" s="139">
        <v>0</v>
      </c>
      <c r="BN46" s="138">
        <v>0</v>
      </c>
      <c r="BO46" s="137">
        <v>0</v>
      </c>
      <c r="BP46" s="139">
        <v>0</v>
      </c>
      <c r="BQ46" s="139">
        <v>0</v>
      </c>
      <c r="BR46" s="138">
        <v>0</v>
      </c>
      <c r="BS46" s="137">
        <v>0</v>
      </c>
      <c r="BT46" s="139">
        <v>0</v>
      </c>
      <c r="BU46" s="139">
        <v>0</v>
      </c>
      <c r="BV46" s="138">
        <v>0</v>
      </c>
      <c r="BW46" s="137">
        <v>0</v>
      </c>
      <c r="BX46" s="139">
        <v>0</v>
      </c>
      <c r="BY46" s="139">
        <v>0</v>
      </c>
      <c r="BZ46" s="138">
        <v>0</v>
      </c>
      <c r="CA46" s="137">
        <v>0</v>
      </c>
      <c r="CB46" s="139">
        <v>0</v>
      </c>
      <c r="CC46" s="139">
        <v>0</v>
      </c>
      <c r="CD46" s="138">
        <v>0</v>
      </c>
      <c r="CE46" s="137">
        <v>0</v>
      </c>
      <c r="CF46" s="139">
        <v>0</v>
      </c>
      <c r="CG46" s="139">
        <v>0</v>
      </c>
      <c r="CH46" s="138">
        <v>0</v>
      </c>
      <c r="CI46" s="137">
        <v>0</v>
      </c>
      <c r="CJ46" s="139">
        <v>0</v>
      </c>
      <c r="CK46" s="139">
        <v>0</v>
      </c>
      <c r="CL46" s="138">
        <v>0</v>
      </c>
      <c r="CM46" s="137">
        <v>0</v>
      </c>
      <c r="CN46" s="139">
        <v>0</v>
      </c>
      <c r="CO46" s="139">
        <v>0</v>
      </c>
      <c r="CP46" s="138">
        <v>0</v>
      </c>
      <c r="CQ46" s="137">
        <v>0</v>
      </c>
      <c r="CR46" s="139">
        <v>0</v>
      </c>
      <c r="CS46" s="139">
        <v>0</v>
      </c>
      <c r="CT46" s="138">
        <v>0</v>
      </c>
      <c r="CU46" s="137">
        <v>0</v>
      </c>
      <c r="CV46" s="139">
        <v>0</v>
      </c>
      <c r="CW46" s="139">
        <v>0</v>
      </c>
      <c r="CX46" s="138">
        <v>0</v>
      </c>
      <c r="CY46" s="137">
        <v>0</v>
      </c>
      <c r="CZ46" s="139">
        <v>0</v>
      </c>
      <c r="DA46" s="139">
        <v>0</v>
      </c>
      <c r="DB46" s="138">
        <v>0</v>
      </c>
      <c r="DC46" s="137">
        <v>0</v>
      </c>
      <c r="DD46" s="139">
        <v>0</v>
      </c>
      <c r="DE46" s="139">
        <v>0</v>
      </c>
      <c r="DF46" s="138">
        <v>0</v>
      </c>
      <c r="DG46" s="137">
        <v>0</v>
      </c>
      <c r="DH46" s="139">
        <v>0</v>
      </c>
      <c r="DI46" s="139">
        <v>0</v>
      </c>
      <c r="DJ46" s="138">
        <v>0</v>
      </c>
      <c r="DK46" s="137">
        <v>0</v>
      </c>
      <c r="DL46" s="139">
        <v>0</v>
      </c>
      <c r="DM46" s="139">
        <v>0</v>
      </c>
      <c r="DN46" s="138">
        <v>0</v>
      </c>
      <c r="DO46" s="137">
        <v>0</v>
      </c>
      <c r="DP46" s="139">
        <v>0</v>
      </c>
      <c r="DQ46" s="139">
        <v>0</v>
      </c>
      <c r="DR46" s="138">
        <v>0</v>
      </c>
      <c r="DS46" s="137">
        <v>0</v>
      </c>
      <c r="DT46" s="139">
        <v>0</v>
      </c>
      <c r="DU46" s="139">
        <v>0</v>
      </c>
    </row>
    <row r="47" spans="1:125" ht="13.5" customHeight="1" x14ac:dyDescent="0.15">
      <c r="A47" s="137" t="s">
        <v>44</v>
      </c>
      <c r="B47" s="138" t="s">
        <v>429</v>
      </c>
      <c r="C47" s="137" t="s">
        <v>1</v>
      </c>
      <c r="D47" s="139">
        <v>3872152</v>
      </c>
      <c r="E47" s="139">
        <v>1667553</v>
      </c>
      <c r="F47" s="138">
        <v>11</v>
      </c>
      <c r="G47" s="137">
        <v>11</v>
      </c>
      <c r="H47" s="139">
        <v>1535943</v>
      </c>
      <c r="I47" s="139">
        <v>667029</v>
      </c>
      <c r="J47" s="138">
        <v>11</v>
      </c>
      <c r="K47" s="137">
        <v>11</v>
      </c>
      <c r="L47" s="139">
        <v>1063773</v>
      </c>
      <c r="M47" s="139">
        <v>339409</v>
      </c>
      <c r="N47" s="138">
        <v>9</v>
      </c>
      <c r="O47" s="137">
        <v>9</v>
      </c>
      <c r="P47" s="139">
        <v>634847</v>
      </c>
      <c r="Q47" s="139">
        <v>474733</v>
      </c>
      <c r="R47" s="138">
        <v>4</v>
      </c>
      <c r="S47" s="137">
        <v>4</v>
      </c>
      <c r="T47" s="139">
        <v>182997</v>
      </c>
      <c r="U47" s="139">
        <v>44673</v>
      </c>
      <c r="V47" s="138">
        <v>4</v>
      </c>
      <c r="W47" s="137">
        <v>4</v>
      </c>
      <c r="X47" s="139">
        <v>191339</v>
      </c>
      <c r="Y47" s="139">
        <v>99572</v>
      </c>
      <c r="Z47" s="138">
        <v>3</v>
      </c>
      <c r="AA47" s="137">
        <v>3</v>
      </c>
      <c r="AB47" s="139">
        <v>43319</v>
      </c>
      <c r="AC47" s="139">
        <v>42137</v>
      </c>
      <c r="AD47" s="138">
        <v>2</v>
      </c>
      <c r="AE47" s="137">
        <v>2</v>
      </c>
      <c r="AF47" s="139">
        <v>56168</v>
      </c>
      <c r="AG47" s="139">
        <v>0</v>
      </c>
      <c r="AH47" s="138">
        <v>1</v>
      </c>
      <c r="AI47" s="137">
        <v>1</v>
      </c>
      <c r="AJ47" s="139">
        <v>121585</v>
      </c>
      <c r="AK47" s="139">
        <v>0</v>
      </c>
      <c r="AL47" s="138">
        <v>1</v>
      </c>
      <c r="AM47" s="137">
        <v>1</v>
      </c>
      <c r="AN47" s="139">
        <v>42181</v>
      </c>
      <c r="AO47" s="139">
        <v>0</v>
      </c>
      <c r="AP47" s="138">
        <v>0</v>
      </c>
      <c r="AQ47" s="137">
        <v>0</v>
      </c>
      <c r="AR47" s="139">
        <v>0</v>
      </c>
      <c r="AS47" s="139">
        <v>0</v>
      </c>
      <c r="AT47" s="138">
        <v>0</v>
      </c>
      <c r="AU47" s="137">
        <v>0</v>
      </c>
      <c r="AV47" s="139">
        <v>0</v>
      </c>
      <c r="AW47" s="139">
        <v>0</v>
      </c>
      <c r="AX47" s="138">
        <v>0</v>
      </c>
      <c r="AY47" s="137">
        <v>0</v>
      </c>
      <c r="AZ47" s="139">
        <v>0</v>
      </c>
      <c r="BA47" s="139">
        <v>0</v>
      </c>
      <c r="BB47" s="138">
        <v>0</v>
      </c>
      <c r="BC47" s="137">
        <v>0</v>
      </c>
      <c r="BD47" s="139">
        <v>0</v>
      </c>
      <c r="BE47" s="139">
        <v>0</v>
      </c>
      <c r="BF47" s="138">
        <v>0</v>
      </c>
      <c r="BG47" s="137">
        <v>0</v>
      </c>
      <c r="BH47" s="139">
        <v>0</v>
      </c>
      <c r="BI47" s="139">
        <v>0</v>
      </c>
      <c r="BJ47" s="138">
        <v>0</v>
      </c>
      <c r="BK47" s="137">
        <v>0</v>
      </c>
      <c r="BL47" s="139">
        <v>0</v>
      </c>
      <c r="BM47" s="139">
        <v>0</v>
      </c>
      <c r="BN47" s="138">
        <v>0</v>
      </c>
      <c r="BO47" s="137">
        <v>0</v>
      </c>
      <c r="BP47" s="139">
        <v>0</v>
      </c>
      <c r="BQ47" s="139">
        <v>0</v>
      </c>
      <c r="BR47" s="138">
        <v>0</v>
      </c>
      <c r="BS47" s="137">
        <v>0</v>
      </c>
      <c r="BT47" s="139">
        <v>0</v>
      </c>
      <c r="BU47" s="139">
        <v>0</v>
      </c>
      <c r="BV47" s="138">
        <v>0</v>
      </c>
      <c r="BW47" s="137">
        <v>0</v>
      </c>
      <c r="BX47" s="139">
        <v>0</v>
      </c>
      <c r="BY47" s="139">
        <v>0</v>
      </c>
      <c r="BZ47" s="138">
        <v>0</v>
      </c>
      <c r="CA47" s="137">
        <v>0</v>
      </c>
      <c r="CB47" s="139">
        <v>0</v>
      </c>
      <c r="CC47" s="139">
        <v>0</v>
      </c>
      <c r="CD47" s="138">
        <v>0</v>
      </c>
      <c r="CE47" s="137">
        <v>0</v>
      </c>
      <c r="CF47" s="139">
        <v>0</v>
      </c>
      <c r="CG47" s="139">
        <v>0</v>
      </c>
      <c r="CH47" s="138">
        <v>0</v>
      </c>
      <c r="CI47" s="137">
        <v>0</v>
      </c>
      <c r="CJ47" s="139">
        <v>0</v>
      </c>
      <c r="CK47" s="139">
        <v>0</v>
      </c>
      <c r="CL47" s="138">
        <v>0</v>
      </c>
      <c r="CM47" s="137">
        <v>0</v>
      </c>
      <c r="CN47" s="139">
        <v>0</v>
      </c>
      <c r="CO47" s="139">
        <v>0</v>
      </c>
      <c r="CP47" s="138">
        <v>0</v>
      </c>
      <c r="CQ47" s="137">
        <v>0</v>
      </c>
      <c r="CR47" s="139">
        <v>0</v>
      </c>
      <c r="CS47" s="139">
        <v>0</v>
      </c>
      <c r="CT47" s="138">
        <v>0</v>
      </c>
      <c r="CU47" s="137">
        <v>0</v>
      </c>
      <c r="CV47" s="139">
        <v>0</v>
      </c>
      <c r="CW47" s="139">
        <v>0</v>
      </c>
      <c r="CX47" s="138">
        <v>0</v>
      </c>
      <c r="CY47" s="137">
        <v>0</v>
      </c>
      <c r="CZ47" s="139">
        <v>0</v>
      </c>
      <c r="DA47" s="139">
        <v>0</v>
      </c>
      <c r="DB47" s="138">
        <v>0</v>
      </c>
      <c r="DC47" s="137">
        <v>0</v>
      </c>
      <c r="DD47" s="139">
        <v>0</v>
      </c>
      <c r="DE47" s="139">
        <v>0</v>
      </c>
      <c r="DF47" s="138">
        <v>0</v>
      </c>
      <c r="DG47" s="137">
        <v>0</v>
      </c>
      <c r="DH47" s="139">
        <v>0</v>
      </c>
      <c r="DI47" s="139">
        <v>0</v>
      </c>
      <c r="DJ47" s="138">
        <v>0</v>
      </c>
      <c r="DK47" s="137">
        <v>0</v>
      </c>
      <c r="DL47" s="139">
        <v>0</v>
      </c>
      <c r="DM47" s="139">
        <v>0</v>
      </c>
      <c r="DN47" s="138">
        <v>0</v>
      </c>
      <c r="DO47" s="137">
        <v>0</v>
      </c>
      <c r="DP47" s="139">
        <v>0</v>
      </c>
      <c r="DQ47" s="139">
        <v>0</v>
      </c>
      <c r="DR47" s="138">
        <v>0</v>
      </c>
      <c r="DS47" s="137">
        <v>0</v>
      </c>
      <c r="DT47" s="139">
        <v>0</v>
      </c>
      <c r="DU47" s="139">
        <v>0</v>
      </c>
    </row>
    <row r="48" spans="1:125" ht="13.5" customHeight="1" x14ac:dyDescent="0.15">
      <c r="A48" s="137" t="s">
        <v>45</v>
      </c>
      <c r="B48" s="138" t="s">
        <v>430</v>
      </c>
      <c r="C48" s="137" t="s">
        <v>1</v>
      </c>
      <c r="D48" s="139">
        <v>5212971</v>
      </c>
      <c r="E48" s="139">
        <v>576989</v>
      </c>
      <c r="F48" s="138">
        <v>6</v>
      </c>
      <c r="G48" s="137">
        <v>6</v>
      </c>
      <c r="H48" s="139">
        <v>1836520</v>
      </c>
      <c r="I48" s="139">
        <v>288786</v>
      </c>
      <c r="J48" s="138">
        <v>6</v>
      </c>
      <c r="K48" s="137">
        <v>6</v>
      </c>
      <c r="L48" s="139">
        <v>2343879</v>
      </c>
      <c r="M48" s="139">
        <v>242358</v>
      </c>
      <c r="N48" s="138">
        <v>3</v>
      </c>
      <c r="O48" s="137">
        <v>3</v>
      </c>
      <c r="P48" s="139">
        <v>710546</v>
      </c>
      <c r="Q48" s="139">
        <v>45845</v>
      </c>
      <c r="R48" s="138">
        <v>1</v>
      </c>
      <c r="S48" s="137">
        <v>1</v>
      </c>
      <c r="T48" s="139">
        <v>322026</v>
      </c>
      <c r="U48" s="139">
        <v>0</v>
      </c>
      <c r="V48" s="138">
        <v>0</v>
      </c>
      <c r="W48" s="137">
        <v>0</v>
      </c>
      <c r="X48" s="139">
        <v>0</v>
      </c>
      <c r="Y48" s="139">
        <v>0</v>
      </c>
      <c r="Z48" s="138">
        <v>0</v>
      </c>
      <c r="AA48" s="137">
        <v>0</v>
      </c>
      <c r="AB48" s="139">
        <v>0</v>
      </c>
      <c r="AC48" s="139">
        <v>0</v>
      </c>
      <c r="AD48" s="138">
        <v>0</v>
      </c>
      <c r="AE48" s="137">
        <v>0</v>
      </c>
      <c r="AF48" s="139">
        <v>0</v>
      </c>
      <c r="AG48" s="139">
        <v>0</v>
      </c>
      <c r="AH48" s="138">
        <v>0</v>
      </c>
      <c r="AI48" s="137">
        <v>0</v>
      </c>
      <c r="AJ48" s="139">
        <v>0</v>
      </c>
      <c r="AK48" s="139">
        <v>0</v>
      </c>
      <c r="AL48" s="138">
        <v>0</v>
      </c>
      <c r="AM48" s="137">
        <v>0</v>
      </c>
      <c r="AN48" s="139">
        <v>0</v>
      </c>
      <c r="AO48" s="139">
        <v>0</v>
      </c>
      <c r="AP48" s="138">
        <v>0</v>
      </c>
      <c r="AQ48" s="137">
        <v>0</v>
      </c>
      <c r="AR48" s="139">
        <v>0</v>
      </c>
      <c r="AS48" s="139">
        <v>0</v>
      </c>
      <c r="AT48" s="138">
        <v>0</v>
      </c>
      <c r="AU48" s="137">
        <v>0</v>
      </c>
      <c r="AV48" s="139">
        <v>0</v>
      </c>
      <c r="AW48" s="139">
        <v>0</v>
      </c>
      <c r="AX48" s="138">
        <v>0</v>
      </c>
      <c r="AY48" s="137">
        <v>0</v>
      </c>
      <c r="AZ48" s="139">
        <v>0</v>
      </c>
      <c r="BA48" s="139">
        <v>0</v>
      </c>
      <c r="BB48" s="138">
        <v>0</v>
      </c>
      <c r="BC48" s="137">
        <v>0</v>
      </c>
      <c r="BD48" s="139">
        <v>0</v>
      </c>
      <c r="BE48" s="139">
        <v>0</v>
      </c>
      <c r="BF48" s="138">
        <v>0</v>
      </c>
      <c r="BG48" s="137">
        <v>0</v>
      </c>
      <c r="BH48" s="139">
        <v>0</v>
      </c>
      <c r="BI48" s="139">
        <v>0</v>
      </c>
      <c r="BJ48" s="138">
        <v>0</v>
      </c>
      <c r="BK48" s="137">
        <v>0</v>
      </c>
      <c r="BL48" s="139">
        <v>0</v>
      </c>
      <c r="BM48" s="139">
        <v>0</v>
      </c>
      <c r="BN48" s="138">
        <v>0</v>
      </c>
      <c r="BO48" s="137">
        <v>0</v>
      </c>
      <c r="BP48" s="139">
        <v>0</v>
      </c>
      <c r="BQ48" s="139">
        <v>0</v>
      </c>
      <c r="BR48" s="138">
        <v>0</v>
      </c>
      <c r="BS48" s="137">
        <v>0</v>
      </c>
      <c r="BT48" s="139">
        <v>0</v>
      </c>
      <c r="BU48" s="139">
        <v>0</v>
      </c>
      <c r="BV48" s="138">
        <v>0</v>
      </c>
      <c r="BW48" s="137">
        <v>0</v>
      </c>
      <c r="BX48" s="139">
        <v>0</v>
      </c>
      <c r="BY48" s="139">
        <v>0</v>
      </c>
      <c r="BZ48" s="138">
        <v>0</v>
      </c>
      <c r="CA48" s="137">
        <v>0</v>
      </c>
      <c r="CB48" s="139">
        <v>0</v>
      </c>
      <c r="CC48" s="139">
        <v>0</v>
      </c>
      <c r="CD48" s="138">
        <v>0</v>
      </c>
      <c r="CE48" s="137">
        <v>0</v>
      </c>
      <c r="CF48" s="139">
        <v>0</v>
      </c>
      <c r="CG48" s="139">
        <v>0</v>
      </c>
      <c r="CH48" s="138">
        <v>0</v>
      </c>
      <c r="CI48" s="137">
        <v>0</v>
      </c>
      <c r="CJ48" s="139">
        <v>0</v>
      </c>
      <c r="CK48" s="139">
        <v>0</v>
      </c>
      <c r="CL48" s="138">
        <v>0</v>
      </c>
      <c r="CM48" s="137">
        <v>0</v>
      </c>
      <c r="CN48" s="139">
        <v>0</v>
      </c>
      <c r="CO48" s="139">
        <v>0</v>
      </c>
      <c r="CP48" s="138">
        <v>0</v>
      </c>
      <c r="CQ48" s="137">
        <v>0</v>
      </c>
      <c r="CR48" s="139">
        <v>0</v>
      </c>
      <c r="CS48" s="139">
        <v>0</v>
      </c>
      <c r="CT48" s="138">
        <v>0</v>
      </c>
      <c r="CU48" s="137">
        <v>0</v>
      </c>
      <c r="CV48" s="139">
        <v>0</v>
      </c>
      <c r="CW48" s="139">
        <v>0</v>
      </c>
      <c r="CX48" s="138">
        <v>0</v>
      </c>
      <c r="CY48" s="137">
        <v>0</v>
      </c>
      <c r="CZ48" s="139">
        <v>0</v>
      </c>
      <c r="DA48" s="139">
        <v>0</v>
      </c>
      <c r="DB48" s="138">
        <v>0</v>
      </c>
      <c r="DC48" s="137">
        <v>0</v>
      </c>
      <c r="DD48" s="139">
        <v>0</v>
      </c>
      <c r="DE48" s="139">
        <v>0</v>
      </c>
      <c r="DF48" s="138">
        <v>0</v>
      </c>
      <c r="DG48" s="137">
        <v>0</v>
      </c>
      <c r="DH48" s="139">
        <v>0</v>
      </c>
      <c r="DI48" s="139">
        <v>0</v>
      </c>
      <c r="DJ48" s="138">
        <v>0</v>
      </c>
      <c r="DK48" s="137">
        <v>0</v>
      </c>
      <c r="DL48" s="139">
        <v>0</v>
      </c>
      <c r="DM48" s="139">
        <v>0</v>
      </c>
      <c r="DN48" s="138">
        <v>0</v>
      </c>
      <c r="DO48" s="137">
        <v>0</v>
      </c>
      <c r="DP48" s="139">
        <v>0</v>
      </c>
      <c r="DQ48" s="139">
        <v>0</v>
      </c>
      <c r="DR48" s="138">
        <v>0</v>
      </c>
      <c r="DS48" s="137">
        <v>0</v>
      </c>
      <c r="DT48" s="139">
        <v>0</v>
      </c>
      <c r="DU48" s="139">
        <v>0</v>
      </c>
    </row>
    <row r="49" spans="1:125" ht="13.5" customHeight="1" x14ac:dyDescent="0.15">
      <c r="A49" s="137" t="s">
        <v>46</v>
      </c>
      <c r="B49" s="138" t="s">
        <v>431</v>
      </c>
      <c r="C49" s="137" t="s">
        <v>1</v>
      </c>
      <c r="D49" s="139">
        <v>6986268</v>
      </c>
      <c r="E49" s="139">
        <v>1962187</v>
      </c>
      <c r="F49" s="138">
        <v>14</v>
      </c>
      <c r="G49" s="137">
        <v>14</v>
      </c>
      <c r="H49" s="139">
        <v>3225616</v>
      </c>
      <c r="I49" s="139">
        <v>871951</v>
      </c>
      <c r="J49" s="138">
        <v>14</v>
      </c>
      <c r="K49" s="137">
        <v>14</v>
      </c>
      <c r="L49" s="139">
        <v>1876025</v>
      </c>
      <c r="M49" s="139">
        <v>457309</v>
      </c>
      <c r="N49" s="138">
        <v>10</v>
      </c>
      <c r="O49" s="137">
        <v>10</v>
      </c>
      <c r="P49" s="139">
        <v>819678</v>
      </c>
      <c r="Q49" s="139">
        <v>249780</v>
      </c>
      <c r="R49" s="138">
        <v>6</v>
      </c>
      <c r="S49" s="137">
        <v>6</v>
      </c>
      <c r="T49" s="139">
        <v>506433</v>
      </c>
      <c r="U49" s="139">
        <v>113798</v>
      </c>
      <c r="V49" s="138">
        <v>3</v>
      </c>
      <c r="W49" s="137">
        <v>3</v>
      </c>
      <c r="X49" s="139">
        <v>258788</v>
      </c>
      <c r="Y49" s="139">
        <v>87613</v>
      </c>
      <c r="Z49" s="138">
        <v>2</v>
      </c>
      <c r="AA49" s="137">
        <v>2</v>
      </c>
      <c r="AB49" s="139">
        <v>22674</v>
      </c>
      <c r="AC49" s="139">
        <v>45004</v>
      </c>
      <c r="AD49" s="138">
        <v>2</v>
      </c>
      <c r="AE49" s="137">
        <v>2</v>
      </c>
      <c r="AF49" s="139">
        <v>198509</v>
      </c>
      <c r="AG49" s="139">
        <v>94739</v>
      </c>
      <c r="AH49" s="138">
        <v>1</v>
      </c>
      <c r="AI49" s="137">
        <v>1</v>
      </c>
      <c r="AJ49" s="139">
        <v>16152</v>
      </c>
      <c r="AK49" s="139">
        <v>10244</v>
      </c>
      <c r="AL49" s="138">
        <v>1</v>
      </c>
      <c r="AM49" s="137">
        <v>1</v>
      </c>
      <c r="AN49" s="139">
        <v>34076</v>
      </c>
      <c r="AO49" s="139">
        <v>10311</v>
      </c>
      <c r="AP49" s="138">
        <v>1</v>
      </c>
      <c r="AQ49" s="137">
        <v>1</v>
      </c>
      <c r="AR49" s="139">
        <v>28317</v>
      </c>
      <c r="AS49" s="139">
        <v>21438</v>
      </c>
      <c r="AT49" s="138">
        <v>0</v>
      </c>
      <c r="AU49" s="137">
        <v>0</v>
      </c>
      <c r="AV49" s="139">
        <v>0</v>
      </c>
      <c r="AW49" s="139">
        <v>0</v>
      </c>
      <c r="AX49" s="138">
        <v>0</v>
      </c>
      <c r="AY49" s="137">
        <v>0</v>
      </c>
      <c r="AZ49" s="139">
        <v>0</v>
      </c>
      <c r="BA49" s="139">
        <v>0</v>
      </c>
      <c r="BB49" s="138">
        <v>0</v>
      </c>
      <c r="BC49" s="137">
        <v>0</v>
      </c>
      <c r="BD49" s="139">
        <v>0</v>
      </c>
      <c r="BE49" s="139">
        <v>0</v>
      </c>
      <c r="BF49" s="138">
        <v>0</v>
      </c>
      <c r="BG49" s="137">
        <v>0</v>
      </c>
      <c r="BH49" s="139">
        <v>0</v>
      </c>
      <c r="BI49" s="139">
        <v>0</v>
      </c>
      <c r="BJ49" s="138">
        <v>0</v>
      </c>
      <c r="BK49" s="137">
        <v>0</v>
      </c>
      <c r="BL49" s="139">
        <v>0</v>
      </c>
      <c r="BM49" s="139">
        <v>0</v>
      </c>
      <c r="BN49" s="138">
        <v>0</v>
      </c>
      <c r="BO49" s="137">
        <v>0</v>
      </c>
      <c r="BP49" s="139">
        <v>0</v>
      </c>
      <c r="BQ49" s="139">
        <v>0</v>
      </c>
      <c r="BR49" s="138">
        <v>0</v>
      </c>
      <c r="BS49" s="137">
        <v>0</v>
      </c>
      <c r="BT49" s="139">
        <v>0</v>
      </c>
      <c r="BU49" s="139">
        <v>0</v>
      </c>
      <c r="BV49" s="138">
        <v>0</v>
      </c>
      <c r="BW49" s="137">
        <v>0</v>
      </c>
      <c r="BX49" s="139">
        <v>0</v>
      </c>
      <c r="BY49" s="139">
        <v>0</v>
      </c>
      <c r="BZ49" s="138">
        <v>0</v>
      </c>
      <c r="CA49" s="137">
        <v>0</v>
      </c>
      <c r="CB49" s="139">
        <v>0</v>
      </c>
      <c r="CC49" s="139">
        <v>0</v>
      </c>
      <c r="CD49" s="138">
        <v>0</v>
      </c>
      <c r="CE49" s="137">
        <v>0</v>
      </c>
      <c r="CF49" s="139">
        <v>0</v>
      </c>
      <c r="CG49" s="139">
        <v>0</v>
      </c>
      <c r="CH49" s="138">
        <v>0</v>
      </c>
      <c r="CI49" s="137">
        <v>0</v>
      </c>
      <c r="CJ49" s="139">
        <v>0</v>
      </c>
      <c r="CK49" s="139">
        <v>0</v>
      </c>
      <c r="CL49" s="138">
        <v>0</v>
      </c>
      <c r="CM49" s="137">
        <v>0</v>
      </c>
      <c r="CN49" s="139">
        <v>0</v>
      </c>
      <c r="CO49" s="139">
        <v>0</v>
      </c>
      <c r="CP49" s="138">
        <v>0</v>
      </c>
      <c r="CQ49" s="137">
        <v>0</v>
      </c>
      <c r="CR49" s="139">
        <v>0</v>
      </c>
      <c r="CS49" s="139">
        <v>0</v>
      </c>
      <c r="CT49" s="138">
        <v>0</v>
      </c>
      <c r="CU49" s="137">
        <v>0</v>
      </c>
      <c r="CV49" s="139">
        <v>0</v>
      </c>
      <c r="CW49" s="139">
        <v>0</v>
      </c>
      <c r="CX49" s="138">
        <v>0</v>
      </c>
      <c r="CY49" s="137">
        <v>0</v>
      </c>
      <c r="CZ49" s="139">
        <v>0</v>
      </c>
      <c r="DA49" s="139">
        <v>0</v>
      </c>
      <c r="DB49" s="138">
        <v>0</v>
      </c>
      <c r="DC49" s="137">
        <v>0</v>
      </c>
      <c r="DD49" s="139">
        <v>0</v>
      </c>
      <c r="DE49" s="139">
        <v>0</v>
      </c>
      <c r="DF49" s="138">
        <v>0</v>
      </c>
      <c r="DG49" s="137">
        <v>0</v>
      </c>
      <c r="DH49" s="139">
        <v>0</v>
      </c>
      <c r="DI49" s="139">
        <v>0</v>
      </c>
      <c r="DJ49" s="138">
        <v>0</v>
      </c>
      <c r="DK49" s="137">
        <v>0</v>
      </c>
      <c r="DL49" s="139">
        <v>0</v>
      </c>
      <c r="DM49" s="139">
        <v>0</v>
      </c>
      <c r="DN49" s="138">
        <v>0</v>
      </c>
      <c r="DO49" s="137">
        <v>0</v>
      </c>
      <c r="DP49" s="139">
        <v>0</v>
      </c>
      <c r="DQ49" s="139">
        <v>0</v>
      </c>
      <c r="DR49" s="138">
        <v>0</v>
      </c>
      <c r="DS49" s="137">
        <v>0</v>
      </c>
      <c r="DT49" s="139">
        <v>0</v>
      </c>
      <c r="DU49" s="139">
        <v>0</v>
      </c>
    </row>
    <row r="50" spans="1:125" ht="13.5" customHeight="1" x14ac:dyDescent="0.15">
      <c r="A50" s="137" t="s">
        <v>47</v>
      </c>
      <c r="B50" s="138" t="s">
        <v>432</v>
      </c>
      <c r="C50" s="137" t="s">
        <v>1</v>
      </c>
      <c r="D50" s="139">
        <v>1030367</v>
      </c>
      <c r="E50" s="139">
        <v>418344</v>
      </c>
      <c r="F50" s="138">
        <v>4</v>
      </c>
      <c r="G50" s="137">
        <v>4</v>
      </c>
      <c r="H50" s="139">
        <v>631155</v>
      </c>
      <c r="I50" s="139">
        <v>248036</v>
      </c>
      <c r="J50" s="138">
        <v>4</v>
      </c>
      <c r="K50" s="137">
        <v>4</v>
      </c>
      <c r="L50" s="139">
        <v>253588</v>
      </c>
      <c r="M50" s="139">
        <v>170308</v>
      </c>
      <c r="N50" s="138">
        <v>2</v>
      </c>
      <c r="O50" s="137">
        <v>2</v>
      </c>
      <c r="P50" s="139">
        <v>145624</v>
      </c>
      <c r="Q50" s="139">
        <v>0</v>
      </c>
      <c r="R50" s="138">
        <v>0</v>
      </c>
      <c r="S50" s="137">
        <v>0</v>
      </c>
      <c r="T50" s="139">
        <v>0</v>
      </c>
      <c r="U50" s="139">
        <v>0</v>
      </c>
      <c r="V50" s="138">
        <v>0</v>
      </c>
      <c r="W50" s="137">
        <v>0</v>
      </c>
      <c r="X50" s="139">
        <v>0</v>
      </c>
      <c r="Y50" s="139">
        <v>0</v>
      </c>
      <c r="Z50" s="138">
        <v>0</v>
      </c>
      <c r="AA50" s="137">
        <v>0</v>
      </c>
      <c r="AB50" s="139">
        <v>0</v>
      </c>
      <c r="AC50" s="139">
        <v>0</v>
      </c>
      <c r="AD50" s="138">
        <v>0</v>
      </c>
      <c r="AE50" s="137">
        <v>0</v>
      </c>
      <c r="AF50" s="139">
        <v>0</v>
      </c>
      <c r="AG50" s="139">
        <v>0</v>
      </c>
      <c r="AH50" s="138">
        <v>0</v>
      </c>
      <c r="AI50" s="137">
        <v>0</v>
      </c>
      <c r="AJ50" s="139">
        <v>0</v>
      </c>
      <c r="AK50" s="139">
        <v>0</v>
      </c>
      <c r="AL50" s="138">
        <v>0</v>
      </c>
      <c r="AM50" s="137">
        <v>0</v>
      </c>
      <c r="AN50" s="139">
        <v>0</v>
      </c>
      <c r="AO50" s="139">
        <v>0</v>
      </c>
      <c r="AP50" s="138">
        <v>0</v>
      </c>
      <c r="AQ50" s="137">
        <v>0</v>
      </c>
      <c r="AR50" s="139">
        <v>0</v>
      </c>
      <c r="AS50" s="139">
        <v>0</v>
      </c>
      <c r="AT50" s="138">
        <v>0</v>
      </c>
      <c r="AU50" s="137">
        <v>0</v>
      </c>
      <c r="AV50" s="139">
        <v>0</v>
      </c>
      <c r="AW50" s="139">
        <v>0</v>
      </c>
      <c r="AX50" s="138">
        <v>0</v>
      </c>
      <c r="AY50" s="137">
        <v>0</v>
      </c>
      <c r="AZ50" s="139">
        <v>0</v>
      </c>
      <c r="BA50" s="139">
        <v>0</v>
      </c>
      <c r="BB50" s="138">
        <v>0</v>
      </c>
      <c r="BC50" s="137">
        <v>0</v>
      </c>
      <c r="BD50" s="139">
        <v>0</v>
      </c>
      <c r="BE50" s="139">
        <v>0</v>
      </c>
      <c r="BF50" s="138">
        <v>0</v>
      </c>
      <c r="BG50" s="137">
        <v>0</v>
      </c>
      <c r="BH50" s="139">
        <v>0</v>
      </c>
      <c r="BI50" s="139">
        <v>0</v>
      </c>
      <c r="BJ50" s="138">
        <v>0</v>
      </c>
      <c r="BK50" s="137">
        <v>0</v>
      </c>
      <c r="BL50" s="139">
        <v>0</v>
      </c>
      <c r="BM50" s="139">
        <v>0</v>
      </c>
      <c r="BN50" s="138">
        <v>0</v>
      </c>
      <c r="BO50" s="137">
        <v>0</v>
      </c>
      <c r="BP50" s="139">
        <v>0</v>
      </c>
      <c r="BQ50" s="139">
        <v>0</v>
      </c>
      <c r="BR50" s="138">
        <v>0</v>
      </c>
      <c r="BS50" s="137">
        <v>0</v>
      </c>
      <c r="BT50" s="139">
        <v>0</v>
      </c>
      <c r="BU50" s="139">
        <v>0</v>
      </c>
      <c r="BV50" s="138">
        <v>0</v>
      </c>
      <c r="BW50" s="137">
        <v>0</v>
      </c>
      <c r="BX50" s="139">
        <v>0</v>
      </c>
      <c r="BY50" s="139">
        <v>0</v>
      </c>
      <c r="BZ50" s="138">
        <v>0</v>
      </c>
      <c r="CA50" s="137">
        <v>0</v>
      </c>
      <c r="CB50" s="139">
        <v>0</v>
      </c>
      <c r="CC50" s="139">
        <v>0</v>
      </c>
      <c r="CD50" s="138">
        <v>0</v>
      </c>
      <c r="CE50" s="137">
        <v>0</v>
      </c>
      <c r="CF50" s="139">
        <v>0</v>
      </c>
      <c r="CG50" s="139">
        <v>0</v>
      </c>
      <c r="CH50" s="138">
        <v>0</v>
      </c>
      <c r="CI50" s="137">
        <v>0</v>
      </c>
      <c r="CJ50" s="139">
        <v>0</v>
      </c>
      <c r="CK50" s="139">
        <v>0</v>
      </c>
      <c r="CL50" s="138">
        <v>0</v>
      </c>
      <c r="CM50" s="137">
        <v>0</v>
      </c>
      <c r="CN50" s="139">
        <v>0</v>
      </c>
      <c r="CO50" s="139">
        <v>0</v>
      </c>
      <c r="CP50" s="138">
        <v>0</v>
      </c>
      <c r="CQ50" s="137">
        <v>0</v>
      </c>
      <c r="CR50" s="139">
        <v>0</v>
      </c>
      <c r="CS50" s="139">
        <v>0</v>
      </c>
      <c r="CT50" s="138">
        <v>0</v>
      </c>
      <c r="CU50" s="137">
        <v>0</v>
      </c>
      <c r="CV50" s="139">
        <v>0</v>
      </c>
      <c r="CW50" s="139">
        <v>0</v>
      </c>
      <c r="CX50" s="138">
        <v>0</v>
      </c>
      <c r="CY50" s="137">
        <v>0</v>
      </c>
      <c r="CZ50" s="139">
        <v>0</v>
      </c>
      <c r="DA50" s="139">
        <v>0</v>
      </c>
      <c r="DB50" s="138">
        <v>0</v>
      </c>
      <c r="DC50" s="137">
        <v>0</v>
      </c>
      <c r="DD50" s="139">
        <v>0</v>
      </c>
      <c r="DE50" s="139">
        <v>0</v>
      </c>
      <c r="DF50" s="138">
        <v>0</v>
      </c>
      <c r="DG50" s="137">
        <v>0</v>
      </c>
      <c r="DH50" s="139">
        <v>0</v>
      </c>
      <c r="DI50" s="139">
        <v>0</v>
      </c>
      <c r="DJ50" s="138">
        <v>0</v>
      </c>
      <c r="DK50" s="137">
        <v>0</v>
      </c>
      <c r="DL50" s="139">
        <v>0</v>
      </c>
      <c r="DM50" s="139">
        <v>0</v>
      </c>
      <c r="DN50" s="138">
        <v>0</v>
      </c>
      <c r="DO50" s="137">
        <v>0</v>
      </c>
      <c r="DP50" s="139">
        <v>0</v>
      </c>
      <c r="DQ50" s="139">
        <v>0</v>
      </c>
      <c r="DR50" s="138">
        <v>0</v>
      </c>
      <c r="DS50" s="137">
        <v>0</v>
      </c>
      <c r="DT50" s="139">
        <v>0</v>
      </c>
      <c r="DU50" s="139">
        <v>0</v>
      </c>
    </row>
    <row r="51" spans="1:125" ht="13.5" customHeight="1" x14ac:dyDescent="0.15">
      <c r="A51" s="137" t="s">
        <v>48</v>
      </c>
      <c r="B51" s="138" t="s">
        <v>433</v>
      </c>
      <c r="C51" s="137" t="s">
        <v>1</v>
      </c>
      <c r="D51" s="139">
        <v>1394847</v>
      </c>
      <c r="E51" s="139">
        <v>389655</v>
      </c>
      <c r="F51" s="138">
        <v>7</v>
      </c>
      <c r="G51" s="137">
        <v>7</v>
      </c>
      <c r="H51" s="139">
        <v>622381</v>
      </c>
      <c r="I51" s="139">
        <v>231683</v>
      </c>
      <c r="J51" s="138">
        <v>7</v>
      </c>
      <c r="K51" s="137">
        <v>7</v>
      </c>
      <c r="L51" s="139">
        <v>308354</v>
      </c>
      <c r="M51" s="139">
        <v>108300</v>
      </c>
      <c r="N51" s="138">
        <v>4</v>
      </c>
      <c r="O51" s="137">
        <v>4</v>
      </c>
      <c r="P51" s="139">
        <v>203174</v>
      </c>
      <c r="Q51" s="139">
        <v>49672</v>
      </c>
      <c r="R51" s="138">
        <v>2</v>
      </c>
      <c r="S51" s="137">
        <v>2</v>
      </c>
      <c r="T51" s="139">
        <v>33405</v>
      </c>
      <c r="U51" s="139">
        <v>0</v>
      </c>
      <c r="V51" s="138">
        <v>2</v>
      </c>
      <c r="W51" s="137">
        <v>2</v>
      </c>
      <c r="X51" s="139">
        <v>62521</v>
      </c>
      <c r="Y51" s="139">
        <v>0</v>
      </c>
      <c r="Z51" s="138">
        <v>1</v>
      </c>
      <c r="AA51" s="137">
        <v>1</v>
      </c>
      <c r="AB51" s="139">
        <v>98519</v>
      </c>
      <c r="AC51" s="139">
        <v>0</v>
      </c>
      <c r="AD51" s="138">
        <v>1</v>
      </c>
      <c r="AE51" s="137">
        <v>1</v>
      </c>
      <c r="AF51" s="139">
        <v>66493</v>
      </c>
      <c r="AG51" s="139">
        <v>0</v>
      </c>
      <c r="AH51" s="138">
        <v>0</v>
      </c>
      <c r="AI51" s="137">
        <v>0</v>
      </c>
      <c r="AJ51" s="139">
        <v>0</v>
      </c>
      <c r="AK51" s="139">
        <v>0</v>
      </c>
      <c r="AL51" s="138">
        <v>0</v>
      </c>
      <c r="AM51" s="137">
        <v>0</v>
      </c>
      <c r="AN51" s="139">
        <v>0</v>
      </c>
      <c r="AO51" s="139">
        <v>0</v>
      </c>
      <c r="AP51" s="138">
        <v>0</v>
      </c>
      <c r="AQ51" s="137">
        <v>0</v>
      </c>
      <c r="AR51" s="139">
        <v>0</v>
      </c>
      <c r="AS51" s="139">
        <v>0</v>
      </c>
      <c r="AT51" s="138">
        <v>0</v>
      </c>
      <c r="AU51" s="137">
        <v>0</v>
      </c>
      <c r="AV51" s="139">
        <v>0</v>
      </c>
      <c r="AW51" s="139">
        <v>0</v>
      </c>
      <c r="AX51" s="138">
        <v>0</v>
      </c>
      <c r="AY51" s="137">
        <v>0</v>
      </c>
      <c r="AZ51" s="139">
        <v>0</v>
      </c>
      <c r="BA51" s="139">
        <v>0</v>
      </c>
      <c r="BB51" s="138">
        <v>0</v>
      </c>
      <c r="BC51" s="137">
        <v>0</v>
      </c>
      <c r="BD51" s="139">
        <v>0</v>
      </c>
      <c r="BE51" s="139">
        <v>0</v>
      </c>
      <c r="BF51" s="138">
        <v>0</v>
      </c>
      <c r="BG51" s="137">
        <v>0</v>
      </c>
      <c r="BH51" s="139">
        <v>0</v>
      </c>
      <c r="BI51" s="139">
        <v>0</v>
      </c>
      <c r="BJ51" s="138">
        <v>0</v>
      </c>
      <c r="BK51" s="137">
        <v>0</v>
      </c>
      <c r="BL51" s="139">
        <v>0</v>
      </c>
      <c r="BM51" s="139">
        <v>0</v>
      </c>
      <c r="BN51" s="138">
        <v>0</v>
      </c>
      <c r="BO51" s="137">
        <v>0</v>
      </c>
      <c r="BP51" s="139">
        <v>0</v>
      </c>
      <c r="BQ51" s="139">
        <v>0</v>
      </c>
      <c r="BR51" s="138">
        <v>0</v>
      </c>
      <c r="BS51" s="137">
        <v>0</v>
      </c>
      <c r="BT51" s="139">
        <v>0</v>
      </c>
      <c r="BU51" s="139">
        <v>0</v>
      </c>
      <c r="BV51" s="138">
        <v>0</v>
      </c>
      <c r="BW51" s="137">
        <v>0</v>
      </c>
      <c r="BX51" s="139">
        <v>0</v>
      </c>
      <c r="BY51" s="139">
        <v>0</v>
      </c>
      <c r="BZ51" s="138">
        <v>0</v>
      </c>
      <c r="CA51" s="137">
        <v>0</v>
      </c>
      <c r="CB51" s="139">
        <v>0</v>
      </c>
      <c r="CC51" s="139">
        <v>0</v>
      </c>
      <c r="CD51" s="138">
        <v>0</v>
      </c>
      <c r="CE51" s="137">
        <v>0</v>
      </c>
      <c r="CF51" s="139">
        <v>0</v>
      </c>
      <c r="CG51" s="139">
        <v>0</v>
      </c>
      <c r="CH51" s="138">
        <v>0</v>
      </c>
      <c r="CI51" s="137">
        <v>0</v>
      </c>
      <c r="CJ51" s="139">
        <v>0</v>
      </c>
      <c r="CK51" s="139">
        <v>0</v>
      </c>
      <c r="CL51" s="138">
        <v>0</v>
      </c>
      <c r="CM51" s="137">
        <v>0</v>
      </c>
      <c r="CN51" s="139">
        <v>0</v>
      </c>
      <c r="CO51" s="139">
        <v>0</v>
      </c>
      <c r="CP51" s="138">
        <v>0</v>
      </c>
      <c r="CQ51" s="137">
        <v>0</v>
      </c>
      <c r="CR51" s="139">
        <v>0</v>
      </c>
      <c r="CS51" s="139">
        <v>0</v>
      </c>
      <c r="CT51" s="138">
        <v>0</v>
      </c>
      <c r="CU51" s="137">
        <v>0</v>
      </c>
      <c r="CV51" s="139">
        <v>0</v>
      </c>
      <c r="CW51" s="139">
        <v>0</v>
      </c>
      <c r="CX51" s="138">
        <v>0</v>
      </c>
      <c r="CY51" s="137">
        <v>0</v>
      </c>
      <c r="CZ51" s="139">
        <v>0</v>
      </c>
      <c r="DA51" s="139">
        <v>0</v>
      </c>
      <c r="DB51" s="138">
        <v>0</v>
      </c>
      <c r="DC51" s="137">
        <v>0</v>
      </c>
      <c r="DD51" s="139">
        <v>0</v>
      </c>
      <c r="DE51" s="139">
        <v>0</v>
      </c>
      <c r="DF51" s="138">
        <v>0</v>
      </c>
      <c r="DG51" s="137">
        <v>0</v>
      </c>
      <c r="DH51" s="139">
        <v>0</v>
      </c>
      <c r="DI51" s="139">
        <v>0</v>
      </c>
      <c r="DJ51" s="138">
        <v>0</v>
      </c>
      <c r="DK51" s="137">
        <v>0</v>
      </c>
      <c r="DL51" s="139">
        <v>0</v>
      </c>
      <c r="DM51" s="139">
        <v>0</v>
      </c>
      <c r="DN51" s="138">
        <v>0</v>
      </c>
      <c r="DO51" s="137">
        <v>0</v>
      </c>
      <c r="DP51" s="139">
        <v>0</v>
      </c>
      <c r="DQ51" s="139">
        <v>0</v>
      </c>
      <c r="DR51" s="138">
        <v>0</v>
      </c>
      <c r="DS51" s="137">
        <v>0</v>
      </c>
      <c r="DT51" s="139">
        <v>0</v>
      </c>
      <c r="DU51" s="139">
        <v>0</v>
      </c>
    </row>
    <row r="52" spans="1:125" ht="13.5" customHeight="1" x14ac:dyDescent="0.15">
      <c r="A52" s="137" t="s">
        <v>49</v>
      </c>
      <c r="B52" s="138" t="s">
        <v>434</v>
      </c>
      <c r="C52" s="137" t="s">
        <v>1</v>
      </c>
      <c r="D52" s="139">
        <v>5349916</v>
      </c>
      <c r="E52" s="139">
        <v>1145412</v>
      </c>
      <c r="F52" s="138">
        <v>14</v>
      </c>
      <c r="G52" s="137">
        <v>14</v>
      </c>
      <c r="H52" s="139">
        <v>2476806</v>
      </c>
      <c r="I52" s="139">
        <v>591479</v>
      </c>
      <c r="J52" s="138">
        <v>14</v>
      </c>
      <c r="K52" s="137">
        <v>14</v>
      </c>
      <c r="L52" s="139">
        <v>1270377</v>
      </c>
      <c r="M52" s="139">
        <v>363340</v>
      </c>
      <c r="N52" s="138">
        <v>7</v>
      </c>
      <c r="O52" s="137">
        <v>7</v>
      </c>
      <c r="P52" s="139">
        <v>933831</v>
      </c>
      <c r="Q52" s="139">
        <v>149761</v>
      </c>
      <c r="R52" s="138">
        <v>3</v>
      </c>
      <c r="S52" s="137">
        <v>3</v>
      </c>
      <c r="T52" s="139">
        <v>472172</v>
      </c>
      <c r="U52" s="139">
        <v>40832</v>
      </c>
      <c r="V52" s="138">
        <v>2</v>
      </c>
      <c r="W52" s="137">
        <v>2</v>
      </c>
      <c r="X52" s="139">
        <v>115254</v>
      </c>
      <c r="Y52" s="139">
        <v>0</v>
      </c>
      <c r="Z52" s="138">
        <v>1</v>
      </c>
      <c r="AA52" s="137">
        <v>1</v>
      </c>
      <c r="AB52" s="139">
        <v>81476</v>
      </c>
      <c r="AC52" s="139">
        <v>0</v>
      </c>
      <c r="AD52" s="138">
        <v>0</v>
      </c>
      <c r="AE52" s="137">
        <v>0</v>
      </c>
      <c r="AF52" s="139">
        <v>0</v>
      </c>
      <c r="AG52" s="139">
        <v>0</v>
      </c>
      <c r="AH52" s="138">
        <v>0</v>
      </c>
      <c r="AI52" s="137">
        <v>0</v>
      </c>
      <c r="AJ52" s="139">
        <v>0</v>
      </c>
      <c r="AK52" s="139">
        <v>0</v>
      </c>
      <c r="AL52" s="138">
        <v>0</v>
      </c>
      <c r="AM52" s="137">
        <v>0</v>
      </c>
      <c r="AN52" s="139">
        <v>0</v>
      </c>
      <c r="AO52" s="139">
        <v>0</v>
      </c>
      <c r="AP52" s="138">
        <v>0</v>
      </c>
      <c r="AQ52" s="137">
        <v>0</v>
      </c>
      <c r="AR52" s="139">
        <v>0</v>
      </c>
      <c r="AS52" s="139">
        <v>0</v>
      </c>
      <c r="AT52" s="138">
        <v>0</v>
      </c>
      <c r="AU52" s="137">
        <v>0</v>
      </c>
      <c r="AV52" s="139">
        <v>0</v>
      </c>
      <c r="AW52" s="139">
        <v>0</v>
      </c>
      <c r="AX52" s="138">
        <v>0</v>
      </c>
      <c r="AY52" s="137">
        <v>0</v>
      </c>
      <c r="AZ52" s="139">
        <v>0</v>
      </c>
      <c r="BA52" s="139">
        <v>0</v>
      </c>
      <c r="BB52" s="138">
        <v>0</v>
      </c>
      <c r="BC52" s="137">
        <v>0</v>
      </c>
      <c r="BD52" s="139">
        <v>0</v>
      </c>
      <c r="BE52" s="139">
        <v>0</v>
      </c>
      <c r="BF52" s="138">
        <v>0</v>
      </c>
      <c r="BG52" s="137">
        <v>0</v>
      </c>
      <c r="BH52" s="139">
        <v>0</v>
      </c>
      <c r="BI52" s="139">
        <v>0</v>
      </c>
      <c r="BJ52" s="138">
        <v>0</v>
      </c>
      <c r="BK52" s="137">
        <v>0</v>
      </c>
      <c r="BL52" s="139">
        <v>0</v>
      </c>
      <c r="BM52" s="139">
        <v>0</v>
      </c>
      <c r="BN52" s="138">
        <v>0</v>
      </c>
      <c r="BO52" s="137">
        <v>0</v>
      </c>
      <c r="BP52" s="139">
        <v>0</v>
      </c>
      <c r="BQ52" s="139">
        <v>0</v>
      </c>
      <c r="BR52" s="138">
        <v>0</v>
      </c>
      <c r="BS52" s="137">
        <v>0</v>
      </c>
      <c r="BT52" s="139">
        <v>0</v>
      </c>
      <c r="BU52" s="139">
        <v>0</v>
      </c>
      <c r="BV52" s="138">
        <v>0</v>
      </c>
      <c r="BW52" s="137">
        <v>0</v>
      </c>
      <c r="BX52" s="139">
        <v>0</v>
      </c>
      <c r="BY52" s="139">
        <v>0</v>
      </c>
      <c r="BZ52" s="138">
        <v>0</v>
      </c>
      <c r="CA52" s="137">
        <v>0</v>
      </c>
      <c r="CB52" s="139">
        <v>0</v>
      </c>
      <c r="CC52" s="139">
        <v>0</v>
      </c>
      <c r="CD52" s="138">
        <v>0</v>
      </c>
      <c r="CE52" s="137">
        <v>0</v>
      </c>
      <c r="CF52" s="139">
        <v>0</v>
      </c>
      <c r="CG52" s="139">
        <v>0</v>
      </c>
      <c r="CH52" s="138">
        <v>0</v>
      </c>
      <c r="CI52" s="137">
        <v>0</v>
      </c>
      <c r="CJ52" s="139">
        <v>0</v>
      </c>
      <c r="CK52" s="139">
        <v>0</v>
      </c>
      <c r="CL52" s="138">
        <v>0</v>
      </c>
      <c r="CM52" s="137">
        <v>0</v>
      </c>
      <c r="CN52" s="139">
        <v>0</v>
      </c>
      <c r="CO52" s="139">
        <v>0</v>
      </c>
      <c r="CP52" s="138">
        <v>0</v>
      </c>
      <c r="CQ52" s="137">
        <v>0</v>
      </c>
      <c r="CR52" s="139">
        <v>0</v>
      </c>
      <c r="CS52" s="139">
        <v>0</v>
      </c>
      <c r="CT52" s="138">
        <v>0</v>
      </c>
      <c r="CU52" s="137">
        <v>0</v>
      </c>
      <c r="CV52" s="139">
        <v>0</v>
      </c>
      <c r="CW52" s="139">
        <v>0</v>
      </c>
      <c r="CX52" s="138">
        <v>0</v>
      </c>
      <c r="CY52" s="137">
        <v>0</v>
      </c>
      <c r="CZ52" s="139">
        <v>0</v>
      </c>
      <c r="DA52" s="139">
        <v>0</v>
      </c>
      <c r="DB52" s="138">
        <v>0</v>
      </c>
      <c r="DC52" s="137">
        <v>0</v>
      </c>
      <c r="DD52" s="139">
        <v>0</v>
      </c>
      <c r="DE52" s="139">
        <v>0</v>
      </c>
      <c r="DF52" s="138">
        <v>0</v>
      </c>
      <c r="DG52" s="137">
        <v>0</v>
      </c>
      <c r="DH52" s="139">
        <v>0</v>
      </c>
      <c r="DI52" s="139">
        <v>0</v>
      </c>
      <c r="DJ52" s="138">
        <v>0</v>
      </c>
      <c r="DK52" s="137">
        <v>0</v>
      </c>
      <c r="DL52" s="139">
        <v>0</v>
      </c>
      <c r="DM52" s="139">
        <v>0</v>
      </c>
      <c r="DN52" s="138">
        <v>0</v>
      </c>
      <c r="DO52" s="137">
        <v>0</v>
      </c>
      <c r="DP52" s="139">
        <v>0</v>
      </c>
      <c r="DQ52" s="139">
        <v>0</v>
      </c>
      <c r="DR52" s="138">
        <v>0</v>
      </c>
      <c r="DS52" s="137">
        <v>0</v>
      </c>
      <c r="DT52" s="139">
        <v>0</v>
      </c>
      <c r="DU52" s="139">
        <v>0</v>
      </c>
    </row>
    <row r="53" spans="1:125" ht="13.5" customHeight="1" x14ac:dyDescent="0.15">
      <c r="A53" s="137" t="s">
        <v>50</v>
      </c>
      <c r="B53" s="138" t="s">
        <v>435</v>
      </c>
      <c r="C53" s="137" t="s">
        <v>1</v>
      </c>
      <c r="D53" s="139">
        <v>6697520</v>
      </c>
      <c r="E53" s="139">
        <v>676224</v>
      </c>
      <c r="F53" s="138">
        <v>10</v>
      </c>
      <c r="G53" s="137">
        <v>10</v>
      </c>
      <c r="H53" s="139">
        <v>4144581</v>
      </c>
      <c r="I53" s="139">
        <v>262605</v>
      </c>
      <c r="J53" s="138">
        <v>10</v>
      </c>
      <c r="K53" s="137">
        <v>10</v>
      </c>
      <c r="L53" s="139">
        <v>1720425</v>
      </c>
      <c r="M53" s="139">
        <v>154513</v>
      </c>
      <c r="N53" s="138">
        <v>4</v>
      </c>
      <c r="O53" s="137">
        <v>4</v>
      </c>
      <c r="P53" s="139">
        <v>509368</v>
      </c>
      <c r="Q53" s="139">
        <v>115266</v>
      </c>
      <c r="R53" s="138">
        <v>1</v>
      </c>
      <c r="S53" s="137">
        <v>1</v>
      </c>
      <c r="T53" s="139">
        <v>116451</v>
      </c>
      <c r="U53" s="139">
        <v>62858</v>
      </c>
      <c r="V53" s="138">
        <v>1</v>
      </c>
      <c r="W53" s="137">
        <v>1</v>
      </c>
      <c r="X53" s="139">
        <v>76581</v>
      </c>
      <c r="Y53" s="139">
        <v>7195</v>
      </c>
      <c r="Z53" s="138">
        <v>1</v>
      </c>
      <c r="AA53" s="137">
        <v>1</v>
      </c>
      <c r="AB53" s="139">
        <v>130114</v>
      </c>
      <c r="AC53" s="139">
        <v>26011</v>
      </c>
      <c r="AD53" s="138">
        <v>1</v>
      </c>
      <c r="AE53" s="137">
        <v>1</v>
      </c>
      <c r="AF53" s="139">
        <v>0</v>
      </c>
      <c r="AG53" s="139">
        <v>17247</v>
      </c>
      <c r="AH53" s="138">
        <v>1</v>
      </c>
      <c r="AI53" s="137">
        <v>1</v>
      </c>
      <c r="AJ53" s="139">
        <v>0</v>
      </c>
      <c r="AK53" s="139">
        <v>12449</v>
      </c>
      <c r="AL53" s="138">
        <v>1</v>
      </c>
      <c r="AM53" s="137">
        <v>1</v>
      </c>
      <c r="AN53" s="139">
        <v>0</v>
      </c>
      <c r="AO53" s="139">
        <v>18080</v>
      </c>
      <c r="AP53" s="138">
        <v>0</v>
      </c>
      <c r="AQ53" s="137">
        <v>0</v>
      </c>
      <c r="AR53" s="139">
        <v>0</v>
      </c>
      <c r="AS53" s="139">
        <v>0</v>
      </c>
      <c r="AT53" s="138">
        <v>0</v>
      </c>
      <c r="AU53" s="137">
        <v>0</v>
      </c>
      <c r="AV53" s="139">
        <v>0</v>
      </c>
      <c r="AW53" s="139">
        <v>0</v>
      </c>
      <c r="AX53" s="138">
        <v>0</v>
      </c>
      <c r="AY53" s="137">
        <v>0</v>
      </c>
      <c r="AZ53" s="139">
        <v>0</v>
      </c>
      <c r="BA53" s="139">
        <v>0</v>
      </c>
      <c r="BB53" s="138">
        <v>0</v>
      </c>
      <c r="BC53" s="137">
        <v>0</v>
      </c>
      <c r="BD53" s="139">
        <v>0</v>
      </c>
      <c r="BE53" s="139">
        <v>0</v>
      </c>
      <c r="BF53" s="138">
        <v>0</v>
      </c>
      <c r="BG53" s="137">
        <v>0</v>
      </c>
      <c r="BH53" s="139">
        <v>0</v>
      </c>
      <c r="BI53" s="139">
        <v>0</v>
      </c>
      <c r="BJ53" s="138">
        <v>0</v>
      </c>
      <c r="BK53" s="137">
        <v>0</v>
      </c>
      <c r="BL53" s="139">
        <v>0</v>
      </c>
      <c r="BM53" s="139">
        <v>0</v>
      </c>
      <c r="BN53" s="138">
        <v>0</v>
      </c>
      <c r="BO53" s="137">
        <v>0</v>
      </c>
      <c r="BP53" s="139">
        <v>0</v>
      </c>
      <c r="BQ53" s="139">
        <v>0</v>
      </c>
      <c r="BR53" s="138">
        <v>0</v>
      </c>
      <c r="BS53" s="137">
        <v>0</v>
      </c>
      <c r="BT53" s="139">
        <v>0</v>
      </c>
      <c r="BU53" s="139">
        <v>0</v>
      </c>
      <c r="BV53" s="138">
        <v>0</v>
      </c>
      <c r="BW53" s="137">
        <v>0</v>
      </c>
      <c r="BX53" s="139">
        <v>0</v>
      </c>
      <c r="BY53" s="139">
        <v>0</v>
      </c>
      <c r="BZ53" s="138">
        <v>0</v>
      </c>
      <c r="CA53" s="137">
        <v>0</v>
      </c>
      <c r="CB53" s="139">
        <v>0</v>
      </c>
      <c r="CC53" s="139">
        <v>0</v>
      </c>
      <c r="CD53" s="138">
        <v>0</v>
      </c>
      <c r="CE53" s="137">
        <v>0</v>
      </c>
      <c r="CF53" s="139">
        <v>0</v>
      </c>
      <c r="CG53" s="139">
        <v>0</v>
      </c>
      <c r="CH53" s="138">
        <v>0</v>
      </c>
      <c r="CI53" s="137">
        <v>0</v>
      </c>
      <c r="CJ53" s="139">
        <v>0</v>
      </c>
      <c r="CK53" s="139">
        <v>0</v>
      </c>
      <c r="CL53" s="138">
        <v>0</v>
      </c>
      <c r="CM53" s="137">
        <v>0</v>
      </c>
      <c r="CN53" s="139">
        <v>0</v>
      </c>
      <c r="CO53" s="139">
        <v>0</v>
      </c>
      <c r="CP53" s="138">
        <v>0</v>
      </c>
      <c r="CQ53" s="137">
        <v>0</v>
      </c>
      <c r="CR53" s="139">
        <v>0</v>
      </c>
      <c r="CS53" s="139">
        <v>0</v>
      </c>
      <c r="CT53" s="138">
        <v>0</v>
      </c>
      <c r="CU53" s="137">
        <v>0</v>
      </c>
      <c r="CV53" s="139">
        <v>0</v>
      </c>
      <c r="CW53" s="139">
        <v>0</v>
      </c>
      <c r="CX53" s="138">
        <v>0</v>
      </c>
      <c r="CY53" s="137">
        <v>0</v>
      </c>
      <c r="CZ53" s="139">
        <v>0</v>
      </c>
      <c r="DA53" s="139">
        <v>0</v>
      </c>
      <c r="DB53" s="138">
        <v>0</v>
      </c>
      <c r="DC53" s="137">
        <v>0</v>
      </c>
      <c r="DD53" s="139">
        <v>0</v>
      </c>
      <c r="DE53" s="139">
        <v>0</v>
      </c>
      <c r="DF53" s="138">
        <v>0</v>
      </c>
      <c r="DG53" s="137">
        <v>0</v>
      </c>
      <c r="DH53" s="139">
        <v>0</v>
      </c>
      <c r="DI53" s="139">
        <v>0</v>
      </c>
      <c r="DJ53" s="138">
        <v>0</v>
      </c>
      <c r="DK53" s="137">
        <v>0</v>
      </c>
      <c r="DL53" s="139">
        <v>0</v>
      </c>
      <c r="DM53" s="139">
        <v>0</v>
      </c>
      <c r="DN53" s="138">
        <v>0</v>
      </c>
      <c r="DO53" s="137">
        <v>0</v>
      </c>
      <c r="DP53" s="139">
        <v>0</v>
      </c>
      <c r="DQ53" s="139">
        <v>0</v>
      </c>
      <c r="DR53" s="138">
        <v>0</v>
      </c>
      <c r="DS53" s="137">
        <v>0</v>
      </c>
      <c r="DT53" s="139">
        <v>0</v>
      </c>
      <c r="DU53" s="139">
        <v>0</v>
      </c>
    </row>
    <row r="54" spans="1:125" ht="13.5" customHeight="1" x14ac:dyDescent="0.15">
      <c r="A54" s="137" t="s">
        <v>436</v>
      </c>
      <c r="B54" s="138" t="s">
        <v>437</v>
      </c>
      <c r="C54" s="137" t="s">
        <v>1</v>
      </c>
      <c r="D54" s="139">
        <f>SUM(D7:D53)</f>
        <v>334129646</v>
      </c>
      <c r="E54" s="139">
        <f>SUM(E7:E53)</f>
        <v>64677820</v>
      </c>
      <c r="F54" s="138">
        <f>SUM(F7:F53)</f>
        <v>548</v>
      </c>
      <c r="G54" s="137">
        <f t="shared" ref="G54:BO54" si="0">SUM(G7:G53)</f>
        <v>548</v>
      </c>
      <c r="H54" s="139">
        <f t="shared" si="0"/>
        <v>157252297</v>
      </c>
      <c r="I54" s="139">
        <f t="shared" si="0"/>
        <v>34310331</v>
      </c>
      <c r="J54" s="138">
        <f t="shared" si="0"/>
        <v>548</v>
      </c>
      <c r="K54" s="137">
        <f t="shared" si="0"/>
        <v>548</v>
      </c>
      <c r="L54" s="139">
        <f t="shared" si="0"/>
        <v>76595706</v>
      </c>
      <c r="M54" s="139">
        <f t="shared" si="0"/>
        <v>15612398</v>
      </c>
      <c r="N54" s="138">
        <f t="shared" si="0"/>
        <v>352</v>
      </c>
      <c r="O54" s="137">
        <f t="shared" si="0"/>
        <v>352</v>
      </c>
      <c r="P54" s="139">
        <f t="shared" si="0"/>
        <v>34603338</v>
      </c>
      <c r="Q54" s="139">
        <f t="shared" si="0"/>
        <v>7519948</v>
      </c>
      <c r="R54" s="138">
        <f t="shared" si="0"/>
        <v>196</v>
      </c>
      <c r="S54" s="137">
        <f t="shared" si="0"/>
        <v>196</v>
      </c>
      <c r="T54" s="139">
        <f t="shared" si="0"/>
        <v>14892520</v>
      </c>
      <c r="U54" s="139">
        <f t="shared" si="0"/>
        <v>3365137</v>
      </c>
      <c r="V54" s="138">
        <f t="shared" si="0"/>
        <v>112</v>
      </c>
      <c r="W54" s="137">
        <f t="shared" si="0"/>
        <v>112</v>
      </c>
      <c r="X54" s="139">
        <f t="shared" si="0"/>
        <v>6546028</v>
      </c>
      <c r="Y54" s="139">
        <f t="shared" si="0"/>
        <v>1732927</v>
      </c>
      <c r="Z54" s="138">
        <f t="shared" si="0"/>
        <v>59</v>
      </c>
      <c r="AA54" s="137">
        <f t="shared" si="0"/>
        <v>59</v>
      </c>
      <c r="AB54" s="139">
        <f t="shared" si="0"/>
        <v>3413579</v>
      </c>
      <c r="AC54" s="139">
        <f t="shared" si="0"/>
        <v>673089</v>
      </c>
      <c r="AD54" s="138">
        <f t="shared" si="0"/>
        <v>40</v>
      </c>
      <c r="AE54" s="137">
        <f t="shared" si="0"/>
        <v>40</v>
      </c>
      <c r="AF54" s="139">
        <f t="shared" si="0"/>
        <v>2494698</v>
      </c>
      <c r="AG54" s="139">
        <f t="shared" si="0"/>
        <v>508989</v>
      </c>
      <c r="AH54" s="138">
        <f t="shared" si="0"/>
        <v>35</v>
      </c>
      <c r="AI54" s="137">
        <f t="shared" si="0"/>
        <v>35</v>
      </c>
      <c r="AJ54" s="139">
        <f t="shared" si="0"/>
        <v>3092954</v>
      </c>
      <c r="AK54" s="139">
        <f t="shared" si="0"/>
        <v>424689</v>
      </c>
      <c r="AL54" s="138">
        <f t="shared" si="0"/>
        <v>22</v>
      </c>
      <c r="AM54" s="137">
        <f t="shared" si="0"/>
        <v>22</v>
      </c>
      <c r="AN54" s="139">
        <f t="shared" si="0"/>
        <v>2864313</v>
      </c>
      <c r="AO54" s="139">
        <f t="shared" si="0"/>
        <v>159097</v>
      </c>
      <c r="AP54" s="138">
        <f t="shared" si="0"/>
        <v>16</v>
      </c>
      <c r="AQ54" s="137">
        <f t="shared" si="0"/>
        <v>16</v>
      </c>
      <c r="AR54" s="139">
        <f t="shared" si="0"/>
        <v>1854810</v>
      </c>
      <c r="AS54" s="139">
        <f t="shared" si="0"/>
        <v>98749</v>
      </c>
      <c r="AT54" s="138">
        <f t="shared" si="0"/>
        <v>9</v>
      </c>
      <c r="AU54" s="137">
        <f t="shared" si="0"/>
        <v>9</v>
      </c>
      <c r="AV54" s="139">
        <f t="shared" si="0"/>
        <v>3272744</v>
      </c>
      <c r="AW54" s="139">
        <f t="shared" si="0"/>
        <v>38780</v>
      </c>
      <c r="AX54" s="138">
        <f t="shared" si="0"/>
        <v>8</v>
      </c>
      <c r="AY54" s="137">
        <f t="shared" si="0"/>
        <v>8</v>
      </c>
      <c r="AZ54" s="139">
        <f t="shared" si="0"/>
        <v>4201503</v>
      </c>
      <c r="BA54" s="139">
        <f t="shared" si="0"/>
        <v>46415</v>
      </c>
      <c r="BB54" s="138">
        <f t="shared" si="0"/>
        <v>6</v>
      </c>
      <c r="BC54" s="137">
        <f t="shared" si="0"/>
        <v>6</v>
      </c>
      <c r="BD54" s="139">
        <f t="shared" si="0"/>
        <v>1588620</v>
      </c>
      <c r="BE54" s="139">
        <f t="shared" si="0"/>
        <v>29009</v>
      </c>
      <c r="BF54" s="138">
        <f t="shared" si="0"/>
        <v>5</v>
      </c>
      <c r="BG54" s="137">
        <f t="shared" si="0"/>
        <v>5</v>
      </c>
      <c r="BH54" s="139">
        <f t="shared" si="0"/>
        <v>1467466</v>
      </c>
      <c r="BI54" s="139">
        <f t="shared" si="0"/>
        <v>11728</v>
      </c>
      <c r="BJ54" s="138">
        <f t="shared" si="0"/>
        <v>4</v>
      </c>
      <c r="BK54" s="137">
        <f t="shared" si="0"/>
        <v>4</v>
      </c>
      <c r="BL54" s="139">
        <f t="shared" si="0"/>
        <v>2219720</v>
      </c>
      <c r="BM54" s="139">
        <f t="shared" si="0"/>
        <v>17385</v>
      </c>
      <c r="BN54" s="138">
        <f t="shared" si="0"/>
        <v>4</v>
      </c>
      <c r="BO54" s="137">
        <f t="shared" si="0"/>
        <v>4</v>
      </c>
      <c r="BP54" s="139">
        <f t="shared" ref="BP54:DU54" si="1">SUM(BP7:BP53)</f>
        <v>1288264</v>
      </c>
      <c r="BQ54" s="139">
        <f t="shared" si="1"/>
        <v>11536</v>
      </c>
      <c r="BR54" s="138">
        <f t="shared" si="1"/>
        <v>4</v>
      </c>
      <c r="BS54" s="137">
        <f t="shared" si="1"/>
        <v>4</v>
      </c>
      <c r="BT54" s="139">
        <f t="shared" si="1"/>
        <v>1480165</v>
      </c>
      <c r="BU54" s="139">
        <f t="shared" si="1"/>
        <v>16775</v>
      </c>
      <c r="BV54" s="138">
        <f t="shared" si="1"/>
        <v>4</v>
      </c>
      <c r="BW54" s="137">
        <f t="shared" si="1"/>
        <v>4</v>
      </c>
      <c r="BX54" s="139">
        <f t="shared" si="1"/>
        <v>1057466</v>
      </c>
      <c r="BY54" s="139">
        <f t="shared" si="1"/>
        <v>7686</v>
      </c>
      <c r="BZ54" s="138">
        <f t="shared" si="1"/>
        <v>4</v>
      </c>
      <c r="CA54" s="137">
        <f t="shared" si="1"/>
        <v>4</v>
      </c>
      <c r="CB54" s="139">
        <f t="shared" si="1"/>
        <v>2399225</v>
      </c>
      <c r="CC54" s="139">
        <f t="shared" si="1"/>
        <v>20010</v>
      </c>
      <c r="CD54" s="138">
        <f t="shared" si="1"/>
        <v>3</v>
      </c>
      <c r="CE54" s="137">
        <f t="shared" si="1"/>
        <v>3</v>
      </c>
      <c r="CF54" s="139">
        <f t="shared" si="1"/>
        <v>3036081</v>
      </c>
      <c r="CG54" s="139">
        <f t="shared" si="1"/>
        <v>20139</v>
      </c>
      <c r="CH54" s="138">
        <f t="shared" si="1"/>
        <v>3</v>
      </c>
      <c r="CI54" s="137">
        <f t="shared" si="1"/>
        <v>3</v>
      </c>
      <c r="CJ54" s="139">
        <f t="shared" si="1"/>
        <v>2911570</v>
      </c>
      <c r="CK54" s="139">
        <f t="shared" si="1"/>
        <v>20221</v>
      </c>
      <c r="CL54" s="138">
        <f t="shared" si="1"/>
        <v>3</v>
      </c>
      <c r="CM54" s="137">
        <f t="shared" si="1"/>
        <v>3</v>
      </c>
      <c r="CN54" s="139">
        <f t="shared" si="1"/>
        <v>2077337</v>
      </c>
      <c r="CO54" s="139">
        <f t="shared" si="1"/>
        <v>13024</v>
      </c>
      <c r="CP54" s="138">
        <f t="shared" si="1"/>
        <v>3</v>
      </c>
      <c r="CQ54" s="137">
        <f t="shared" si="1"/>
        <v>3</v>
      </c>
      <c r="CR54" s="139">
        <f t="shared" si="1"/>
        <v>2854584</v>
      </c>
      <c r="CS54" s="139">
        <f t="shared" si="1"/>
        <v>19758</v>
      </c>
      <c r="CT54" s="138">
        <f t="shared" si="1"/>
        <v>2</v>
      </c>
      <c r="CU54" s="137">
        <f t="shared" si="1"/>
        <v>2</v>
      </c>
      <c r="CV54" s="139">
        <f t="shared" si="1"/>
        <v>117826</v>
      </c>
      <c r="CW54" s="139">
        <f t="shared" si="1"/>
        <v>0</v>
      </c>
      <c r="CX54" s="138">
        <f t="shared" si="1"/>
        <v>2</v>
      </c>
      <c r="CY54" s="137">
        <f t="shared" si="1"/>
        <v>2</v>
      </c>
      <c r="CZ54" s="139">
        <f t="shared" si="1"/>
        <v>461755</v>
      </c>
      <c r="DA54" s="139">
        <f t="shared" si="1"/>
        <v>0</v>
      </c>
      <c r="DB54" s="138">
        <f t="shared" si="1"/>
        <v>2</v>
      </c>
      <c r="DC54" s="137">
        <f t="shared" si="1"/>
        <v>2</v>
      </c>
      <c r="DD54" s="139">
        <f>SUM(DD7:DD53)</f>
        <v>84539</v>
      </c>
      <c r="DE54" s="139">
        <f t="shared" si="1"/>
        <v>0</v>
      </c>
      <c r="DF54" s="138">
        <f>SUM(DF7:DF53)</f>
        <v>1</v>
      </c>
      <c r="DG54" s="137">
        <f>SUM(DG7:DG53)</f>
        <v>1</v>
      </c>
      <c r="DH54" s="139">
        <f>SUM(DH7:DH53)</f>
        <v>538</v>
      </c>
      <c r="DI54" s="139">
        <f t="shared" si="1"/>
        <v>0</v>
      </c>
      <c r="DJ54" s="138">
        <f t="shared" si="1"/>
        <v>0</v>
      </c>
      <c r="DK54" s="137">
        <f t="shared" si="1"/>
        <v>0</v>
      </c>
      <c r="DL54" s="139">
        <f t="shared" si="1"/>
        <v>0</v>
      </c>
      <c r="DM54" s="139">
        <f t="shared" si="1"/>
        <v>0</v>
      </c>
      <c r="DN54" s="138">
        <f t="shared" si="1"/>
        <v>0</v>
      </c>
      <c r="DO54" s="137">
        <f t="shared" si="1"/>
        <v>0</v>
      </c>
      <c r="DP54" s="139">
        <f t="shared" si="1"/>
        <v>0</v>
      </c>
      <c r="DQ54" s="139">
        <f t="shared" si="1"/>
        <v>0</v>
      </c>
      <c r="DR54" s="138">
        <f t="shared" si="1"/>
        <v>0</v>
      </c>
      <c r="DS54" s="137">
        <f t="shared" si="1"/>
        <v>0</v>
      </c>
      <c r="DT54" s="139">
        <f t="shared" si="1"/>
        <v>0</v>
      </c>
      <c r="DU54" s="139">
        <f t="shared" si="1"/>
        <v>0</v>
      </c>
    </row>
  </sheetData>
  <mergeCells count="126">
    <mergeCell ref="A2:A6"/>
    <mergeCell ref="DS4:DS6"/>
    <mergeCell ref="DT4:DT5"/>
    <mergeCell ref="DU4:DU5"/>
    <mergeCell ref="DK4:DK6"/>
    <mergeCell ref="DL4:DL5"/>
    <mergeCell ref="DM4:DM5"/>
    <mergeCell ref="DN4:DN6"/>
    <mergeCell ref="DO4:DO6"/>
    <mergeCell ref="DP4:DP5"/>
    <mergeCell ref="DE4:DE5"/>
    <mergeCell ref="DF4:DF6"/>
    <mergeCell ref="DG4:DG6"/>
    <mergeCell ref="DH4:DH5"/>
    <mergeCell ref="DI4:DI5"/>
    <mergeCell ref="DJ4:DJ6"/>
    <mergeCell ref="DQ4:DQ5"/>
    <mergeCell ref="DR4:DR6"/>
    <mergeCell ref="CV4:CV5"/>
    <mergeCell ref="CW4:CW5"/>
    <mergeCell ref="CX4:CX6"/>
    <mergeCell ref="CY4:CY6"/>
    <mergeCell ref="CZ4:CZ5"/>
    <mergeCell ref="DA4:DA5"/>
    <mergeCell ref="DB4:DB6"/>
    <mergeCell ref="DC4:DC6"/>
    <mergeCell ref="DD4:DD5"/>
    <mergeCell ref="CM4:CM6"/>
    <mergeCell ref="CN4:CN5"/>
    <mergeCell ref="CO4:CO5"/>
    <mergeCell ref="CP4:CP6"/>
    <mergeCell ref="CQ4:CQ6"/>
    <mergeCell ref="CR4:CR5"/>
    <mergeCell ref="CS4:CS5"/>
    <mergeCell ref="CT4:CT6"/>
    <mergeCell ref="CU4:CU6"/>
    <mergeCell ref="CD4:CD6"/>
    <mergeCell ref="CE4:CE6"/>
    <mergeCell ref="CF4:CF5"/>
    <mergeCell ref="CG4:CG5"/>
    <mergeCell ref="CH4:CH6"/>
    <mergeCell ref="CI4:CI6"/>
    <mergeCell ref="CJ4:CJ5"/>
    <mergeCell ref="CK4:CK5"/>
    <mergeCell ref="CL4:CL6"/>
    <mergeCell ref="BU4:BU5"/>
    <mergeCell ref="BV4:BV6"/>
    <mergeCell ref="BW4:BW6"/>
    <mergeCell ref="BX4:BX5"/>
    <mergeCell ref="BY4:BY5"/>
    <mergeCell ref="BZ4:BZ6"/>
    <mergeCell ref="CA4:CA6"/>
    <mergeCell ref="CB4:CB5"/>
    <mergeCell ref="CC4:CC5"/>
    <mergeCell ref="BL4:BL5"/>
    <mergeCell ref="BM4:BM5"/>
    <mergeCell ref="BN4:BN6"/>
    <mergeCell ref="BO4:BO6"/>
    <mergeCell ref="BP4:BP5"/>
    <mergeCell ref="BQ4:BQ5"/>
    <mergeCell ref="BR4:BR6"/>
    <mergeCell ref="BS4:BS6"/>
    <mergeCell ref="BT4:BT5"/>
    <mergeCell ref="BC4:BC6"/>
    <mergeCell ref="BD4:BD5"/>
    <mergeCell ref="BE4:BE5"/>
    <mergeCell ref="BF4:BF6"/>
    <mergeCell ref="BG4:BG6"/>
    <mergeCell ref="BH4:BH5"/>
    <mergeCell ref="BI4:BI5"/>
    <mergeCell ref="BJ4:BJ6"/>
    <mergeCell ref="BK4:BK6"/>
    <mergeCell ref="AT4:AT6"/>
    <mergeCell ref="AU4:AU6"/>
    <mergeCell ref="AV4:AV5"/>
    <mergeCell ref="AW4:AW5"/>
    <mergeCell ref="AX4:AX6"/>
    <mergeCell ref="AY4:AY6"/>
    <mergeCell ref="AZ4:AZ5"/>
    <mergeCell ref="BA4:BA5"/>
    <mergeCell ref="BB4:BB6"/>
    <mergeCell ref="AK4:AK5"/>
    <mergeCell ref="AL4:AL6"/>
    <mergeCell ref="AM4:AM6"/>
    <mergeCell ref="AN4:AN5"/>
    <mergeCell ref="AO4:AO5"/>
    <mergeCell ref="AP4:AP6"/>
    <mergeCell ref="AQ4:AQ6"/>
    <mergeCell ref="AR4:AR5"/>
    <mergeCell ref="AS4:AS5"/>
    <mergeCell ref="AB4:AB5"/>
    <mergeCell ref="AC4:AC5"/>
    <mergeCell ref="AD4:AD6"/>
    <mergeCell ref="AE4:AE6"/>
    <mergeCell ref="AF4:AF5"/>
    <mergeCell ref="AG4:AG5"/>
    <mergeCell ref="AH4:AH6"/>
    <mergeCell ref="AI4:AI6"/>
    <mergeCell ref="AJ4:AJ5"/>
    <mergeCell ref="S4:S6"/>
    <mergeCell ref="T4:T5"/>
    <mergeCell ref="U4:U5"/>
    <mergeCell ref="V4:V6"/>
    <mergeCell ref="W4:W6"/>
    <mergeCell ref="X4:X5"/>
    <mergeCell ref="Y4:Y5"/>
    <mergeCell ref="Z4:Z6"/>
    <mergeCell ref="AA4:AA6"/>
    <mergeCell ref="J4:J6"/>
    <mergeCell ref="K4:K6"/>
    <mergeCell ref="L4:L5"/>
    <mergeCell ref="M4:M5"/>
    <mergeCell ref="N4:N6"/>
    <mergeCell ref="O4:O6"/>
    <mergeCell ref="P4:P5"/>
    <mergeCell ref="Q4:Q5"/>
    <mergeCell ref="R4:R6"/>
    <mergeCell ref="B2:B6"/>
    <mergeCell ref="C2:C6"/>
    <mergeCell ref="D2:E3"/>
    <mergeCell ref="D4:D5"/>
    <mergeCell ref="E4:E5"/>
    <mergeCell ref="F4:F6"/>
    <mergeCell ref="G4:G6"/>
    <mergeCell ref="H4:H5"/>
    <mergeCell ref="I4:I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&amp;L廃棄物処理事業経費【市区町村分担金の合計（令和4年度実績）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B1:AL2400"/>
  <sheetViews>
    <sheetView zoomScale="75" zoomScaleNormal="75" workbookViewId="0"/>
  </sheetViews>
  <sheetFormatPr defaultColWidth="8.875" defaultRowHeight="14.25" x14ac:dyDescent="0.15"/>
  <cols>
    <col min="1" max="1" width="5.5" customWidth="1"/>
    <col min="2" max="3" width="4.5" style="11" customWidth="1"/>
    <col min="4" max="4" width="12.125" style="11" customWidth="1"/>
    <col min="5" max="6" width="16.5" style="11" customWidth="1"/>
    <col min="7" max="10" width="4.5" style="11" customWidth="1"/>
    <col min="11" max="11" width="14.625" style="11" customWidth="1"/>
    <col min="12" max="13" width="16.5" style="11" customWidth="1"/>
    <col min="14" max="14" width="4" style="11" bestFit="1" customWidth="1"/>
    <col min="15" max="15" width="8" style="11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1">
        <f>COUNTA(A:A) - 3</f>
        <v>-3</v>
      </c>
      <c r="C1" s="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129</v>
      </c>
      <c r="D2" s="24"/>
      <c r="E2" s="141" t="s">
        <v>439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IF(L2&lt;&gt;"",VLOOKUP(L2,$AK$6:$AL$53,2,FALSE),"-")</f>
        <v>-</v>
      </c>
      <c r="N2" s="2"/>
      <c r="O2" s="2"/>
      <c r="AC2" s="4">
        <f>IF(VALUE(D2)=0,0,1)</f>
        <v>0</v>
      </c>
      <c r="AD2" s="41" t="str">
        <f ca="1">IF(AC2=0,"",VLOOKUP(D2,INDIRECT("'"&amp;AD7&amp;"'!B7:C2400",TRUE),2,FALSE))</f>
        <v/>
      </c>
      <c r="AE2" s="32"/>
      <c r="AF2" s="33">
        <f>IF(AC2=0,1,IF(ISERROR(AD2),1,0))</f>
        <v>1</v>
      </c>
      <c r="AH2" s="39">
        <f ca="1">COUNTA(INDIRECT("'["&amp;$AD$7&amp;"]廃棄物事業経費（歳入）!B7:C2400"))+6</f>
        <v>7</v>
      </c>
      <c r="AI2" s="40">
        <f>IF(AC2=0,0,VLOOKUP(D2,AH5:AI2400,2,FALSE))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5"/>
      <c r="C4"/>
      <c r="D4" s="6"/>
      <c r="E4" s="7"/>
      <c r="F4" s="7"/>
      <c r="G4" s="7"/>
      <c r="H4" s="8"/>
      <c r="I4" s="8"/>
      <c r="J4" s="8"/>
      <c r="K4" s="6"/>
      <c r="L4" s="7"/>
      <c r="M4" s="7"/>
      <c r="N4" s="7"/>
      <c r="O4" s="7"/>
      <c r="AC4"/>
      <c r="AD4"/>
      <c r="AE4"/>
      <c r="AF4"/>
      <c r="AG4" s="34"/>
    </row>
    <row r="5" spans="2:38" ht="19.5" customHeight="1" x14ac:dyDescent="0.15">
      <c r="B5" s="9"/>
      <c r="C5" s="9"/>
      <c r="D5" s="10"/>
      <c r="M5" s="31" t="s">
        <v>2</v>
      </c>
      <c r="AH5" s="2">
        <f ca="1">INDIRECT("'"&amp;$AD$7&amp;"'!"&amp;"B"&amp;ROW(B5))</f>
        <v>0</v>
      </c>
      <c r="AI5" s="2">
        <v>5</v>
      </c>
    </row>
    <row r="6" spans="2:38" ht="18.75" customHeight="1" x14ac:dyDescent="0.15">
      <c r="B6" s="166" t="s">
        <v>130</v>
      </c>
      <c r="C6" s="167"/>
      <c r="D6" s="168"/>
      <c r="E6" s="12" t="s">
        <v>54</v>
      </c>
      <c r="F6" s="13" t="s">
        <v>56</v>
      </c>
      <c r="H6" s="169" t="s">
        <v>131</v>
      </c>
      <c r="I6" s="170"/>
      <c r="J6" s="170"/>
      <c r="K6" s="171"/>
      <c r="L6" s="12" t="s">
        <v>54</v>
      </c>
      <c r="M6" s="12" t="s">
        <v>56</v>
      </c>
      <c r="AC6" s="14"/>
      <c r="AD6" s="14"/>
      <c r="AE6" s="14"/>
      <c r="AF6" s="14"/>
      <c r="AG6" s="14"/>
      <c r="AH6" s="2">
        <f t="shared" ref="AH6:AH69" ca="1" si="0">INDIRECT("'"&amp;$AD$7&amp;"'!"&amp;"B"&amp;ROW(B6))</f>
        <v>0</v>
      </c>
      <c r="AI6" s="2">
        <v>6</v>
      </c>
      <c r="AK6" s="25" t="s">
        <v>132</v>
      </c>
      <c r="AL6" t="s">
        <v>3</v>
      </c>
    </row>
    <row r="7" spans="2:38" ht="19.5" customHeight="1" x14ac:dyDescent="0.15">
      <c r="B7" s="172" t="s">
        <v>80</v>
      </c>
      <c r="C7" s="173"/>
      <c r="D7" s="173"/>
      <c r="E7" s="16">
        <f t="shared" ref="E7:E12" ca="1" si="1">AF7</f>
        <v>0</v>
      </c>
      <c r="F7" s="16">
        <f t="shared" ref="F7:F12" ca="1" si="2">AF14</f>
        <v>0</v>
      </c>
      <c r="H7" s="174" t="s">
        <v>116</v>
      </c>
      <c r="I7" s="174" t="s">
        <v>133</v>
      </c>
      <c r="J7" s="177" t="s">
        <v>87</v>
      </c>
      <c r="K7" s="178"/>
      <c r="L7" s="16">
        <f t="shared" ref="L7:L12" ca="1" si="3">AF21</f>
        <v>0</v>
      </c>
      <c r="M7" s="16">
        <f t="shared" ref="M7:M12" ca="1" si="4">AF42</f>
        <v>0</v>
      </c>
      <c r="AC7" s="14" t="s">
        <v>80</v>
      </c>
      <c r="AD7" s="35" t="s">
        <v>134</v>
      </c>
      <c r="AE7" s="14" t="s">
        <v>135</v>
      </c>
      <c r="AF7" s="32">
        <f ca="1">IF(AF$2=0,INDIRECT("'"&amp;AD7&amp;"'!"&amp;AE7&amp;$AI$2),0)</f>
        <v>0</v>
      </c>
      <c r="AG7" s="14"/>
      <c r="AH7" s="42" t="str">
        <f t="shared" ca="1" si="0"/>
        <v>01000</v>
      </c>
      <c r="AI7" s="2">
        <v>7</v>
      </c>
      <c r="AK7" s="25" t="s">
        <v>136</v>
      </c>
      <c r="AL7" t="s">
        <v>4</v>
      </c>
    </row>
    <row r="8" spans="2:38" ht="19.5" customHeight="1" x14ac:dyDescent="0.15">
      <c r="B8" s="172" t="s">
        <v>137</v>
      </c>
      <c r="C8" s="173"/>
      <c r="D8" s="173"/>
      <c r="E8" s="16">
        <f t="shared" ca="1" si="1"/>
        <v>0</v>
      </c>
      <c r="F8" s="16">
        <f t="shared" ca="1" si="2"/>
        <v>0</v>
      </c>
      <c r="H8" s="175"/>
      <c r="I8" s="175"/>
      <c r="J8" s="169" t="s">
        <v>89</v>
      </c>
      <c r="K8" s="171"/>
      <c r="L8" s="16">
        <f t="shared" ca="1" si="3"/>
        <v>0</v>
      </c>
      <c r="M8" s="16">
        <f t="shared" ca="1" si="4"/>
        <v>0</v>
      </c>
      <c r="AC8" s="14" t="s">
        <v>137</v>
      </c>
      <c r="AD8" s="35" t="s">
        <v>134</v>
      </c>
      <c r="AE8" s="14" t="s">
        <v>138</v>
      </c>
      <c r="AF8" s="32">
        <f t="shared" ref="AF8:AF62" ca="1" si="5">IF(AF$2=0,INDIRECT("'"&amp;AD8&amp;"'!"&amp;AE8&amp;$AI$2),0)</f>
        <v>0</v>
      </c>
      <c r="AG8" s="14"/>
      <c r="AH8" s="42" t="str">
        <f t="shared" ca="1" si="0"/>
        <v>02000</v>
      </c>
      <c r="AI8" s="2">
        <v>8</v>
      </c>
      <c r="AK8" s="25" t="s">
        <v>139</v>
      </c>
      <c r="AL8" t="s">
        <v>5</v>
      </c>
    </row>
    <row r="9" spans="2:38" ht="19.5" customHeight="1" x14ac:dyDescent="0.15">
      <c r="B9" s="172" t="s">
        <v>83</v>
      </c>
      <c r="C9" s="173"/>
      <c r="D9" s="173"/>
      <c r="E9" s="16">
        <f t="shared" ca="1" si="1"/>
        <v>0</v>
      </c>
      <c r="F9" s="16">
        <f t="shared" ca="1" si="2"/>
        <v>0</v>
      </c>
      <c r="H9" s="175"/>
      <c r="I9" s="175"/>
      <c r="J9" s="177" t="s">
        <v>91</v>
      </c>
      <c r="K9" s="178"/>
      <c r="L9" s="16">
        <f t="shared" ca="1" si="3"/>
        <v>0</v>
      </c>
      <c r="M9" s="16">
        <f t="shared" ca="1" si="4"/>
        <v>0</v>
      </c>
      <c r="AC9" s="14" t="s">
        <v>83</v>
      </c>
      <c r="AD9" s="35" t="s">
        <v>134</v>
      </c>
      <c r="AE9" s="14" t="s">
        <v>140</v>
      </c>
      <c r="AF9" s="32">
        <f t="shared" ca="1" si="5"/>
        <v>0</v>
      </c>
      <c r="AG9" s="14"/>
      <c r="AH9" s="42" t="str">
        <f t="shared" ca="1" si="0"/>
        <v>03000</v>
      </c>
      <c r="AI9" s="2">
        <v>9</v>
      </c>
      <c r="AK9" s="25" t="s">
        <v>141</v>
      </c>
      <c r="AL9" t="s">
        <v>6</v>
      </c>
    </row>
    <row r="10" spans="2:38" ht="19.5" customHeight="1" x14ac:dyDescent="0.15">
      <c r="B10" s="172" t="s">
        <v>142</v>
      </c>
      <c r="C10" s="173"/>
      <c r="D10" s="173"/>
      <c r="E10" s="16">
        <f t="shared" ca="1" si="1"/>
        <v>0</v>
      </c>
      <c r="F10" s="16">
        <f t="shared" ca="1" si="2"/>
        <v>0</v>
      </c>
      <c r="H10" s="175"/>
      <c r="I10" s="176"/>
      <c r="J10" s="177" t="s">
        <v>0</v>
      </c>
      <c r="K10" s="178"/>
      <c r="L10" s="16">
        <f t="shared" ca="1" si="3"/>
        <v>0</v>
      </c>
      <c r="M10" s="16">
        <f t="shared" ca="1" si="4"/>
        <v>0</v>
      </c>
      <c r="AC10" s="14" t="s">
        <v>142</v>
      </c>
      <c r="AD10" s="35" t="s">
        <v>134</v>
      </c>
      <c r="AE10" s="14" t="s">
        <v>143</v>
      </c>
      <c r="AF10" s="32">
        <f t="shared" ca="1" si="5"/>
        <v>0</v>
      </c>
      <c r="AG10" s="14"/>
      <c r="AH10" s="42" t="str">
        <f t="shared" ca="1" si="0"/>
        <v>04000</v>
      </c>
      <c r="AI10" s="2">
        <v>10</v>
      </c>
      <c r="AK10" s="25" t="s">
        <v>144</v>
      </c>
      <c r="AL10" t="s">
        <v>7</v>
      </c>
    </row>
    <row r="11" spans="2:38" ht="19.5" customHeight="1" x14ac:dyDescent="0.15">
      <c r="B11" s="179" t="s">
        <v>145</v>
      </c>
      <c r="C11" s="173"/>
      <c r="D11" s="173"/>
      <c r="E11" s="16">
        <f t="shared" ca="1" si="1"/>
        <v>0</v>
      </c>
      <c r="F11" s="16">
        <f t="shared" ca="1" si="2"/>
        <v>0</v>
      </c>
      <c r="H11" s="175"/>
      <c r="I11" s="180" t="s">
        <v>70</v>
      </c>
      <c r="J11" s="180"/>
      <c r="K11" s="180"/>
      <c r="L11" s="16">
        <f t="shared" ca="1" si="3"/>
        <v>0</v>
      </c>
      <c r="M11" s="16">
        <f t="shared" ca="1" si="4"/>
        <v>0</v>
      </c>
      <c r="AC11" s="14" t="s">
        <v>145</v>
      </c>
      <c r="AD11" s="35" t="s">
        <v>134</v>
      </c>
      <c r="AE11" s="14" t="s">
        <v>146</v>
      </c>
      <c r="AF11" s="32">
        <f t="shared" ca="1" si="5"/>
        <v>0</v>
      </c>
      <c r="AG11" s="14"/>
      <c r="AH11" s="42" t="str">
        <f t="shared" ca="1" si="0"/>
        <v>05000</v>
      </c>
      <c r="AI11" s="2">
        <v>11</v>
      </c>
      <c r="AK11" s="25" t="s">
        <v>147</v>
      </c>
      <c r="AL11" t="s">
        <v>8</v>
      </c>
    </row>
    <row r="12" spans="2:38" ht="19.5" customHeight="1" x14ac:dyDescent="0.15">
      <c r="B12" s="181" t="s">
        <v>0</v>
      </c>
      <c r="C12" s="182"/>
      <c r="D12" s="182"/>
      <c r="E12" s="18">
        <f t="shared" ca="1" si="1"/>
        <v>0</v>
      </c>
      <c r="F12" s="18">
        <f t="shared" ca="1" si="2"/>
        <v>0</v>
      </c>
      <c r="H12" s="175"/>
      <c r="I12" s="180" t="s">
        <v>148</v>
      </c>
      <c r="J12" s="180"/>
      <c r="K12" s="180"/>
      <c r="L12" s="16">
        <f t="shared" ca="1" si="3"/>
        <v>0</v>
      </c>
      <c r="M12" s="16">
        <f t="shared" ca="1" si="4"/>
        <v>0</v>
      </c>
      <c r="AC12" s="14" t="s">
        <v>0</v>
      </c>
      <c r="AD12" s="35" t="s">
        <v>134</v>
      </c>
      <c r="AE12" s="14" t="s">
        <v>149</v>
      </c>
      <c r="AF12" s="32">
        <f t="shared" ca="1" si="5"/>
        <v>0</v>
      </c>
      <c r="AG12" s="14"/>
      <c r="AH12" s="42" t="str">
        <f t="shared" ca="1" si="0"/>
        <v>06000</v>
      </c>
      <c r="AI12" s="2">
        <v>12</v>
      </c>
      <c r="AK12" s="25" t="s">
        <v>150</v>
      </c>
      <c r="AL12" t="s">
        <v>9</v>
      </c>
    </row>
    <row r="13" spans="2:38" ht="19.5" customHeight="1" x14ac:dyDescent="0.15">
      <c r="B13" s="183" t="s">
        <v>151</v>
      </c>
      <c r="C13" s="184"/>
      <c r="D13" s="184"/>
      <c r="E13" s="17">
        <f ca="1">SUM(E7:E12)</f>
        <v>0</v>
      </c>
      <c r="F13" s="17">
        <f ca="1">SUM(F7:F12)</f>
        <v>0</v>
      </c>
      <c r="H13" s="175"/>
      <c r="I13" s="166" t="s">
        <v>119</v>
      </c>
      <c r="J13" s="185"/>
      <c r="K13" s="186"/>
      <c r="L13" s="18">
        <f ca="1">SUM(L7:L12)</f>
        <v>0</v>
      </c>
      <c r="M13" s="18">
        <f ca="1">SUM(M7:M12)</f>
        <v>0</v>
      </c>
      <c r="AC13" s="14" t="s">
        <v>67</v>
      </c>
      <c r="AD13" s="35" t="s">
        <v>134</v>
      </c>
      <c r="AE13" s="14" t="s">
        <v>152</v>
      </c>
      <c r="AF13" s="32">
        <f t="shared" ca="1" si="5"/>
        <v>0</v>
      </c>
      <c r="AG13" s="14"/>
      <c r="AH13" s="42" t="str">
        <f t="shared" ca="1" si="0"/>
        <v>07000</v>
      </c>
      <c r="AI13" s="2">
        <v>13</v>
      </c>
      <c r="AK13" s="25" t="s">
        <v>153</v>
      </c>
      <c r="AL13" t="s">
        <v>10</v>
      </c>
    </row>
    <row r="14" spans="2:38" ht="19.5" customHeight="1" x14ac:dyDescent="0.15">
      <c r="B14" s="19"/>
      <c r="C14" s="187" t="s">
        <v>154</v>
      </c>
      <c r="D14" s="188"/>
      <c r="E14" s="21">
        <f ca="1">E13-E11</f>
        <v>0</v>
      </c>
      <c r="F14" s="21">
        <f ca="1">F13-F11</f>
        <v>0</v>
      </c>
      <c r="H14" s="176"/>
      <c r="I14" s="19"/>
      <c r="J14" s="23"/>
      <c r="K14" s="20" t="s">
        <v>154</v>
      </c>
      <c r="L14" s="22">
        <f ca="1">L13-L12</f>
        <v>0</v>
      </c>
      <c r="M14" s="22">
        <f ca="1">M13-M12</f>
        <v>0</v>
      </c>
      <c r="AC14" s="14" t="s">
        <v>80</v>
      </c>
      <c r="AD14" s="35" t="s">
        <v>134</v>
      </c>
      <c r="AE14" s="14" t="s">
        <v>155</v>
      </c>
      <c r="AF14" s="32">
        <f t="shared" ca="1" si="5"/>
        <v>0</v>
      </c>
      <c r="AG14" s="14"/>
      <c r="AH14" s="42" t="str">
        <f t="shared" ca="1" si="0"/>
        <v>08000</v>
      </c>
      <c r="AI14" s="2">
        <v>14</v>
      </c>
      <c r="AK14" s="25" t="s">
        <v>156</v>
      </c>
      <c r="AL14" t="s">
        <v>11</v>
      </c>
    </row>
    <row r="15" spans="2:38" ht="19.5" customHeight="1" x14ac:dyDescent="0.15">
      <c r="B15" s="189" t="s">
        <v>67</v>
      </c>
      <c r="C15" s="190"/>
      <c r="D15" s="190"/>
      <c r="E15" s="133">
        <f ca="1">AF13</f>
        <v>0</v>
      </c>
      <c r="F15" s="133">
        <f ca="1">AF20</f>
        <v>0</v>
      </c>
      <c r="H15" s="191" t="s">
        <v>157</v>
      </c>
      <c r="I15" s="174" t="s">
        <v>158</v>
      </c>
      <c r="J15" s="15" t="s">
        <v>93</v>
      </c>
      <c r="K15" s="26"/>
      <c r="L15" s="16">
        <f t="shared" ref="L15:L28" ca="1" si="6">AF27</f>
        <v>0</v>
      </c>
      <c r="M15" s="16">
        <f t="shared" ref="M15:M28" ca="1" si="7">AF48</f>
        <v>0</v>
      </c>
      <c r="AC15" s="14" t="s">
        <v>137</v>
      </c>
      <c r="AD15" s="35" t="s">
        <v>134</v>
      </c>
      <c r="AE15" s="14" t="s">
        <v>159</v>
      </c>
      <c r="AF15" s="32">
        <f t="shared" ca="1" si="5"/>
        <v>0</v>
      </c>
      <c r="AG15" s="14"/>
      <c r="AH15" s="42" t="str">
        <f t="shared" ca="1" si="0"/>
        <v>09000</v>
      </c>
      <c r="AI15" s="2">
        <v>15</v>
      </c>
      <c r="AK15" s="25" t="s">
        <v>160</v>
      </c>
      <c r="AL15" t="s">
        <v>12</v>
      </c>
    </row>
    <row r="16" spans="2:38" ht="19.5" customHeight="1" x14ac:dyDescent="0.15">
      <c r="B16" s="194" t="s">
        <v>1</v>
      </c>
      <c r="C16" s="195"/>
      <c r="D16" s="195"/>
      <c r="E16" s="17">
        <f ca="1">SUM(E13,E15)</f>
        <v>0</v>
      </c>
      <c r="F16" s="17">
        <f ca="1">SUM(F13,F15)</f>
        <v>0</v>
      </c>
      <c r="H16" s="192"/>
      <c r="I16" s="175"/>
      <c r="J16" s="175" t="s">
        <v>161</v>
      </c>
      <c r="K16" s="12" t="s">
        <v>95</v>
      </c>
      <c r="L16" s="16">
        <f t="shared" ca="1" si="6"/>
        <v>0</v>
      </c>
      <c r="M16" s="16">
        <f t="shared" ca="1" si="7"/>
        <v>0</v>
      </c>
      <c r="AC16" s="14" t="s">
        <v>83</v>
      </c>
      <c r="AD16" s="35" t="s">
        <v>134</v>
      </c>
      <c r="AE16" s="14" t="s">
        <v>162</v>
      </c>
      <c r="AF16" s="32">
        <f t="shared" ca="1" si="5"/>
        <v>0</v>
      </c>
      <c r="AG16" s="14"/>
      <c r="AH16" s="42" t="str">
        <f t="shared" ca="1" si="0"/>
        <v>10000</v>
      </c>
      <c r="AI16" s="2">
        <v>16</v>
      </c>
      <c r="AK16" s="25" t="s">
        <v>163</v>
      </c>
      <c r="AL16" t="s">
        <v>13</v>
      </c>
    </row>
    <row r="17" spans="2:38" ht="19.5" customHeight="1" x14ac:dyDescent="0.15">
      <c r="B17" s="19"/>
      <c r="C17" s="187" t="s">
        <v>154</v>
      </c>
      <c r="D17" s="188"/>
      <c r="E17" s="21">
        <f ca="1">SUM(E14:E15)</f>
        <v>0</v>
      </c>
      <c r="F17" s="21">
        <f ca="1">SUM(F14:F15)</f>
        <v>0</v>
      </c>
      <c r="H17" s="192"/>
      <c r="I17" s="175"/>
      <c r="J17" s="175"/>
      <c r="K17" s="12" t="s">
        <v>97</v>
      </c>
      <c r="L17" s="16">
        <f t="shared" ca="1" si="6"/>
        <v>0</v>
      </c>
      <c r="M17" s="16">
        <f t="shared" ca="1" si="7"/>
        <v>0</v>
      </c>
      <c r="AC17" s="14" t="s">
        <v>142</v>
      </c>
      <c r="AD17" s="35" t="s">
        <v>134</v>
      </c>
      <c r="AE17" s="14" t="s">
        <v>164</v>
      </c>
      <c r="AF17" s="32">
        <f t="shared" ca="1" si="5"/>
        <v>0</v>
      </c>
      <c r="AG17" s="14"/>
      <c r="AH17" s="42" t="str">
        <f t="shared" ca="1" si="0"/>
        <v>11000</v>
      </c>
      <c r="AI17" s="2">
        <v>17</v>
      </c>
      <c r="AK17" s="25" t="s">
        <v>165</v>
      </c>
      <c r="AL17" t="s">
        <v>14</v>
      </c>
    </row>
    <row r="18" spans="2:38" ht="19.5" customHeight="1" x14ac:dyDescent="0.15">
      <c r="H18" s="192"/>
      <c r="I18" s="176"/>
      <c r="J18" s="176"/>
      <c r="K18" s="12" t="s">
        <v>99</v>
      </c>
      <c r="L18" s="16">
        <f t="shared" ca="1" si="6"/>
        <v>0</v>
      </c>
      <c r="M18" s="16">
        <f t="shared" ca="1" si="7"/>
        <v>0</v>
      </c>
      <c r="AC18" s="14" t="s">
        <v>145</v>
      </c>
      <c r="AD18" s="35" t="s">
        <v>134</v>
      </c>
      <c r="AE18" s="14" t="s">
        <v>166</v>
      </c>
      <c r="AF18" s="32">
        <f t="shared" ca="1" si="5"/>
        <v>0</v>
      </c>
      <c r="AG18" s="14"/>
      <c r="AH18" s="42" t="str">
        <f t="shared" ca="1" si="0"/>
        <v>12000</v>
      </c>
      <c r="AI18" s="2">
        <v>18</v>
      </c>
      <c r="AK18" s="25" t="s">
        <v>167</v>
      </c>
      <c r="AL18" t="s">
        <v>15</v>
      </c>
    </row>
    <row r="19" spans="2:38" ht="19.5" customHeight="1" x14ac:dyDescent="0.15">
      <c r="H19" s="192"/>
      <c r="I19" s="174" t="s">
        <v>168</v>
      </c>
      <c r="J19" s="177" t="s">
        <v>101</v>
      </c>
      <c r="K19" s="178"/>
      <c r="L19" s="16">
        <f t="shared" ca="1" si="6"/>
        <v>0</v>
      </c>
      <c r="M19" s="16">
        <f t="shared" ca="1" si="7"/>
        <v>0</v>
      </c>
      <c r="AC19" s="14" t="s">
        <v>0</v>
      </c>
      <c r="AD19" s="35" t="s">
        <v>134</v>
      </c>
      <c r="AE19" s="14" t="s">
        <v>169</v>
      </c>
      <c r="AF19" s="32">
        <f t="shared" ca="1" si="5"/>
        <v>0</v>
      </c>
      <c r="AG19" s="14"/>
      <c r="AH19" s="42" t="str">
        <f t="shared" ca="1" si="0"/>
        <v>13000</v>
      </c>
      <c r="AI19" s="2">
        <v>19</v>
      </c>
      <c r="AK19" s="25" t="s">
        <v>170</v>
      </c>
      <c r="AL19" t="s">
        <v>16</v>
      </c>
    </row>
    <row r="20" spans="2:38" ht="19.5" customHeight="1" x14ac:dyDescent="0.15">
      <c r="B20" s="179" t="s">
        <v>171</v>
      </c>
      <c r="C20" s="196"/>
      <c r="D20" s="196"/>
      <c r="E20" s="27">
        <f ca="1">E11</f>
        <v>0</v>
      </c>
      <c r="F20" s="27">
        <f ca="1">F11</f>
        <v>0</v>
      </c>
      <c r="H20" s="192"/>
      <c r="I20" s="175"/>
      <c r="J20" s="177" t="s">
        <v>103</v>
      </c>
      <c r="K20" s="178"/>
      <c r="L20" s="16">
        <f t="shared" ca="1" si="6"/>
        <v>0</v>
      </c>
      <c r="M20" s="16">
        <f t="shared" ca="1" si="7"/>
        <v>0</v>
      </c>
      <c r="AC20" s="14" t="s">
        <v>67</v>
      </c>
      <c r="AD20" s="35" t="s">
        <v>134</v>
      </c>
      <c r="AE20" s="14" t="s">
        <v>172</v>
      </c>
      <c r="AF20" s="32">
        <f t="shared" ca="1" si="5"/>
        <v>0</v>
      </c>
      <c r="AG20" s="14"/>
      <c r="AH20" s="42" t="str">
        <f t="shared" ca="1" si="0"/>
        <v>14000</v>
      </c>
      <c r="AI20" s="2">
        <v>20</v>
      </c>
      <c r="AK20" s="25" t="s">
        <v>173</v>
      </c>
      <c r="AL20" t="s">
        <v>17</v>
      </c>
    </row>
    <row r="21" spans="2:38" ht="19.5" customHeight="1" x14ac:dyDescent="0.15">
      <c r="B21" s="179" t="s">
        <v>174</v>
      </c>
      <c r="C21" s="197"/>
      <c r="D21" s="197"/>
      <c r="E21" s="27">
        <f ca="1">L12+L27</f>
        <v>0</v>
      </c>
      <c r="F21" s="27">
        <f ca="1">M12+M27</f>
        <v>0</v>
      </c>
      <c r="H21" s="192"/>
      <c r="I21" s="176"/>
      <c r="J21" s="177" t="s">
        <v>105</v>
      </c>
      <c r="K21" s="178"/>
      <c r="L21" s="16">
        <f t="shared" ca="1" si="6"/>
        <v>0</v>
      </c>
      <c r="M21" s="16">
        <f t="shared" ca="1" si="7"/>
        <v>0</v>
      </c>
      <c r="AB21" t="s">
        <v>54</v>
      </c>
      <c r="AC21" s="14" t="s">
        <v>175</v>
      </c>
      <c r="AD21" s="35" t="s">
        <v>176</v>
      </c>
      <c r="AE21" s="14" t="s">
        <v>135</v>
      </c>
      <c r="AF21" s="32">
        <f t="shared" ca="1" si="5"/>
        <v>0</v>
      </c>
      <c r="AG21" s="14"/>
      <c r="AH21" s="42" t="str">
        <f t="shared" ca="1" si="0"/>
        <v>15000</v>
      </c>
      <c r="AI21" s="2">
        <v>21</v>
      </c>
      <c r="AK21" s="25" t="s">
        <v>177</v>
      </c>
      <c r="AL21" t="s">
        <v>18</v>
      </c>
    </row>
    <row r="22" spans="2:38" ht="19.5" customHeight="1" x14ac:dyDescent="0.15">
      <c r="B22" s="28"/>
      <c r="C22" s="29"/>
      <c r="D22" s="29"/>
      <c r="E22" s="30"/>
      <c r="F22" s="30"/>
      <c r="H22" s="192"/>
      <c r="I22" s="177" t="s">
        <v>75</v>
      </c>
      <c r="J22" s="198"/>
      <c r="K22" s="178"/>
      <c r="L22" s="16">
        <f t="shared" ca="1" si="6"/>
        <v>0</v>
      </c>
      <c r="M22" s="16">
        <f t="shared" ca="1" si="7"/>
        <v>0</v>
      </c>
      <c r="AB22" t="s">
        <v>54</v>
      </c>
      <c r="AC22" s="14" t="s">
        <v>178</v>
      </c>
      <c r="AD22" s="35" t="s">
        <v>176</v>
      </c>
      <c r="AE22" s="14" t="s">
        <v>138</v>
      </c>
      <c r="AF22" s="32">
        <f t="shared" ca="1" si="5"/>
        <v>0</v>
      </c>
      <c r="AH22" s="42" t="str">
        <f t="shared" ca="1" si="0"/>
        <v>16000</v>
      </c>
      <c r="AI22" s="2">
        <v>22</v>
      </c>
      <c r="AK22" s="25" t="s">
        <v>179</v>
      </c>
      <c r="AL22" t="s">
        <v>19</v>
      </c>
    </row>
    <row r="23" spans="2:38" ht="19.5" customHeight="1" x14ac:dyDescent="0.15">
      <c r="B23" s="28"/>
      <c r="C23" s="29"/>
      <c r="D23" s="29"/>
      <c r="E23" s="30"/>
      <c r="F23" s="30"/>
      <c r="H23" s="192"/>
      <c r="I23" s="174" t="s">
        <v>180</v>
      </c>
      <c r="J23" s="166" t="s">
        <v>101</v>
      </c>
      <c r="K23" s="186"/>
      <c r="L23" s="16">
        <f t="shared" ca="1" si="6"/>
        <v>0</v>
      </c>
      <c r="M23" s="16">
        <f t="shared" ca="1" si="7"/>
        <v>0</v>
      </c>
      <c r="AB23" t="s">
        <v>54</v>
      </c>
      <c r="AC23" s="1" t="s">
        <v>181</v>
      </c>
      <c r="AD23" s="35" t="s">
        <v>176</v>
      </c>
      <c r="AE23" s="1" t="s">
        <v>140</v>
      </c>
      <c r="AF23" s="32">
        <f t="shared" ca="1" si="5"/>
        <v>0</v>
      </c>
      <c r="AH23" s="42" t="str">
        <f t="shared" ca="1" si="0"/>
        <v>17000</v>
      </c>
      <c r="AI23" s="2">
        <v>23</v>
      </c>
      <c r="AK23" s="25" t="s">
        <v>182</v>
      </c>
      <c r="AL23" t="s">
        <v>20</v>
      </c>
    </row>
    <row r="24" spans="2:38" ht="19.5" customHeight="1" x14ac:dyDescent="0.15">
      <c r="B24" s="28"/>
      <c r="C24" s="29"/>
      <c r="D24" s="29"/>
      <c r="E24" s="30"/>
      <c r="F24" s="30"/>
      <c r="H24" s="192"/>
      <c r="I24" s="175"/>
      <c r="J24" s="177" t="s">
        <v>103</v>
      </c>
      <c r="K24" s="178"/>
      <c r="L24" s="16">
        <f t="shared" ca="1" si="6"/>
        <v>0</v>
      </c>
      <c r="M24" s="16">
        <f t="shared" ca="1" si="7"/>
        <v>0</v>
      </c>
      <c r="AB24" t="s">
        <v>54</v>
      </c>
      <c r="AC24" s="14" t="s">
        <v>0</v>
      </c>
      <c r="AD24" s="35" t="s">
        <v>176</v>
      </c>
      <c r="AE24" s="14" t="s">
        <v>143</v>
      </c>
      <c r="AF24" s="32">
        <f t="shared" ca="1" si="5"/>
        <v>0</v>
      </c>
      <c r="AH24" s="42" t="str">
        <f t="shared" ca="1" si="0"/>
        <v>18000</v>
      </c>
      <c r="AI24" s="2">
        <v>24</v>
      </c>
      <c r="AK24" s="25" t="s">
        <v>183</v>
      </c>
      <c r="AL24" t="s">
        <v>21</v>
      </c>
    </row>
    <row r="25" spans="2:38" ht="19.5" customHeight="1" x14ac:dyDescent="0.15">
      <c r="H25" s="192"/>
      <c r="I25" s="175"/>
      <c r="J25" s="177" t="s">
        <v>105</v>
      </c>
      <c r="K25" s="178"/>
      <c r="L25" s="16">
        <f t="shared" ca="1" si="6"/>
        <v>0</v>
      </c>
      <c r="M25" s="16">
        <f t="shared" ca="1" si="7"/>
        <v>0</v>
      </c>
      <c r="AB25" t="s">
        <v>54</v>
      </c>
      <c r="AC25" s="14" t="s">
        <v>70</v>
      </c>
      <c r="AD25" s="35" t="s">
        <v>176</v>
      </c>
      <c r="AE25" s="14" t="s">
        <v>146</v>
      </c>
      <c r="AF25" s="32">
        <f t="shared" ca="1" si="5"/>
        <v>0</v>
      </c>
      <c r="AH25" s="42" t="str">
        <f t="shared" ca="1" si="0"/>
        <v>19000</v>
      </c>
      <c r="AI25" s="2">
        <v>25</v>
      </c>
      <c r="AK25" s="25" t="s">
        <v>184</v>
      </c>
      <c r="AL25" t="s">
        <v>22</v>
      </c>
    </row>
    <row r="26" spans="2:38" ht="19.5" customHeight="1" x14ac:dyDescent="0.15">
      <c r="H26" s="192"/>
      <c r="I26" s="176"/>
      <c r="J26" s="199" t="s">
        <v>0</v>
      </c>
      <c r="K26" s="200"/>
      <c r="L26" s="16">
        <f t="shared" ca="1" si="6"/>
        <v>0</v>
      </c>
      <c r="M26" s="16">
        <f t="shared" ca="1" si="7"/>
        <v>0</v>
      </c>
      <c r="AB26" t="s">
        <v>54</v>
      </c>
      <c r="AC26" s="1" t="s">
        <v>148</v>
      </c>
      <c r="AD26" s="35" t="s">
        <v>176</v>
      </c>
      <c r="AE26" s="1" t="s">
        <v>149</v>
      </c>
      <c r="AF26" s="32">
        <f t="shared" ca="1" si="5"/>
        <v>0</v>
      </c>
      <c r="AH26" s="42" t="str">
        <f t="shared" ca="1" si="0"/>
        <v>20000</v>
      </c>
      <c r="AI26" s="2">
        <v>26</v>
      </c>
      <c r="AK26" s="25" t="s">
        <v>185</v>
      </c>
      <c r="AL26" t="s">
        <v>23</v>
      </c>
    </row>
    <row r="27" spans="2:38" ht="19.5" customHeight="1" x14ac:dyDescent="0.15">
      <c r="H27" s="192"/>
      <c r="I27" s="177" t="s">
        <v>148</v>
      </c>
      <c r="J27" s="198"/>
      <c r="K27" s="178"/>
      <c r="L27" s="16">
        <f t="shared" ca="1" si="6"/>
        <v>0</v>
      </c>
      <c r="M27" s="16">
        <f t="shared" ca="1" si="7"/>
        <v>0</v>
      </c>
      <c r="AB27" t="s">
        <v>54</v>
      </c>
      <c r="AC27" s="1" t="s">
        <v>186</v>
      </c>
      <c r="AD27" s="35" t="s">
        <v>176</v>
      </c>
      <c r="AE27" s="1" t="s">
        <v>187</v>
      </c>
      <c r="AF27" s="32">
        <f t="shared" ca="1" si="5"/>
        <v>0</v>
      </c>
      <c r="AH27" s="42" t="str">
        <f t="shared" ca="1" si="0"/>
        <v>21000</v>
      </c>
      <c r="AI27" s="2">
        <v>27</v>
      </c>
      <c r="AK27" s="25" t="s">
        <v>188</v>
      </c>
      <c r="AL27" t="s">
        <v>24</v>
      </c>
    </row>
    <row r="28" spans="2:38" ht="19.5" customHeight="1" x14ac:dyDescent="0.15">
      <c r="H28" s="192"/>
      <c r="I28" s="177" t="s">
        <v>32</v>
      </c>
      <c r="J28" s="198"/>
      <c r="K28" s="178"/>
      <c r="L28" s="16">
        <f t="shared" ca="1" si="6"/>
        <v>0</v>
      </c>
      <c r="M28" s="16">
        <f t="shared" ca="1" si="7"/>
        <v>0</v>
      </c>
      <c r="AB28" t="s">
        <v>54</v>
      </c>
      <c r="AC28" s="1" t="s">
        <v>189</v>
      </c>
      <c r="AD28" s="35" t="s">
        <v>176</v>
      </c>
      <c r="AE28" s="1" t="s">
        <v>155</v>
      </c>
      <c r="AF28" s="32">
        <f t="shared" ca="1" si="5"/>
        <v>0</v>
      </c>
      <c r="AH28" s="42" t="str">
        <f t="shared" ca="1" si="0"/>
        <v>22000</v>
      </c>
      <c r="AI28" s="2">
        <v>28</v>
      </c>
      <c r="AK28" s="25" t="s">
        <v>190</v>
      </c>
      <c r="AL28" t="s">
        <v>25</v>
      </c>
    </row>
    <row r="29" spans="2:38" ht="19.5" customHeight="1" x14ac:dyDescent="0.15">
      <c r="H29" s="192"/>
      <c r="I29" s="166" t="s">
        <v>119</v>
      </c>
      <c r="J29" s="185"/>
      <c r="K29" s="186"/>
      <c r="L29" s="18">
        <f ca="1">SUM(L15:L28)</f>
        <v>0</v>
      </c>
      <c r="M29" s="18">
        <f ca="1">SUM(M15:M28)</f>
        <v>0</v>
      </c>
      <c r="AB29" t="s">
        <v>54</v>
      </c>
      <c r="AC29" s="1" t="s">
        <v>191</v>
      </c>
      <c r="AD29" s="35" t="s">
        <v>176</v>
      </c>
      <c r="AE29" s="1" t="s">
        <v>159</v>
      </c>
      <c r="AF29" s="32">
        <f t="shared" ca="1" si="5"/>
        <v>0</v>
      </c>
      <c r="AH29" s="42" t="str">
        <f t="shared" ca="1" si="0"/>
        <v>23000</v>
      </c>
      <c r="AI29" s="2">
        <v>29</v>
      </c>
      <c r="AK29" s="25" t="s">
        <v>192</v>
      </c>
      <c r="AL29" t="s">
        <v>26</v>
      </c>
    </row>
    <row r="30" spans="2:38" ht="19.5" customHeight="1" x14ac:dyDescent="0.15">
      <c r="H30" s="193"/>
      <c r="I30" s="19"/>
      <c r="J30" s="23"/>
      <c r="K30" s="20" t="s">
        <v>154</v>
      </c>
      <c r="L30" s="22">
        <f ca="1">L29-L27</f>
        <v>0</v>
      </c>
      <c r="M30" s="22">
        <f ca="1">M29-M27</f>
        <v>0</v>
      </c>
      <c r="AB30" t="s">
        <v>54</v>
      </c>
      <c r="AC30" s="1" t="s">
        <v>193</v>
      </c>
      <c r="AD30" s="35" t="s">
        <v>176</v>
      </c>
      <c r="AE30" s="1" t="s">
        <v>162</v>
      </c>
      <c r="AF30" s="32">
        <f t="shared" ca="1" si="5"/>
        <v>0</v>
      </c>
      <c r="AH30" s="42" t="str">
        <f t="shared" ca="1" si="0"/>
        <v>24000</v>
      </c>
      <c r="AI30" s="2">
        <v>30</v>
      </c>
      <c r="AK30" s="25" t="s">
        <v>194</v>
      </c>
      <c r="AL30" t="s">
        <v>27</v>
      </c>
    </row>
    <row r="31" spans="2:38" ht="19.5" customHeight="1" x14ac:dyDescent="0.15">
      <c r="H31" s="177" t="s">
        <v>0</v>
      </c>
      <c r="I31" s="198"/>
      <c r="J31" s="198"/>
      <c r="K31" s="178"/>
      <c r="L31" s="16">
        <f ca="1">AF41</f>
        <v>0</v>
      </c>
      <c r="M31" s="16">
        <f ca="1">AF62</f>
        <v>0</v>
      </c>
      <c r="AB31" t="s">
        <v>54</v>
      </c>
      <c r="AC31" s="1" t="s">
        <v>195</v>
      </c>
      <c r="AD31" s="35" t="s">
        <v>176</v>
      </c>
      <c r="AE31" s="1" t="s">
        <v>166</v>
      </c>
      <c r="AF31" s="32">
        <f t="shared" ca="1" si="5"/>
        <v>0</v>
      </c>
      <c r="AH31" s="42" t="str">
        <f t="shared" ca="1" si="0"/>
        <v>25000</v>
      </c>
      <c r="AI31" s="2">
        <v>31</v>
      </c>
      <c r="AK31" s="25" t="s">
        <v>196</v>
      </c>
      <c r="AL31" t="s">
        <v>28</v>
      </c>
    </row>
    <row r="32" spans="2:38" ht="19.5" customHeight="1" x14ac:dyDescent="0.15">
      <c r="H32" s="166" t="s">
        <v>1</v>
      </c>
      <c r="I32" s="185"/>
      <c r="J32" s="185"/>
      <c r="K32" s="186"/>
      <c r="L32" s="18">
        <f ca="1">SUM(L13,L29,L31)</f>
        <v>0</v>
      </c>
      <c r="M32" s="18">
        <f ca="1">SUM(M13,M29,M31)</f>
        <v>0</v>
      </c>
      <c r="AB32" t="s">
        <v>54</v>
      </c>
      <c r="AC32" s="1" t="s">
        <v>197</v>
      </c>
      <c r="AD32" s="35" t="s">
        <v>176</v>
      </c>
      <c r="AE32" s="1" t="s">
        <v>169</v>
      </c>
      <c r="AF32" s="32">
        <f t="shared" ca="1" si="5"/>
        <v>0</v>
      </c>
      <c r="AH32" s="42" t="str">
        <f t="shared" ca="1" si="0"/>
        <v>26000</v>
      </c>
      <c r="AI32" s="2">
        <v>32</v>
      </c>
      <c r="AK32" s="25" t="s">
        <v>198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19"/>
      <c r="I33" s="23"/>
      <c r="J33" s="23"/>
      <c r="K33" s="20" t="s">
        <v>154</v>
      </c>
      <c r="L33" s="22">
        <f ca="1">SUM(L14,L30,L31)</f>
        <v>0</v>
      </c>
      <c r="M33" s="22">
        <f ca="1">SUM(M14,M30,M31)</f>
        <v>0</v>
      </c>
      <c r="AB33" t="s">
        <v>54</v>
      </c>
      <c r="AC33" s="1" t="s">
        <v>199</v>
      </c>
      <c r="AD33" s="35" t="s">
        <v>176</v>
      </c>
      <c r="AE33" s="1" t="s">
        <v>172</v>
      </c>
      <c r="AF33" s="32">
        <f t="shared" ca="1" si="5"/>
        <v>0</v>
      </c>
      <c r="AH33" s="42" t="str">
        <f t="shared" ca="1" si="0"/>
        <v>27000</v>
      </c>
      <c r="AI33" s="2">
        <v>33</v>
      </c>
      <c r="AK33" s="25" t="s">
        <v>200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54</v>
      </c>
      <c r="AC34" s="14" t="s">
        <v>75</v>
      </c>
      <c r="AD34" s="35" t="s">
        <v>176</v>
      </c>
      <c r="AE34" s="1" t="s">
        <v>201</v>
      </c>
      <c r="AF34" s="32">
        <f t="shared" ca="1" si="5"/>
        <v>0</v>
      </c>
      <c r="AH34" s="42" t="str">
        <f t="shared" ca="1" si="0"/>
        <v>28000</v>
      </c>
      <c r="AI34" s="2">
        <v>34</v>
      </c>
      <c r="AK34" s="25" t="s">
        <v>202</v>
      </c>
      <c r="AL34" t="s">
        <v>31</v>
      </c>
    </row>
    <row r="35" spans="2:38" x14ac:dyDescent="0.15">
      <c r="AB35" t="s">
        <v>54</v>
      </c>
      <c r="AC35" s="1" t="s">
        <v>203</v>
      </c>
      <c r="AD35" s="35" t="s">
        <v>176</v>
      </c>
      <c r="AE35" s="1" t="s">
        <v>204</v>
      </c>
      <c r="AF35" s="32">
        <f t="shared" ca="1" si="5"/>
        <v>0</v>
      </c>
      <c r="AH35" s="42" t="str">
        <f t="shared" ca="1" si="0"/>
        <v>29000</v>
      </c>
      <c r="AI35" s="2">
        <v>35</v>
      </c>
      <c r="AK35" s="36" t="s">
        <v>205</v>
      </c>
      <c r="AL35" t="s">
        <v>33</v>
      </c>
    </row>
    <row r="36" spans="2:38" x14ac:dyDescent="0.15">
      <c r="AB36" t="s">
        <v>54</v>
      </c>
      <c r="AC36" s="1" t="s">
        <v>206</v>
      </c>
      <c r="AD36" s="35" t="s">
        <v>176</v>
      </c>
      <c r="AE36" s="1" t="s">
        <v>207</v>
      </c>
      <c r="AF36" s="32">
        <f t="shared" ca="1" si="5"/>
        <v>0</v>
      </c>
      <c r="AH36" s="42" t="str">
        <f t="shared" ca="1" si="0"/>
        <v>30000</v>
      </c>
      <c r="AI36" s="2">
        <v>36</v>
      </c>
      <c r="AK36" s="36" t="s">
        <v>208</v>
      </c>
      <c r="AL36" t="s">
        <v>34</v>
      </c>
    </row>
    <row r="37" spans="2:38" x14ac:dyDescent="0.15">
      <c r="AB37" t="s">
        <v>54</v>
      </c>
      <c r="AC37" s="1" t="s">
        <v>209</v>
      </c>
      <c r="AD37" s="35" t="s">
        <v>176</v>
      </c>
      <c r="AE37" s="1" t="s">
        <v>210</v>
      </c>
      <c r="AF37" s="32">
        <f t="shared" ca="1" si="5"/>
        <v>0</v>
      </c>
      <c r="AH37" s="42" t="str">
        <f t="shared" ca="1" si="0"/>
        <v>31000</v>
      </c>
      <c r="AI37" s="2">
        <v>37</v>
      </c>
      <c r="AK37" s="36" t="s">
        <v>211</v>
      </c>
      <c r="AL37" t="s">
        <v>35</v>
      </c>
    </row>
    <row r="38" spans="2:38" x14ac:dyDescent="0.15">
      <c r="AB38" t="s">
        <v>54</v>
      </c>
      <c r="AC38" s="1" t="s">
        <v>0</v>
      </c>
      <c r="AD38" s="35" t="s">
        <v>176</v>
      </c>
      <c r="AE38" s="1" t="s">
        <v>212</v>
      </c>
      <c r="AF38" s="1">
        <f t="shared" ca="1" si="5"/>
        <v>0</v>
      </c>
      <c r="AH38" s="42" t="str">
        <f t="shared" ca="1" si="0"/>
        <v>32000</v>
      </c>
      <c r="AI38" s="2">
        <v>38</v>
      </c>
      <c r="AK38" s="36" t="s">
        <v>213</v>
      </c>
      <c r="AL38" t="s">
        <v>36</v>
      </c>
    </row>
    <row r="39" spans="2:38" x14ac:dyDescent="0.15">
      <c r="AB39" t="s">
        <v>54</v>
      </c>
      <c r="AC39" s="1" t="s">
        <v>148</v>
      </c>
      <c r="AD39" s="35" t="s">
        <v>176</v>
      </c>
      <c r="AE39" s="1" t="s">
        <v>214</v>
      </c>
      <c r="AF39" s="1">
        <f t="shared" ca="1" si="5"/>
        <v>0</v>
      </c>
      <c r="AH39" s="42" t="str">
        <f t="shared" ca="1" si="0"/>
        <v>33000</v>
      </c>
      <c r="AI39" s="2">
        <v>39</v>
      </c>
      <c r="AK39" s="36" t="s">
        <v>215</v>
      </c>
      <c r="AL39" t="s">
        <v>37</v>
      </c>
    </row>
    <row r="40" spans="2:38" x14ac:dyDescent="0.15">
      <c r="AB40" t="s">
        <v>54</v>
      </c>
      <c r="AC40" s="1" t="s">
        <v>32</v>
      </c>
      <c r="AD40" s="35" t="s">
        <v>176</v>
      </c>
      <c r="AE40" s="1" t="s">
        <v>216</v>
      </c>
      <c r="AF40" s="1">
        <f t="shared" ca="1" si="5"/>
        <v>0</v>
      </c>
      <c r="AH40" s="42" t="str">
        <f t="shared" ca="1" si="0"/>
        <v>34000</v>
      </c>
      <c r="AI40" s="2">
        <v>40</v>
      </c>
      <c r="AK40" s="36" t="s">
        <v>217</v>
      </c>
      <c r="AL40" t="s">
        <v>38</v>
      </c>
    </row>
    <row r="41" spans="2:38" x14ac:dyDescent="0.15">
      <c r="AB41" t="s">
        <v>54</v>
      </c>
      <c r="AC41" s="1" t="s">
        <v>0</v>
      </c>
      <c r="AD41" s="35" t="s">
        <v>176</v>
      </c>
      <c r="AE41" s="1" t="s">
        <v>218</v>
      </c>
      <c r="AF41" s="1">
        <f t="shared" ca="1" si="5"/>
        <v>0</v>
      </c>
      <c r="AH41" s="42" t="str">
        <f t="shared" ca="1" si="0"/>
        <v>35000</v>
      </c>
      <c r="AI41" s="2">
        <v>41</v>
      </c>
      <c r="AK41" s="36" t="s">
        <v>219</v>
      </c>
      <c r="AL41" t="s">
        <v>39</v>
      </c>
    </row>
    <row r="42" spans="2:38" x14ac:dyDescent="0.15">
      <c r="AB42" t="s">
        <v>56</v>
      </c>
      <c r="AC42" s="14" t="s">
        <v>175</v>
      </c>
      <c r="AD42" s="35" t="s">
        <v>176</v>
      </c>
      <c r="AE42" s="1" t="s">
        <v>220</v>
      </c>
      <c r="AF42" s="1">
        <f t="shared" ca="1" si="5"/>
        <v>0</v>
      </c>
      <c r="AH42" s="42" t="str">
        <f t="shared" ca="1" si="0"/>
        <v>36000</v>
      </c>
      <c r="AI42" s="2">
        <v>42</v>
      </c>
      <c r="AK42" s="36" t="s">
        <v>221</v>
      </c>
      <c r="AL42" t="s">
        <v>40</v>
      </c>
    </row>
    <row r="43" spans="2:38" x14ac:dyDescent="0.15">
      <c r="AB43" t="s">
        <v>56</v>
      </c>
      <c r="AC43" s="14" t="s">
        <v>178</v>
      </c>
      <c r="AD43" s="35" t="s">
        <v>176</v>
      </c>
      <c r="AE43" s="1" t="s">
        <v>222</v>
      </c>
      <c r="AF43" s="1">
        <f t="shared" ca="1" si="5"/>
        <v>0</v>
      </c>
      <c r="AH43" s="42" t="str">
        <f t="shared" ca="1" si="0"/>
        <v>37000</v>
      </c>
      <c r="AI43" s="2">
        <v>43</v>
      </c>
      <c r="AK43" s="36" t="s">
        <v>223</v>
      </c>
      <c r="AL43" t="s">
        <v>41</v>
      </c>
    </row>
    <row r="44" spans="2:38" x14ac:dyDescent="0.15">
      <c r="AB44" t="s">
        <v>56</v>
      </c>
      <c r="AC44" s="1" t="s">
        <v>181</v>
      </c>
      <c r="AD44" s="35" t="s">
        <v>176</v>
      </c>
      <c r="AE44" s="1" t="s">
        <v>224</v>
      </c>
      <c r="AF44" s="1">
        <f t="shared" ca="1" si="5"/>
        <v>0</v>
      </c>
      <c r="AH44" s="42" t="str">
        <f t="shared" ca="1" si="0"/>
        <v>38000</v>
      </c>
      <c r="AI44" s="2">
        <v>44</v>
      </c>
      <c r="AK44" s="36" t="s">
        <v>225</v>
      </c>
      <c r="AL44" t="s">
        <v>42</v>
      </c>
    </row>
    <row r="45" spans="2:38" x14ac:dyDescent="0.15">
      <c r="AB45" t="s">
        <v>56</v>
      </c>
      <c r="AC45" s="14" t="s">
        <v>0</v>
      </c>
      <c r="AD45" s="35" t="s">
        <v>176</v>
      </c>
      <c r="AE45" s="1" t="s">
        <v>226</v>
      </c>
      <c r="AF45" s="1">
        <f t="shared" ca="1" si="5"/>
        <v>0</v>
      </c>
      <c r="AH45" s="42" t="str">
        <f t="shared" ca="1" si="0"/>
        <v>39000</v>
      </c>
      <c r="AI45" s="2">
        <v>45</v>
      </c>
      <c r="AK45" s="36" t="s">
        <v>227</v>
      </c>
      <c r="AL45" t="s">
        <v>43</v>
      </c>
    </row>
    <row r="46" spans="2:38" x14ac:dyDescent="0.15">
      <c r="AB46" t="s">
        <v>56</v>
      </c>
      <c r="AC46" s="14" t="s">
        <v>70</v>
      </c>
      <c r="AD46" s="35" t="s">
        <v>176</v>
      </c>
      <c r="AE46" s="1" t="s">
        <v>228</v>
      </c>
      <c r="AF46" s="1">
        <f t="shared" ca="1" si="5"/>
        <v>0</v>
      </c>
      <c r="AH46" s="42" t="str">
        <f t="shared" ca="1" si="0"/>
        <v>40000</v>
      </c>
      <c r="AI46" s="2">
        <v>46</v>
      </c>
      <c r="AK46" s="36" t="s">
        <v>229</v>
      </c>
      <c r="AL46" t="s">
        <v>44</v>
      </c>
    </row>
    <row r="47" spans="2:38" x14ac:dyDescent="0.15">
      <c r="AB47" t="s">
        <v>56</v>
      </c>
      <c r="AC47" s="1" t="s">
        <v>148</v>
      </c>
      <c r="AD47" s="35" t="s">
        <v>176</v>
      </c>
      <c r="AE47" s="1" t="s">
        <v>230</v>
      </c>
      <c r="AF47" s="1">
        <f t="shared" ca="1" si="5"/>
        <v>0</v>
      </c>
      <c r="AH47" s="42" t="str">
        <f t="shared" ca="1" si="0"/>
        <v>41000</v>
      </c>
      <c r="AI47" s="2">
        <v>47</v>
      </c>
      <c r="AK47" s="36" t="s">
        <v>231</v>
      </c>
      <c r="AL47" t="s">
        <v>45</v>
      </c>
    </row>
    <row r="48" spans="2:38" x14ac:dyDescent="0.15">
      <c r="AB48" t="s">
        <v>56</v>
      </c>
      <c r="AC48" s="1" t="s">
        <v>186</v>
      </c>
      <c r="AD48" s="35" t="s">
        <v>176</v>
      </c>
      <c r="AE48" s="1" t="s">
        <v>232</v>
      </c>
      <c r="AF48" s="1">
        <f t="shared" ca="1" si="5"/>
        <v>0</v>
      </c>
      <c r="AH48" s="42" t="str">
        <f t="shared" ca="1" si="0"/>
        <v>42000</v>
      </c>
      <c r="AI48" s="2">
        <v>48</v>
      </c>
      <c r="AK48" s="36" t="s">
        <v>233</v>
      </c>
      <c r="AL48" t="s">
        <v>46</v>
      </c>
    </row>
    <row r="49" spans="28:38" x14ac:dyDescent="0.15">
      <c r="AB49" t="s">
        <v>56</v>
      </c>
      <c r="AC49" s="1" t="s">
        <v>189</v>
      </c>
      <c r="AD49" s="35" t="s">
        <v>176</v>
      </c>
      <c r="AE49" s="1" t="s">
        <v>234</v>
      </c>
      <c r="AF49" s="1">
        <f t="shared" ca="1" si="5"/>
        <v>0</v>
      </c>
      <c r="AG49"/>
      <c r="AH49" s="42" t="str">
        <f t="shared" ca="1" si="0"/>
        <v>43000</v>
      </c>
      <c r="AI49" s="2">
        <v>49</v>
      </c>
      <c r="AK49" s="36" t="s">
        <v>235</v>
      </c>
      <c r="AL49" t="s">
        <v>47</v>
      </c>
    </row>
    <row r="50" spans="28:38" x14ac:dyDescent="0.15">
      <c r="AB50" t="s">
        <v>56</v>
      </c>
      <c r="AC50" s="1" t="s">
        <v>191</v>
      </c>
      <c r="AD50" s="35" t="s">
        <v>176</v>
      </c>
      <c r="AE50" s="1" t="s">
        <v>236</v>
      </c>
      <c r="AF50" s="1">
        <f t="shared" ca="1" si="5"/>
        <v>0</v>
      </c>
      <c r="AG50"/>
      <c r="AH50" s="42" t="str">
        <f t="shared" ca="1" si="0"/>
        <v>44000</v>
      </c>
      <c r="AI50" s="2">
        <v>50</v>
      </c>
      <c r="AK50" s="36" t="s">
        <v>237</v>
      </c>
      <c r="AL50" t="s">
        <v>48</v>
      </c>
    </row>
    <row r="51" spans="28:38" x14ac:dyDescent="0.15">
      <c r="AB51" t="s">
        <v>56</v>
      </c>
      <c r="AC51" s="1" t="s">
        <v>193</v>
      </c>
      <c r="AD51" s="35" t="s">
        <v>176</v>
      </c>
      <c r="AE51" s="1" t="s">
        <v>238</v>
      </c>
      <c r="AF51" s="1">
        <f t="shared" ca="1" si="5"/>
        <v>0</v>
      </c>
      <c r="AG51"/>
      <c r="AH51" s="42" t="str">
        <f t="shared" ca="1" si="0"/>
        <v>45000</v>
      </c>
      <c r="AI51" s="2">
        <v>51</v>
      </c>
      <c r="AK51" s="36" t="s">
        <v>239</v>
      </c>
      <c r="AL51" t="s">
        <v>49</v>
      </c>
    </row>
    <row r="52" spans="28:38" x14ac:dyDescent="0.15">
      <c r="AB52" t="s">
        <v>56</v>
      </c>
      <c r="AC52" s="1" t="s">
        <v>195</v>
      </c>
      <c r="AD52" s="35" t="s">
        <v>176</v>
      </c>
      <c r="AE52" s="1" t="s">
        <v>240</v>
      </c>
      <c r="AF52" s="1">
        <f t="shared" ca="1" si="5"/>
        <v>0</v>
      </c>
      <c r="AG52"/>
      <c r="AH52" s="42" t="str">
        <f t="shared" ca="1" si="0"/>
        <v>46000</v>
      </c>
      <c r="AI52" s="2">
        <v>52</v>
      </c>
      <c r="AK52" s="36" t="s">
        <v>241</v>
      </c>
      <c r="AL52" t="s">
        <v>50</v>
      </c>
    </row>
    <row r="53" spans="28:38" x14ac:dyDescent="0.15">
      <c r="AB53" t="s">
        <v>56</v>
      </c>
      <c r="AC53" s="1" t="s">
        <v>197</v>
      </c>
      <c r="AD53" s="35" t="s">
        <v>176</v>
      </c>
      <c r="AE53" s="1" t="s">
        <v>242</v>
      </c>
      <c r="AF53" s="1">
        <f t="shared" ca="1" si="5"/>
        <v>0</v>
      </c>
      <c r="AG53"/>
      <c r="AH53" s="42" t="str">
        <f t="shared" ca="1" si="0"/>
        <v>47000</v>
      </c>
      <c r="AI53" s="2">
        <v>53</v>
      </c>
      <c r="AK53" s="36" t="s">
        <v>438</v>
      </c>
      <c r="AL53" t="s">
        <v>381</v>
      </c>
    </row>
    <row r="54" spans="28:38" x14ac:dyDescent="0.15">
      <c r="AB54" t="s">
        <v>56</v>
      </c>
      <c r="AC54" s="1" t="s">
        <v>199</v>
      </c>
      <c r="AD54" s="35" t="s">
        <v>176</v>
      </c>
      <c r="AE54" s="1" t="s">
        <v>243</v>
      </c>
      <c r="AF54" s="1">
        <f t="shared" ca="1" si="5"/>
        <v>0</v>
      </c>
      <c r="AG54"/>
      <c r="AH54" s="42" t="str">
        <f t="shared" ca="1" si="0"/>
        <v>48000</v>
      </c>
      <c r="AI54" s="2">
        <v>54</v>
      </c>
    </row>
    <row r="55" spans="28:38" x14ac:dyDescent="0.15">
      <c r="AB55" t="s">
        <v>56</v>
      </c>
      <c r="AC55" s="14" t="s">
        <v>75</v>
      </c>
      <c r="AD55" s="35" t="s">
        <v>176</v>
      </c>
      <c r="AE55" s="1" t="s">
        <v>244</v>
      </c>
      <c r="AF55" s="1">
        <f t="shared" ca="1" si="5"/>
        <v>0</v>
      </c>
      <c r="AG55"/>
      <c r="AH55" s="42">
        <f t="shared" ca="1" si="0"/>
        <v>0</v>
      </c>
      <c r="AI55" s="2">
        <v>55</v>
      </c>
    </row>
    <row r="56" spans="28:38" x14ac:dyDescent="0.15">
      <c r="AB56" t="s">
        <v>56</v>
      </c>
      <c r="AC56" s="1" t="s">
        <v>203</v>
      </c>
      <c r="AD56" s="35" t="s">
        <v>176</v>
      </c>
      <c r="AE56" s="1" t="s">
        <v>245</v>
      </c>
      <c r="AF56" s="1">
        <f t="shared" ca="1" si="5"/>
        <v>0</v>
      </c>
      <c r="AG56"/>
      <c r="AH56" s="42">
        <f t="shared" ca="1" si="0"/>
        <v>0</v>
      </c>
      <c r="AI56" s="2">
        <v>56</v>
      </c>
    </row>
    <row r="57" spans="28:38" x14ac:dyDescent="0.15">
      <c r="AB57" t="s">
        <v>56</v>
      </c>
      <c r="AC57" s="1" t="s">
        <v>206</v>
      </c>
      <c r="AD57" s="35" t="s">
        <v>176</v>
      </c>
      <c r="AE57" s="1" t="s">
        <v>246</v>
      </c>
      <c r="AF57" s="1">
        <f t="shared" ca="1" si="5"/>
        <v>0</v>
      </c>
      <c r="AG57"/>
      <c r="AH57" s="42">
        <f t="shared" ca="1" si="0"/>
        <v>0</v>
      </c>
      <c r="AI57" s="2">
        <v>57</v>
      </c>
    </row>
    <row r="58" spans="28:38" x14ac:dyDescent="0.15">
      <c r="AB58" t="s">
        <v>56</v>
      </c>
      <c r="AC58" s="1" t="s">
        <v>209</v>
      </c>
      <c r="AD58" s="35" t="s">
        <v>176</v>
      </c>
      <c r="AE58" s="1" t="s">
        <v>247</v>
      </c>
      <c r="AF58" s="1">
        <f t="shared" ca="1" si="5"/>
        <v>0</v>
      </c>
      <c r="AG58"/>
      <c r="AH58" s="42">
        <f t="shared" ca="1" si="0"/>
        <v>0</v>
      </c>
      <c r="AI58" s="2">
        <v>58</v>
      </c>
    </row>
    <row r="59" spans="28:38" x14ac:dyDescent="0.15">
      <c r="AB59" t="s">
        <v>56</v>
      </c>
      <c r="AC59" s="1" t="s">
        <v>0</v>
      </c>
      <c r="AD59" s="35" t="s">
        <v>176</v>
      </c>
      <c r="AE59" s="1" t="s">
        <v>248</v>
      </c>
      <c r="AF59" s="1">
        <f t="shared" ca="1" si="5"/>
        <v>0</v>
      </c>
      <c r="AG59"/>
      <c r="AH59" s="42">
        <f t="shared" ca="1" si="0"/>
        <v>0</v>
      </c>
      <c r="AI59" s="2">
        <v>59</v>
      </c>
    </row>
    <row r="60" spans="28:38" x14ac:dyDescent="0.15">
      <c r="AB60" t="s">
        <v>56</v>
      </c>
      <c r="AC60" s="1" t="s">
        <v>148</v>
      </c>
      <c r="AD60" s="35" t="s">
        <v>176</v>
      </c>
      <c r="AE60" s="1" t="s">
        <v>249</v>
      </c>
      <c r="AF60" s="1">
        <f t="shared" ca="1" si="5"/>
        <v>0</v>
      </c>
      <c r="AG60"/>
      <c r="AH60" s="42">
        <f t="shared" ca="1" si="0"/>
        <v>0</v>
      </c>
      <c r="AI60" s="2">
        <v>60</v>
      </c>
    </row>
    <row r="61" spans="28:38" x14ac:dyDescent="0.15">
      <c r="AB61" t="s">
        <v>56</v>
      </c>
      <c r="AC61" s="1" t="s">
        <v>32</v>
      </c>
      <c r="AD61" s="35" t="s">
        <v>176</v>
      </c>
      <c r="AE61" s="1" t="s">
        <v>250</v>
      </c>
      <c r="AF61" s="1">
        <f t="shared" ca="1" si="5"/>
        <v>0</v>
      </c>
      <c r="AG61"/>
      <c r="AH61" s="42">
        <f t="shared" ca="1" si="0"/>
        <v>0</v>
      </c>
      <c r="AI61" s="2">
        <v>61</v>
      </c>
    </row>
    <row r="62" spans="28:38" x14ac:dyDescent="0.15">
      <c r="AB62" t="s">
        <v>56</v>
      </c>
      <c r="AC62" s="1" t="s">
        <v>0</v>
      </c>
      <c r="AD62" s="35" t="s">
        <v>176</v>
      </c>
      <c r="AE62" s="1" t="s">
        <v>251</v>
      </c>
      <c r="AF62" s="1">
        <f t="shared" ca="1" si="5"/>
        <v>0</v>
      </c>
      <c r="AG62"/>
      <c r="AH62" s="42">
        <f t="shared" ca="1" si="0"/>
        <v>0</v>
      </c>
      <c r="AI62" s="2">
        <v>62</v>
      </c>
    </row>
    <row r="63" spans="28:38" x14ac:dyDescent="0.15">
      <c r="AC63"/>
      <c r="AD63"/>
      <c r="AE63"/>
      <c r="AF63"/>
      <c r="AG63"/>
      <c r="AH63" s="42">
        <f t="shared" ca="1" si="0"/>
        <v>0</v>
      </c>
      <c r="AI63" s="2">
        <v>63</v>
      </c>
    </row>
    <row r="64" spans="28:38" x14ac:dyDescent="0.15">
      <c r="AC64"/>
      <c r="AD64"/>
      <c r="AE64"/>
      <c r="AF64"/>
      <c r="AG64"/>
      <c r="AH64" s="42">
        <f t="shared" ca="1" si="0"/>
        <v>0</v>
      </c>
      <c r="AI64" s="2">
        <v>64</v>
      </c>
    </row>
    <row r="65" spans="34:35" x14ac:dyDescent="0.15">
      <c r="AH65" s="42">
        <f t="shared" ca="1" si="0"/>
        <v>0</v>
      </c>
      <c r="AI65" s="2">
        <v>65</v>
      </c>
    </row>
    <row r="66" spans="34:35" x14ac:dyDescent="0.15">
      <c r="AH66" s="42">
        <f t="shared" ca="1" si="0"/>
        <v>0</v>
      </c>
      <c r="AI66" s="2">
        <v>66</v>
      </c>
    </row>
    <row r="67" spans="34:35" x14ac:dyDescent="0.15">
      <c r="AH67" s="42">
        <f t="shared" ca="1" si="0"/>
        <v>0</v>
      </c>
      <c r="AI67" s="2">
        <v>67</v>
      </c>
    </row>
    <row r="68" spans="34:35" x14ac:dyDescent="0.15">
      <c r="AH68" s="42">
        <f t="shared" ca="1" si="0"/>
        <v>0</v>
      </c>
      <c r="AI68" s="2">
        <v>68</v>
      </c>
    </row>
    <row r="69" spans="34:35" x14ac:dyDescent="0.15">
      <c r="AH69" s="42">
        <f t="shared" ca="1" si="0"/>
        <v>0</v>
      </c>
      <c r="AI69" s="2">
        <v>69</v>
      </c>
    </row>
    <row r="70" spans="34:35" x14ac:dyDescent="0.15">
      <c r="AH70" s="42">
        <f t="shared" ref="AH70:AH133" ca="1" si="8">INDIRECT("'"&amp;$AD$7&amp;"'!"&amp;"B"&amp;ROW(B70))</f>
        <v>0</v>
      </c>
      <c r="AI70" s="2">
        <v>70</v>
      </c>
    </row>
    <row r="71" spans="34:35" x14ac:dyDescent="0.15">
      <c r="AH71" s="42">
        <f t="shared" ca="1" si="8"/>
        <v>0</v>
      </c>
      <c r="AI71" s="2">
        <v>71</v>
      </c>
    </row>
    <row r="72" spans="34:35" x14ac:dyDescent="0.15">
      <c r="AH72" s="42">
        <f t="shared" ca="1" si="8"/>
        <v>0</v>
      </c>
      <c r="AI72" s="2">
        <v>72</v>
      </c>
    </row>
    <row r="73" spans="34:35" x14ac:dyDescent="0.15">
      <c r="AH73" s="42">
        <f t="shared" ca="1" si="8"/>
        <v>0</v>
      </c>
      <c r="AI73" s="2">
        <v>73</v>
      </c>
    </row>
    <row r="74" spans="34:35" x14ac:dyDescent="0.15">
      <c r="AH74" s="42">
        <f t="shared" ca="1" si="8"/>
        <v>0</v>
      </c>
      <c r="AI74" s="2">
        <v>74</v>
      </c>
    </row>
    <row r="75" spans="34:35" x14ac:dyDescent="0.15">
      <c r="AH75" s="42">
        <f t="shared" ca="1" si="8"/>
        <v>0</v>
      </c>
      <c r="AI75" s="2">
        <v>75</v>
      </c>
    </row>
    <row r="76" spans="34:35" x14ac:dyDescent="0.15">
      <c r="AH76" s="42">
        <f t="shared" ca="1" si="8"/>
        <v>0</v>
      </c>
      <c r="AI76" s="2">
        <v>76</v>
      </c>
    </row>
    <row r="77" spans="34:35" x14ac:dyDescent="0.15">
      <c r="AH77" s="42">
        <f t="shared" ca="1" si="8"/>
        <v>0</v>
      </c>
      <c r="AI77" s="2">
        <v>77</v>
      </c>
    </row>
    <row r="78" spans="34:35" x14ac:dyDescent="0.15">
      <c r="AH78" s="42">
        <f t="shared" ca="1" si="8"/>
        <v>0</v>
      </c>
      <c r="AI78" s="2">
        <v>78</v>
      </c>
    </row>
    <row r="79" spans="34:35" x14ac:dyDescent="0.15">
      <c r="AH79" s="42">
        <f t="shared" ca="1" si="8"/>
        <v>0</v>
      </c>
      <c r="AI79" s="2">
        <v>79</v>
      </c>
    </row>
    <row r="80" spans="34:35" x14ac:dyDescent="0.15">
      <c r="AH80" s="42">
        <f t="shared" ca="1" si="8"/>
        <v>0</v>
      </c>
      <c r="AI80" s="2">
        <v>80</v>
      </c>
    </row>
    <row r="81" spans="34:35" x14ac:dyDescent="0.15">
      <c r="AH81" s="42">
        <f t="shared" ca="1" si="8"/>
        <v>0</v>
      </c>
      <c r="AI81" s="2">
        <v>81</v>
      </c>
    </row>
    <row r="82" spans="34:35" x14ac:dyDescent="0.15">
      <c r="AH82" s="42">
        <f t="shared" ca="1" si="8"/>
        <v>0</v>
      </c>
      <c r="AI82" s="2">
        <v>82</v>
      </c>
    </row>
    <row r="83" spans="34:35" x14ac:dyDescent="0.15">
      <c r="AH83" s="42">
        <f t="shared" ca="1" si="8"/>
        <v>0</v>
      </c>
      <c r="AI83" s="2">
        <v>83</v>
      </c>
    </row>
    <row r="84" spans="34:35" x14ac:dyDescent="0.15">
      <c r="AH84" s="42">
        <f t="shared" ca="1" si="8"/>
        <v>0</v>
      </c>
      <c r="AI84" s="2">
        <v>84</v>
      </c>
    </row>
    <row r="85" spans="34:35" x14ac:dyDescent="0.15">
      <c r="AH85" s="42">
        <f t="shared" ca="1" si="8"/>
        <v>0</v>
      </c>
      <c r="AI85" s="2">
        <v>85</v>
      </c>
    </row>
    <row r="86" spans="34:35" x14ac:dyDescent="0.15">
      <c r="AH86" s="42">
        <f t="shared" ca="1" si="8"/>
        <v>0</v>
      </c>
      <c r="AI86" s="2">
        <v>86</v>
      </c>
    </row>
    <row r="87" spans="34:35" x14ac:dyDescent="0.15">
      <c r="AH87" s="42">
        <f t="shared" ca="1" si="8"/>
        <v>0</v>
      </c>
      <c r="AI87" s="2">
        <v>87</v>
      </c>
    </row>
    <row r="88" spans="34:35" x14ac:dyDescent="0.15">
      <c r="AH88" s="42">
        <f t="shared" ca="1" si="8"/>
        <v>0</v>
      </c>
      <c r="AI88" s="2">
        <v>88</v>
      </c>
    </row>
    <row r="89" spans="34:35" x14ac:dyDescent="0.15">
      <c r="AH89" s="42">
        <f t="shared" ca="1" si="8"/>
        <v>0</v>
      </c>
      <c r="AI89" s="2">
        <v>89</v>
      </c>
    </row>
    <row r="90" spans="34:35" x14ac:dyDescent="0.15">
      <c r="AH90" s="42">
        <f t="shared" ca="1" si="8"/>
        <v>0</v>
      </c>
      <c r="AI90" s="2">
        <v>90</v>
      </c>
    </row>
    <row r="91" spans="34:35" x14ac:dyDescent="0.15">
      <c r="AH91" s="42">
        <f t="shared" ca="1" si="8"/>
        <v>0</v>
      </c>
      <c r="AI91" s="2">
        <v>91</v>
      </c>
    </row>
    <row r="92" spans="34:35" x14ac:dyDescent="0.15">
      <c r="AH92" s="42">
        <f t="shared" ca="1" si="8"/>
        <v>0</v>
      </c>
      <c r="AI92" s="2">
        <v>92</v>
      </c>
    </row>
    <row r="93" spans="34:35" x14ac:dyDescent="0.15">
      <c r="AH93" s="42">
        <f t="shared" ca="1" si="8"/>
        <v>0</v>
      </c>
      <c r="AI93" s="2">
        <v>93</v>
      </c>
    </row>
    <row r="94" spans="34:35" x14ac:dyDescent="0.15">
      <c r="AH94" s="42">
        <f t="shared" ca="1" si="8"/>
        <v>0</v>
      </c>
      <c r="AI94" s="2">
        <v>94</v>
      </c>
    </row>
    <row r="95" spans="34:35" x14ac:dyDescent="0.15">
      <c r="AH95" s="42">
        <f t="shared" ca="1" si="8"/>
        <v>0</v>
      </c>
      <c r="AI95" s="2">
        <v>95</v>
      </c>
    </row>
    <row r="96" spans="34:35" x14ac:dyDescent="0.15">
      <c r="AH96" s="42">
        <f t="shared" ca="1" si="8"/>
        <v>0</v>
      </c>
      <c r="AI96" s="2">
        <v>96</v>
      </c>
    </row>
    <row r="97" spans="34:35" x14ac:dyDescent="0.15">
      <c r="AH97" s="42">
        <f t="shared" ca="1" si="8"/>
        <v>0</v>
      </c>
      <c r="AI97" s="2">
        <v>97</v>
      </c>
    </row>
    <row r="98" spans="34:35" x14ac:dyDescent="0.15">
      <c r="AH98" s="42">
        <f t="shared" ca="1" si="8"/>
        <v>0</v>
      </c>
      <c r="AI98" s="2">
        <v>98</v>
      </c>
    </row>
    <row r="99" spans="34:35" x14ac:dyDescent="0.15">
      <c r="AH99" s="42">
        <f t="shared" ca="1" si="8"/>
        <v>0</v>
      </c>
      <c r="AI99" s="2">
        <v>99</v>
      </c>
    </row>
    <row r="100" spans="34:35" x14ac:dyDescent="0.15">
      <c r="AH100" s="42">
        <f t="shared" ca="1" si="8"/>
        <v>0</v>
      </c>
      <c r="AI100" s="2">
        <v>100</v>
      </c>
    </row>
    <row r="101" spans="34:35" x14ac:dyDescent="0.15">
      <c r="AH101" s="42">
        <f t="shared" ca="1" si="8"/>
        <v>0</v>
      </c>
      <c r="AI101" s="2">
        <v>101</v>
      </c>
    </row>
    <row r="102" spans="34:35" x14ac:dyDescent="0.15">
      <c r="AH102" s="42">
        <f t="shared" ca="1" si="8"/>
        <v>0</v>
      </c>
      <c r="AI102" s="2">
        <v>102</v>
      </c>
    </row>
    <row r="103" spans="34:35" x14ac:dyDescent="0.15">
      <c r="AH103" s="42">
        <f t="shared" ca="1" si="8"/>
        <v>0</v>
      </c>
      <c r="AI103" s="2">
        <v>103</v>
      </c>
    </row>
    <row r="104" spans="34:35" x14ac:dyDescent="0.15">
      <c r="AH104" s="42">
        <f t="shared" ca="1" si="8"/>
        <v>0</v>
      </c>
      <c r="AI104" s="2">
        <v>104</v>
      </c>
    </row>
    <row r="105" spans="34:35" x14ac:dyDescent="0.15">
      <c r="AH105" s="42">
        <f t="shared" ca="1" si="8"/>
        <v>0</v>
      </c>
      <c r="AI105" s="2">
        <v>105</v>
      </c>
    </row>
    <row r="106" spans="34:35" x14ac:dyDescent="0.15">
      <c r="AH106" s="42">
        <f t="shared" ca="1" si="8"/>
        <v>0</v>
      </c>
      <c r="AI106" s="2">
        <v>106</v>
      </c>
    </row>
    <row r="107" spans="34:35" x14ac:dyDescent="0.15">
      <c r="AH107" s="42">
        <f t="shared" ca="1" si="8"/>
        <v>0</v>
      </c>
      <c r="AI107" s="2">
        <v>107</v>
      </c>
    </row>
    <row r="108" spans="34:35" x14ac:dyDescent="0.15">
      <c r="AH108" s="42">
        <f t="shared" ca="1" si="8"/>
        <v>0</v>
      </c>
      <c r="AI108" s="2">
        <v>108</v>
      </c>
    </row>
    <row r="109" spans="34:35" x14ac:dyDescent="0.15">
      <c r="AH109" s="42">
        <f t="shared" ca="1" si="8"/>
        <v>0</v>
      </c>
      <c r="AI109" s="2">
        <v>109</v>
      </c>
    </row>
    <row r="110" spans="34:35" x14ac:dyDescent="0.15">
      <c r="AH110" s="42">
        <f t="shared" ca="1" si="8"/>
        <v>0</v>
      </c>
      <c r="AI110" s="2">
        <v>110</v>
      </c>
    </row>
    <row r="111" spans="34:35" x14ac:dyDescent="0.15">
      <c r="AH111" s="42">
        <f t="shared" ca="1" si="8"/>
        <v>0</v>
      </c>
      <c r="AI111" s="2">
        <v>111</v>
      </c>
    </row>
    <row r="112" spans="34:35" x14ac:dyDescent="0.15">
      <c r="AH112" s="42">
        <f t="shared" ca="1" si="8"/>
        <v>0</v>
      </c>
      <c r="AI112" s="2">
        <v>112</v>
      </c>
    </row>
    <row r="113" spans="34:35" x14ac:dyDescent="0.15">
      <c r="AH113" s="42">
        <f t="shared" ca="1" si="8"/>
        <v>0</v>
      </c>
      <c r="AI113" s="2">
        <v>113</v>
      </c>
    </row>
    <row r="114" spans="34:35" x14ac:dyDescent="0.15">
      <c r="AH114" s="42">
        <f t="shared" ca="1" si="8"/>
        <v>0</v>
      </c>
      <c r="AI114" s="2">
        <v>114</v>
      </c>
    </row>
    <row r="115" spans="34:35" x14ac:dyDescent="0.15">
      <c r="AH115" s="42">
        <f t="shared" ca="1" si="8"/>
        <v>0</v>
      </c>
      <c r="AI115" s="2">
        <v>115</v>
      </c>
    </row>
    <row r="116" spans="34:35" x14ac:dyDescent="0.15">
      <c r="AH116" s="42">
        <f t="shared" ca="1" si="8"/>
        <v>0</v>
      </c>
      <c r="AI116" s="2">
        <v>116</v>
      </c>
    </row>
    <row r="117" spans="34:35" x14ac:dyDescent="0.15">
      <c r="AH117" s="42">
        <f t="shared" ca="1" si="8"/>
        <v>0</v>
      </c>
      <c r="AI117" s="2">
        <v>117</v>
      </c>
    </row>
    <row r="118" spans="34:35" x14ac:dyDescent="0.15">
      <c r="AH118" s="42">
        <f t="shared" ca="1" si="8"/>
        <v>0</v>
      </c>
      <c r="AI118" s="2">
        <v>118</v>
      </c>
    </row>
    <row r="119" spans="34:35" x14ac:dyDescent="0.15">
      <c r="AH119" s="42">
        <f t="shared" ca="1" si="8"/>
        <v>0</v>
      </c>
      <c r="AI119" s="2">
        <v>119</v>
      </c>
    </row>
    <row r="120" spans="34:35" x14ac:dyDescent="0.15">
      <c r="AH120" s="42">
        <f t="shared" ca="1" si="8"/>
        <v>0</v>
      </c>
      <c r="AI120" s="2">
        <v>120</v>
      </c>
    </row>
    <row r="121" spans="34:35" x14ac:dyDescent="0.15">
      <c r="AH121" s="42">
        <f t="shared" ca="1" si="8"/>
        <v>0</v>
      </c>
      <c r="AI121" s="2">
        <v>121</v>
      </c>
    </row>
    <row r="122" spans="34:35" x14ac:dyDescent="0.15">
      <c r="AH122" s="42">
        <f t="shared" ca="1" si="8"/>
        <v>0</v>
      </c>
      <c r="AI122" s="2">
        <v>122</v>
      </c>
    </row>
    <row r="123" spans="34:35" x14ac:dyDescent="0.15">
      <c r="AH123" s="42">
        <f t="shared" ca="1" si="8"/>
        <v>0</v>
      </c>
      <c r="AI123" s="2">
        <v>123</v>
      </c>
    </row>
    <row r="124" spans="34:35" x14ac:dyDescent="0.15">
      <c r="AH124" s="42">
        <f t="shared" ca="1" si="8"/>
        <v>0</v>
      </c>
      <c r="AI124" s="2">
        <v>124</v>
      </c>
    </row>
    <row r="125" spans="34:35" x14ac:dyDescent="0.15">
      <c r="AH125" s="42">
        <f t="shared" ca="1" si="8"/>
        <v>0</v>
      </c>
      <c r="AI125" s="2">
        <v>125</v>
      </c>
    </row>
    <row r="126" spans="34:35" x14ac:dyDescent="0.15">
      <c r="AH126" s="42">
        <f t="shared" ca="1" si="8"/>
        <v>0</v>
      </c>
      <c r="AI126" s="2">
        <v>126</v>
      </c>
    </row>
    <row r="127" spans="34:35" x14ac:dyDescent="0.15">
      <c r="AH127" s="42">
        <f t="shared" ca="1" si="8"/>
        <v>0</v>
      </c>
      <c r="AI127" s="2">
        <v>127</v>
      </c>
    </row>
    <row r="128" spans="34:35" x14ac:dyDescent="0.15">
      <c r="AH128" s="42">
        <f t="shared" ca="1" si="8"/>
        <v>0</v>
      </c>
      <c r="AI128" s="2">
        <v>128</v>
      </c>
    </row>
    <row r="129" spans="34:35" x14ac:dyDescent="0.15">
      <c r="AH129" s="42">
        <f t="shared" ca="1" si="8"/>
        <v>0</v>
      </c>
      <c r="AI129" s="2">
        <v>129</v>
      </c>
    </row>
    <row r="130" spans="34:35" x14ac:dyDescent="0.15">
      <c r="AH130" s="42">
        <f t="shared" ca="1" si="8"/>
        <v>0</v>
      </c>
      <c r="AI130" s="2">
        <v>130</v>
      </c>
    </row>
    <row r="131" spans="34:35" x14ac:dyDescent="0.15">
      <c r="AH131" s="42">
        <f t="shared" ca="1" si="8"/>
        <v>0</v>
      </c>
      <c r="AI131" s="2">
        <v>131</v>
      </c>
    </row>
    <row r="132" spans="34:35" x14ac:dyDescent="0.15">
      <c r="AH132" s="42">
        <f t="shared" ca="1" si="8"/>
        <v>0</v>
      </c>
      <c r="AI132" s="2">
        <v>132</v>
      </c>
    </row>
    <row r="133" spans="34:35" x14ac:dyDescent="0.15">
      <c r="AH133" s="42">
        <f t="shared" ca="1" si="8"/>
        <v>0</v>
      </c>
      <c r="AI133" s="2">
        <v>133</v>
      </c>
    </row>
    <row r="134" spans="34:35" x14ac:dyDescent="0.15">
      <c r="AH134" s="42">
        <f t="shared" ref="AH134:AH197" ca="1" si="9">INDIRECT("'"&amp;$AD$7&amp;"'!"&amp;"B"&amp;ROW(B134))</f>
        <v>0</v>
      </c>
      <c r="AI134" s="2">
        <v>134</v>
      </c>
    </row>
    <row r="135" spans="34:35" x14ac:dyDescent="0.15">
      <c r="AH135" s="42">
        <f t="shared" ca="1" si="9"/>
        <v>0</v>
      </c>
      <c r="AI135" s="2">
        <v>135</v>
      </c>
    </row>
    <row r="136" spans="34:35" x14ac:dyDescent="0.15">
      <c r="AH136" s="42">
        <f t="shared" ca="1" si="9"/>
        <v>0</v>
      </c>
      <c r="AI136" s="2">
        <v>136</v>
      </c>
    </row>
    <row r="137" spans="34:35" x14ac:dyDescent="0.15">
      <c r="AH137" s="42">
        <f t="shared" ca="1" si="9"/>
        <v>0</v>
      </c>
      <c r="AI137" s="2">
        <v>137</v>
      </c>
    </row>
    <row r="138" spans="34:35" x14ac:dyDescent="0.15">
      <c r="AH138" s="42">
        <f t="shared" ca="1" si="9"/>
        <v>0</v>
      </c>
      <c r="AI138" s="2">
        <v>138</v>
      </c>
    </row>
    <row r="139" spans="34:35" x14ac:dyDescent="0.15">
      <c r="AH139" s="42">
        <f t="shared" ca="1" si="9"/>
        <v>0</v>
      </c>
      <c r="AI139" s="2">
        <v>139</v>
      </c>
    </row>
    <row r="140" spans="34:35" x14ac:dyDescent="0.15">
      <c r="AH140" s="42">
        <f t="shared" ca="1" si="9"/>
        <v>0</v>
      </c>
      <c r="AI140" s="2">
        <v>140</v>
      </c>
    </row>
    <row r="141" spans="34:35" x14ac:dyDescent="0.15">
      <c r="AH141" s="42">
        <f t="shared" ca="1" si="9"/>
        <v>0</v>
      </c>
      <c r="AI141" s="2">
        <v>141</v>
      </c>
    </row>
    <row r="142" spans="34:35" x14ac:dyDescent="0.15">
      <c r="AH142" s="42">
        <f t="shared" ca="1" si="9"/>
        <v>0</v>
      </c>
      <c r="AI142" s="2">
        <v>142</v>
      </c>
    </row>
    <row r="143" spans="34:35" x14ac:dyDescent="0.15">
      <c r="AH143" s="42">
        <f t="shared" ca="1" si="9"/>
        <v>0</v>
      </c>
      <c r="AI143" s="2">
        <v>143</v>
      </c>
    </row>
    <row r="144" spans="34:35" x14ac:dyDescent="0.15">
      <c r="AH144" s="42">
        <f t="shared" ca="1" si="9"/>
        <v>0</v>
      </c>
      <c r="AI144" s="2">
        <v>144</v>
      </c>
    </row>
    <row r="145" spans="34:35" x14ac:dyDescent="0.15">
      <c r="AH145" s="42">
        <f t="shared" ca="1" si="9"/>
        <v>0</v>
      </c>
      <c r="AI145" s="2">
        <v>145</v>
      </c>
    </row>
    <row r="146" spans="34:35" x14ac:dyDescent="0.15">
      <c r="AH146" s="42">
        <f t="shared" ca="1" si="9"/>
        <v>0</v>
      </c>
      <c r="AI146" s="2">
        <v>146</v>
      </c>
    </row>
    <row r="147" spans="34:35" x14ac:dyDescent="0.15">
      <c r="AH147" s="42">
        <f t="shared" ca="1" si="9"/>
        <v>0</v>
      </c>
      <c r="AI147" s="2">
        <v>147</v>
      </c>
    </row>
    <row r="148" spans="34:35" x14ac:dyDescent="0.15">
      <c r="AH148" s="42">
        <f t="shared" ca="1" si="9"/>
        <v>0</v>
      </c>
      <c r="AI148" s="2">
        <v>148</v>
      </c>
    </row>
    <row r="149" spans="34:35" x14ac:dyDescent="0.15">
      <c r="AH149" s="42">
        <f t="shared" ca="1" si="9"/>
        <v>0</v>
      </c>
      <c r="AI149" s="2">
        <v>149</v>
      </c>
    </row>
    <row r="150" spans="34:35" x14ac:dyDescent="0.15">
      <c r="AH150" s="42">
        <f t="shared" ca="1" si="9"/>
        <v>0</v>
      </c>
      <c r="AI150" s="2">
        <v>150</v>
      </c>
    </row>
    <row r="151" spans="34:35" x14ac:dyDescent="0.15">
      <c r="AH151" s="42">
        <f t="shared" ca="1" si="9"/>
        <v>0</v>
      </c>
      <c r="AI151" s="2">
        <v>151</v>
      </c>
    </row>
    <row r="152" spans="34:35" x14ac:dyDescent="0.15">
      <c r="AH152" s="42">
        <f t="shared" ca="1" si="9"/>
        <v>0</v>
      </c>
      <c r="AI152" s="2">
        <v>152</v>
      </c>
    </row>
    <row r="153" spans="34:35" x14ac:dyDescent="0.15">
      <c r="AH153" s="42">
        <f t="shared" ca="1" si="9"/>
        <v>0</v>
      </c>
      <c r="AI153" s="2">
        <v>153</v>
      </c>
    </row>
    <row r="154" spans="34:35" x14ac:dyDescent="0.15">
      <c r="AH154" s="42">
        <f t="shared" ca="1" si="9"/>
        <v>0</v>
      </c>
      <c r="AI154" s="2">
        <v>154</v>
      </c>
    </row>
    <row r="155" spans="34:35" x14ac:dyDescent="0.15">
      <c r="AH155" s="42">
        <f t="shared" ca="1" si="9"/>
        <v>0</v>
      </c>
      <c r="AI155" s="2">
        <v>155</v>
      </c>
    </row>
    <row r="156" spans="34:35" x14ac:dyDescent="0.15">
      <c r="AH156" s="42">
        <f t="shared" ca="1" si="9"/>
        <v>0</v>
      </c>
      <c r="AI156" s="2">
        <v>156</v>
      </c>
    </row>
    <row r="157" spans="34:35" x14ac:dyDescent="0.15">
      <c r="AH157" s="42">
        <f t="shared" ca="1" si="9"/>
        <v>0</v>
      </c>
      <c r="AI157" s="2">
        <v>157</v>
      </c>
    </row>
    <row r="158" spans="34:35" x14ac:dyDescent="0.15">
      <c r="AH158" s="42">
        <f t="shared" ca="1" si="9"/>
        <v>0</v>
      </c>
      <c r="AI158" s="2">
        <v>158</v>
      </c>
    </row>
    <row r="159" spans="34:35" x14ac:dyDescent="0.15">
      <c r="AH159" s="42">
        <f t="shared" ca="1" si="9"/>
        <v>0</v>
      </c>
      <c r="AI159" s="2">
        <v>159</v>
      </c>
    </row>
    <row r="160" spans="34:35" x14ac:dyDescent="0.15">
      <c r="AH160" s="42">
        <f t="shared" ca="1" si="9"/>
        <v>0</v>
      </c>
      <c r="AI160" s="2">
        <v>160</v>
      </c>
    </row>
    <row r="161" spans="34:35" x14ac:dyDescent="0.15">
      <c r="AH161" s="42">
        <f t="shared" ca="1" si="9"/>
        <v>0</v>
      </c>
      <c r="AI161" s="2">
        <v>161</v>
      </c>
    </row>
    <row r="162" spans="34:35" x14ac:dyDescent="0.15">
      <c r="AH162" s="42">
        <f t="shared" ca="1" si="9"/>
        <v>0</v>
      </c>
      <c r="AI162" s="2">
        <v>162</v>
      </c>
    </row>
    <row r="163" spans="34:35" x14ac:dyDescent="0.15">
      <c r="AH163" s="42">
        <f t="shared" ca="1" si="9"/>
        <v>0</v>
      </c>
      <c r="AI163" s="2">
        <v>163</v>
      </c>
    </row>
    <row r="164" spans="34:35" x14ac:dyDescent="0.15">
      <c r="AH164" s="42">
        <f t="shared" ca="1" si="9"/>
        <v>0</v>
      </c>
      <c r="AI164" s="2">
        <v>164</v>
      </c>
    </row>
    <row r="165" spans="34:35" x14ac:dyDescent="0.15">
      <c r="AH165" s="42">
        <f t="shared" ca="1" si="9"/>
        <v>0</v>
      </c>
      <c r="AI165" s="2">
        <v>165</v>
      </c>
    </row>
    <row r="166" spans="34:35" x14ac:dyDescent="0.15">
      <c r="AH166" s="42">
        <f t="shared" ca="1" si="9"/>
        <v>0</v>
      </c>
      <c r="AI166" s="2">
        <v>166</v>
      </c>
    </row>
    <row r="167" spans="34:35" x14ac:dyDescent="0.15">
      <c r="AH167" s="42">
        <f t="shared" ca="1" si="9"/>
        <v>0</v>
      </c>
      <c r="AI167" s="2">
        <v>167</v>
      </c>
    </row>
    <row r="168" spans="34:35" x14ac:dyDescent="0.15">
      <c r="AH168" s="42">
        <f t="shared" ca="1" si="9"/>
        <v>0</v>
      </c>
      <c r="AI168" s="2">
        <v>168</v>
      </c>
    </row>
    <row r="169" spans="34:35" x14ac:dyDescent="0.15">
      <c r="AH169" s="42">
        <f t="shared" ca="1" si="9"/>
        <v>0</v>
      </c>
      <c r="AI169" s="2">
        <v>169</v>
      </c>
    </row>
    <row r="170" spans="34:35" x14ac:dyDescent="0.15">
      <c r="AH170" s="42">
        <f t="shared" ca="1" si="9"/>
        <v>0</v>
      </c>
      <c r="AI170" s="2">
        <v>170</v>
      </c>
    </row>
    <row r="171" spans="34:35" x14ac:dyDescent="0.15">
      <c r="AH171" s="42">
        <f t="shared" ca="1" si="9"/>
        <v>0</v>
      </c>
      <c r="AI171" s="2">
        <v>171</v>
      </c>
    </row>
    <row r="172" spans="34:35" x14ac:dyDescent="0.15">
      <c r="AH172" s="42">
        <f t="shared" ca="1" si="9"/>
        <v>0</v>
      </c>
      <c r="AI172" s="2">
        <v>172</v>
      </c>
    </row>
    <row r="173" spans="34:35" x14ac:dyDescent="0.15">
      <c r="AH173" s="42">
        <f t="shared" ca="1" si="9"/>
        <v>0</v>
      </c>
      <c r="AI173" s="2">
        <v>173</v>
      </c>
    </row>
    <row r="174" spans="34:35" x14ac:dyDescent="0.15">
      <c r="AH174" s="42">
        <f t="shared" ca="1" si="9"/>
        <v>0</v>
      </c>
      <c r="AI174" s="2">
        <v>174</v>
      </c>
    </row>
    <row r="175" spans="34:35" x14ac:dyDescent="0.15">
      <c r="AH175" s="42">
        <f t="shared" ca="1" si="9"/>
        <v>0</v>
      </c>
      <c r="AI175" s="2">
        <v>175</v>
      </c>
    </row>
    <row r="176" spans="34:35" x14ac:dyDescent="0.15">
      <c r="AH176" s="42">
        <f t="shared" ca="1" si="9"/>
        <v>0</v>
      </c>
      <c r="AI176" s="2">
        <v>176</v>
      </c>
    </row>
    <row r="177" spans="34:35" x14ac:dyDescent="0.15">
      <c r="AH177" s="42">
        <f t="shared" ca="1" si="9"/>
        <v>0</v>
      </c>
      <c r="AI177" s="2">
        <v>177</v>
      </c>
    </row>
    <row r="178" spans="34:35" x14ac:dyDescent="0.15">
      <c r="AH178" s="42">
        <f t="shared" ca="1" si="9"/>
        <v>0</v>
      </c>
      <c r="AI178" s="2">
        <v>178</v>
      </c>
    </row>
    <row r="179" spans="34:35" x14ac:dyDescent="0.15">
      <c r="AH179" s="42">
        <f t="shared" ca="1" si="9"/>
        <v>0</v>
      </c>
      <c r="AI179" s="2">
        <v>179</v>
      </c>
    </row>
    <row r="180" spans="34:35" x14ac:dyDescent="0.15">
      <c r="AH180" s="42">
        <f t="shared" ca="1" si="9"/>
        <v>0</v>
      </c>
      <c r="AI180" s="2">
        <v>180</v>
      </c>
    </row>
    <row r="181" spans="34:35" x14ac:dyDescent="0.15">
      <c r="AH181" s="42">
        <f t="shared" ca="1" si="9"/>
        <v>0</v>
      </c>
      <c r="AI181" s="2">
        <v>181</v>
      </c>
    </row>
    <row r="182" spans="34:35" x14ac:dyDescent="0.15">
      <c r="AH182" s="42">
        <f t="shared" ca="1" si="9"/>
        <v>0</v>
      </c>
      <c r="AI182" s="2">
        <v>182</v>
      </c>
    </row>
    <row r="183" spans="34:35" x14ac:dyDescent="0.15">
      <c r="AH183" s="42">
        <f t="shared" ca="1" si="9"/>
        <v>0</v>
      </c>
      <c r="AI183" s="2">
        <v>183</v>
      </c>
    </row>
    <row r="184" spans="34:35" x14ac:dyDescent="0.15">
      <c r="AH184" s="42">
        <f t="shared" ca="1" si="9"/>
        <v>0</v>
      </c>
      <c r="AI184" s="2">
        <v>184</v>
      </c>
    </row>
    <row r="185" spans="34:35" x14ac:dyDescent="0.15">
      <c r="AH185" s="42">
        <f t="shared" ca="1" si="9"/>
        <v>0</v>
      </c>
      <c r="AI185" s="2">
        <v>185</v>
      </c>
    </row>
    <row r="186" spans="34:35" x14ac:dyDescent="0.15">
      <c r="AH186" s="42">
        <f t="shared" ca="1" si="9"/>
        <v>0</v>
      </c>
      <c r="AI186" s="2">
        <v>186</v>
      </c>
    </row>
    <row r="187" spans="34:35" x14ac:dyDescent="0.15">
      <c r="AH187" s="42">
        <f t="shared" ca="1" si="9"/>
        <v>0</v>
      </c>
      <c r="AI187" s="2">
        <v>187</v>
      </c>
    </row>
    <row r="188" spans="34:35" x14ac:dyDescent="0.15">
      <c r="AH188" s="42">
        <f t="shared" ca="1" si="9"/>
        <v>0</v>
      </c>
      <c r="AI188" s="2">
        <v>188</v>
      </c>
    </row>
    <row r="189" spans="34:35" x14ac:dyDescent="0.15">
      <c r="AH189" s="42">
        <f t="shared" ca="1" si="9"/>
        <v>0</v>
      </c>
      <c r="AI189" s="2">
        <v>189</v>
      </c>
    </row>
    <row r="190" spans="34:35" x14ac:dyDescent="0.15">
      <c r="AH190" s="42">
        <f t="shared" ca="1" si="9"/>
        <v>0</v>
      </c>
      <c r="AI190" s="2">
        <v>190</v>
      </c>
    </row>
    <row r="191" spans="34:35" x14ac:dyDescent="0.15">
      <c r="AH191" s="42">
        <f t="shared" ca="1" si="9"/>
        <v>0</v>
      </c>
      <c r="AI191" s="2">
        <v>191</v>
      </c>
    </row>
    <row r="192" spans="34:35" x14ac:dyDescent="0.15">
      <c r="AH192" s="42">
        <f t="shared" ca="1" si="9"/>
        <v>0</v>
      </c>
      <c r="AI192" s="2">
        <v>192</v>
      </c>
    </row>
    <row r="193" spans="34:35" x14ac:dyDescent="0.15">
      <c r="AH193" s="42">
        <f t="shared" ca="1" si="9"/>
        <v>0</v>
      </c>
      <c r="AI193" s="2">
        <v>193</v>
      </c>
    </row>
    <row r="194" spans="34:35" x14ac:dyDescent="0.15">
      <c r="AH194" s="42">
        <f t="shared" ca="1" si="9"/>
        <v>0</v>
      </c>
      <c r="AI194" s="2">
        <v>194</v>
      </c>
    </row>
    <row r="195" spans="34:35" x14ac:dyDescent="0.15">
      <c r="AH195" s="42">
        <f t="shared" ca="1" si="9"/>
        <v>0</v>
      </c>
      <c r="AI195" s="2">
        <v>195</v>
      </c>
    </row>
    <row r="196" spans="34:35" x14ac:dyDescent="0.15">
      <c r="AH196" s="42">
        <f t="shared" ca="1" si="9"/>
        <v>0</v>
      </c>
      <c r="AI196" s="2">
        <v>196</v>
      </c>
    </row>
    <row r="197" spans="34:35" x14ac:dyDescent="0.15">
      <c r="AH197" s="42">
        <f t="shared" ca="1" si="9"/>
        <v>0</v>
      </c>
      <c r="AI197" s="2">
        <v>197</v>
      </c>
    </row>
    <row r="198" spans="34:35" x14ac:dyDescent="0.15">
      <c r="AH198" s="42">
        <f t="shared" ref="AH198:AH261" ca="1" si="10">INDIRECT("'"&amp;$AD$7&amp;"'!"&amp;"B"&amp;ROW(B198))</f>
        <v>0</v>
      </c>
      <c r="AI198" s="2">
        <v>198</v>
      </c>
    </row>
    <row r="199" spans="34:35" x14ac:dyDescent="0.15">
      <c r="AH199" s="42">
        <f t="shared" ca="1" si="10"/>
        <v>0</v>
      </c>
      <c r="AI199" s="2">
        <v>199</v>
      </c>
    </row>
    <row r="200" spans="34:35" x14ac:dyDescent="0.15">
      <c r="AH200" s="42">
        <f t="shared" ca="1" si="10"/>
        <v>0</v>
      </c>
      <c r="AI200" s="2">
        <v>200</v>
      </c>
    </row>
    <row r="201" spans="34:35" x14ac:dyDescent="0.15">
      <c r="AH201" s="42">
        <f t="shared" ca="1" si="10"/>
        <v>0</v>
      </c>
      <c r="AI201" s="2">
        <v>201</v>
      </c>
    </row>
    <row r="202" spans="34:35" x14ac:dyDescent="0.15">
      <c r="AH202" s="42">
        <f t="shared" ca="1" si="10"/>
        <v>0</v>
      </c>
      <c r="AI202" s="2">
        <v>202</v>
      </c>
    </row>
    <row r="203" spans="34:35" x14ac:dyDescent="0.15">
      <c r="AH203" s="42">
        <f t="shared" ca="1" si="10"/>
        <v>0</v>
      </c>
      <c r="AI203" s="2">
        <v>203</v>
      </c>
    </row>
    <row r="204" spans="34:35" x14ac:dyDescent="0.15">
      <c r="AH204" s="42">
        <f t="shared" ca="1" si="10"/>
        <v>0</v>
      </c>
      <c r="AI204" s="2">
        <v>204</v>
      </c>
    </row>
    <row r="205" spans="34:35" x14ac:dyDescent="0.15">
      <c r="AH205" s="42">
        <f t="shared" ca="1" si="10"/>
        <v>0</v>
      </c>
      <c r="AI205" s="2">
        <v>205</v>
      </c>
    </row>
    <row r="206" spans="34:35" x14ac:dyDescent="0.15">
      <c r="AH206" s="42">
        <f t="shared" ca="1" si="10"/>
        <v>0</v>
      </c>
      <c r="AI206" s="2">
        <v>206</v>
      </c>
    </row>
    <row r="207" spans="34:35" x14ac:dyDescent="0.15">
      <c r="AH207" s="42">
        <f t="shared" ca="1" si="10"/>
        <v>0</v>
      </c>
      <c r="AI207" s="2">
        <v>207</v>
      </c>
    </row>
    <row r="208" spans="34:35" x14ac:dyDescent="0.15">
      <c r="AH208" s="42">
        <f t="shared" ca="1" si="10"/>
        <v>0</v>
      </c>
      <c r="AI208" s="2">
        <v>208</v>
      </c>
    </row>
    <row r="209" spans="34:35" x14ac:dyDescent="0.15">
      <c r="AH209" s="42">
        <f t="shared" ca="1" si="10"/>
        <v>0</v>
      </c>
      <c r="AI209" s="2">
        <v>209</v>
      </c>
    </row>
    <row r="210" spans="34:35" x14ac:dyDescent="0.15">
      <c r="AH210" s="42">
        <f t="shared" ca="1" si="10"/>
        <v>0</v>
      </c>
      <c r="AI210" s="2">
        <v>210</v>
      </c>
    </row>
    <row r="211" spans="34:35" x14ac:dyDescent="0.15">
      <c r="AH211" s="42">
        <f t="shared" ca="1" si="10"/>
        <v>0</v>
      </c>
      <c r="AI211" s="2">
        <v>211</v>
      </c>
    </row>
    <row r="212" spans="34:35" x14ac:dyDescent="0.15">
      <c r="AH212" s="42">
        <f t="shared" ca="1" si="10"/>
        <v>0</v>
      </c>
      <c r="AI212" s="2">
        <v>212</v>
      </c>
    </row>
    <row r="213" spans="34:35" x14ac:dyDescent="0.15">
      <c r="AH213" s="42">
        <f t="shared" ca="1" si="10"/>
        <v>0</v>
      </c>
      <c r="AI213" s="2">
        <v>213</v>
      </c>
    </row>
    <row r="214" spans="34:35" x14ac:dyDescent="0.15">
      <c r="AH214" s="42">
        <f t="shared" ca="1" si="10"/>
        <v>0</v>
      </c>
      <c r="AI214" s="2">
        <v>214</v>
      </c>
    </row>
    <row r="215" spans="34:35" x14ac:dyDescent="0.15">
      <c r="AH215" s="42">
        <f t="shared" ca="1" si="10"/>
        <v>0</v>
      </c>
      <c r="AI215" s="2">
        <v>215</v>
      </c>
    </row>
    <row r="216" spans="34:35" x14ac:dyDescent="0.15">
      <c r="AH216" s="42">
        <f t="shared" ca="1" si="10"/>
        <v>0</v>
      </c>
      <c r="AI216" s="2">
        <v>216</v>
      </c>
    </row>
    <row r="217" spans="34:35" x14ac:dyDescent="0.15">
      <c r="AH217" s="42">
        <f t="shared" ca="1" si="10"/>
        <v>0</v>
      </c>
      <c r="AI217" s="2">
        <v>217</v>
      </c>
    </row>
    <row r="218" spans="34:35" x14ac:dyDescent="0.15">
      <c r="AH218" s="42">
        <f t="shared" ca="1" si="10"/>
        <v>0</v>
      </c>
      <c r="AI218" s="2">
        <v>218</v>
      </c>
    </row>
    <row r="219" spans="34:35" x14ac:dyDescent="0.15">
      <c r="AH219" s="42">
        <f t="shared" ca="1" si="10"/>
        <v>0</v>
      </c>
      <c r="AI219" s="2">
        <v>219</v>
      </c>
    </row>
    <row r="220" spans="34:35" x14ac:dyDescent="0.15">
      <c r="AH220" s="42">
        <f t="shared" ca="1" si="10"/>
        <v>0</v>
      </c>
      <c r="AI220" s="2">
        <v>220</v>
      </c>
    </row>
    <row r="221" spans="34:35" x14ac:dyDescent="0.15">
      <c r="AH221" s="42">
        <f t="shared" ca="1" si="10"/>
        <v>0</v>
      </c>
      <c r="AI221" s="2">
        <v>221</v>
      </c>
    </row>
    <row r="222" spans="34:35" x14ac:dyDescent="0.15">
      <c r="AH222" s="42">
        <f t="shared" ca="1" si="10"/>
        <v>0</v>
      </c>
      <c r="AI222" s="2">
        <v>222</v>
      </c>
    </row>
    <row r="223" spans="34:35" x14ac:dyDescent="0.15">
      <c r="AH223" s="42">
        <f t="shared" ca="1" si="10"/>
        <v>0</v>
      </c>
      <c r="AI223" s="2">
        <v>223</v>
      </c>
    </row>
    <row r="224" spans="34:35" x14ac:dyDescent="0.15">
      <c r="AH224" s="42">
        <f t="shared" ca="1" si="10"/>
        <v>0</v>
      </c>
      <c r="AI224" s="2">
        <v>224</v>
      </c>
    </row>
    <row r="225" spans="34:35" x14ac:dyDescent="0.15">
      <c r="AH225" s="42">
        <f t="shared" ca="1" si="10"/>
        <v>0</v>
      </c>
      <c r="AI225" s="2">
        <v>225</v>
      </c>
    </row>
    <row r="226" spans="34:35" x14ac:dyDescent="0.15">
      <c r="AH226" s="42">
        <f t="shared" ca="1" si="10"/>
        <v>0</v>
      </c>
      <c r="AI226" s="2">
        <v>226</v>
      </c>
    </row>
    <row r="227" spans="34:35" x14ac:dyDescent="0.15">
      <c r="AH227" s="42">
        <f t="shared" ca="1" si="10"/>
        <v>0</v>
      </c>
      <c r="AI227" s="2">
        <v>227</v>
      </c>
    </row>
    <row r="228" spans="34:35" x14ac:dyDescent="0.15">
      <c r="AH228" s="42">
        <f t="shared" ca="1" si="10"/>
        <v>0</v>
      </c>
      <c r="AI228" s="2">
        <v>228</v>
      </c>
    </row>
    <row r="229" spans="34:35" x14ac:dyDescent="0.15">
      <c r="AH229" s="42">
        <f t="shared" ca="1" si="10"/>
        <v>0</v>
      </c>
      <c r="AI229" s="2">
        <v>229</v>
      </c>
    </row>
    <row r="230" spans="34:35" x14ac:dyDescent="0.15">
      <c r="AH230" s="42">
        <f t="shared" ca="1" si="10"/>
        <v>0</v>
      </c>
      <c r="AI230" s="2">
        <v>230</v>
      </c>
    </row>
    <row r="231" spans="34:35" x14ac:dyDescent="0.15">
      <c r="AH231" s="42">
        <f t="shared" ca="1" si="10"/>
        <v>0</v>
      </c>
      <c r="AI231" s="2">
        <v>231</v>
      </c>
    </row>
    <row r="232" spans="34:35" x14ac:dyDescent="0.15">
      <c r="AH232" s="42">
        <f t="shared" ca="1" si="10"/>
        <v>0</v>
      </c>
      <c r="AI232" s="2">
        <v>232</v>
      </c>
    </row>
    <row r="233" spans="34:35" x14ac:dyDescent="0.15">
      <c r="AH233" s="42">
        <f t="shared" ca="1" si="10"/>
        <v>0</v>
      </c>
      <c r="AI233" s="2">
        <v>233</v>
      </c>
    </row>
    <row r="234" spans="34:35" x14ac:dyDescent="0.15">
      <c r="AH234" s="42">
        <f t="shared" ca="1" si="10"/>
        <v>0</v>
      </c>
      <c r="AI234" s="2">
        <v>234</v>
      </c>
    </row>
    <row r="235" spans="34:35" x14ac:dyDescent="0.15">
      <c r="AH235" s="42">
        <f t="shared" ca="1" si="10"/>
        <v>0</v>
      </c>
      <c r="AI235" s="2">
        <v>235</v>
      </c>
    </row>
    <row r="236" spans="34:35" x14ac:dyDescent="0.15">
      <c r="AH236" s="42">
        <f t="shared" ca="1" si="10"/>
        <v>0</v>
      </c>
      <c r="AI236" s="2">
        <v>236</v>
      </c>
    </row>
    <row r="237" spans="34:35" x14ac:dyDescent="0.15">
      <c r="AH237" s="42">
        <f t="shared" ca="1" si="10"/>
        <v>0</v>
      </c>
      <c r="AI237" s="2">
        <v>237</v>
      </c>
    </row>
    <row r="238" spans="34:35" x14ac:dyDescent="0.15">
      <c r="AH238" s="42">
        <f t="shared" ca="1" si="10"/>
        <v>0</v>
      </c>
      <c r="AI238" s="2">
        <v>238</v>
      </c>
    </row>
    <row r="239" spans="34:35" x14ac:dyDescent="0.15">
      <c r="AH239" s="42">
        <f t="shared" ca="1" si="10"/>
        <v>0</v>
      </c>
      <c r="AI239" s="2">
        <v>239</v>
      </c>
    </row>
    <row r="240" spans="34:35" x14ac:dyDescent="0.15">
      <c r="AH240" s="42">
        <f t="shared" ca="1" si="10"/>
        <v>0</v>
      </c>
      <c r="AI240" s="2">
        <v>240</v>
      </c>
    </row>
    <row r="241" spans="34:35" x14ac:dyDescent="0.15">
      <c r="AH241" s="42">
        <f t="shared" ca="1" si="10"/>
        <v>0</v>
      </c>
      <c r="AI241" s="2">
        <v>241</v>
      </c>
    </row>
    <row r="242" spans="34:35" x14ac:dyDescent="0.15">
      <c r="AH242" s="42">
        <f t="shared" ca="1" si="10"/>
        <v>0</v>
      </c>
      <c r="AI242" s="2">
        <v>242</v>
      </c>
    </row>
    <row r="243" spans="34:35" x14ac:dyDescent="0.15">
      <c r="AH243" s="42">
        <f t="shared" ca="1" si="10"/>
        <v>0</v>
      </c>
      <c r="AI243" s="2">
        <v>243</v>
      </c>
    </row>
    <row r="244" spans="34:35" x14ac:dyDescent="0.15">
      <c r="AH244" s="42">
        <f t="shared" ca="1" si="10"/>
        <v>0</v>
      </c>
      <c r="AI244" s="2">
        <v>244</v>
      </c>
    </row>
    <row r="245" spans="34:35" x14ac:dyDescent="0.15">
      <c r="AH245" s="42">
        <f t="shared" ca="1" si="10"/>
        <v>0</v>
      </c>
      <c r="AI245" s="2">
        <v>245</v>
      </c>
    </row>
    <row r="246" spans="34:35" x14ac:dyDescent="0.15">
      <c r="AH246" s="42">
        <f t="shared" ca="1" si="10"/>
        <v>0</v>
      </c>
      <c r="AI246" s="2">
        <v>246</v>
      </c>
    </row>
    <row r="247" spans="34:35" x14ac:dyDescent="0.15">
      <c r="AH247" s="42">
        <f t="shared" ca="1" si="10"/>
        <v>0</v>
      </c>
      <c r="AI247" s="2">
        <v>247</v>
      </c>
    </row>
    <row r="248" spans="34:35" x14ac:dyDescent="0.15">
      <c r="AH248" s="42">
        <f t="shared" ca="1" si="10"/>
        <v>0</v>
      </c>
      <c r="AI248" s="2">
        <v>248</v>
      </c>
    </row>
    <row r="249" spans="34:35" x14ac:dyDescent="0.15">
      <c r="AH249" s="42">
        <f t="shared" ca="1" si="10"/>
        <v>0</v>
      </c>
      <c r="AI249" s="2">
        <v>249</v>
      </c>
    </row>
    <row r="250" spans="34:35" x14ac:dyDescent="0.15">
      <c r="AH250" s="42">
        <f t="shared" ca="1" si="10"/>
        <v>0</v>
      </c>
      <c r="AI250" s="2">
        <v>250</v>
      </c>
    </row>
    <row r="251" spans="34:35" x14ac:dyDescent="0.15">
      <c r="AH251" s="2">
        <f t="shared" ca="1" si="10"/>
        <v>0</v>
      </c>
      <c r="AI251" s="2">
        <v>251</v>
      </c>
    </row>
    <row r="252" spans="34:35" x14ac:dyDescent="0.15">
      <c r="AH252" s="2">
        <f t="shared" ca="1" si="10"/>
        <v>0</v>
      </c>
      <c r="AI252" s="2">
        <v>252</v>
      </c>
    </row>
    <row r="253" spans="34:35" x14ac:dyDescent="0.15">
      <c r="AH253" s="2">
        <f t="shared" ca="1" si="10"/>
        <v>0</v>
      </c>
      <c r="AI253" s="2">
        <v>253</v>
      </c>
    </row>
    <row r="254" spans="34:35" x14ac:dyDescent="0.15">
      <c r="AH254" s="2">
        <f t="shared" ca="1" si="10"/>
        <v>0</v>
      </c>
      <c r="AI254" s="2">
        <v>254</v>
      </c>
    </row>
    <row r="255" spans="34:35" x14ac:dyDescent="0.15">
      <c r="AH255" s="2">
        <f t="shared" ca="1" si="10"/>
        <v>0</v>
      </c>
      <c r="AI255" s="2">
        <v>255</v>
      </c>
    </row>
    <row r="256" spans="34:35" x14ac:dyDescent="0.15">
      <c r="AH256" s="2">
        <f t="shared" ca="1" si="10"/>
        <v>0</v>
      </c>
      <c r="AI256" s="2">
        <v>256</v>
      </c>
    </row>
    <row r="257" spans="34:35" x14ac:dyDescent="0.15">
      <c r="AH257" s="2">
        <f t="shared" ca="1" si="10"/>
        <v>0</v>
      </c>
      <c r="AI257" s="2">
        <v>257</v>
      </c>
    </row>
    <row r="258" spans="34:35" x14ac:dyDescent="0.15">
      <c r="AH258" s="2">
        <f t="shared" ca="1" si="10"/>
        <v>0</v>
      </c>
      <c r="AI258" s="2">
        <v>258</v>
      </c>
    </row>
    <row r="259" spans="34:35" x14ac:dyDescent="0.15">
      <c r="AH259" s="2">
        <f t="shared" ca="1" si="10"/>
        <v>0</v>
      </c>
      <c r="AI259" s="2">
        <v>259</v>
      </c>
    </row>
    <row r="260" spans="34:35" x14ac:dyDescent="0.15">
      <c r="AH260" s="2">
        <f t="shared" ca="1" si="10"/>
        <v>0</v>
      </c>
      <c r="AI260" s="2">
        <v>260</v>
      </c>
    </row>
    <row r="261" spans="34:35" x14ac:dyDescent="0.15">
      <c r="AH261" s="2">
        <f t="shared" ca="1" si="10"/>
        <v>0</v>
      </c>
      <c r="AI261" s="2">
        <v>261</v>
      </c>
    </row>
    <row r="262" spans="34:35" x14ac:dyDescent="0.15">
      <c r="AH262" s="2">
        <f t="shared" ref="AH262:AH325" ca="1" si="11">INDIRECT("'"&amp;$AD$7&amp;"'!"&amp;"B"&amp;ROW(B262))</f>
        <v>0</v>
      </c>
      <c r="AI262" s="2">
        <v>262</v>
      </c>
    </row>
    <row r="263" spans="34:35" x14ac:dyDescent="0.15">
      <c r="AH263" s="2">
        <f t="shared" ca="1" si="11"/>
        <v>0</v>
      </c>
      <c r="AI263" s="2">
        <v>263</v>
      </c>
    </row>
    <row r="264" spans="34:35" x14ac:dyDescent="0.15">
      <c r="AH264" s="2">
        <f t="shared" ca="1" si="11"/>
        <v>0</v>
      </c>
      <c r="AI264" s="2">
        <v>264</v>
      </c>
    </row>
    <row r="265" spans="34:35" x14ac:dyDescent="0.15">
      <c r="AH265" s="2">
        <f t="shared" ca="1" si="11"/>
        <v>0</v>
      </c>
      <c r="AI265" s="2">
        <v>265</v>
      </c>
    </row>
    <row r="266" spans="34:35" x14ac:dyDescent="0.15">
      <c r="AH266" s="2">
        <f t="shared" ca="1" si="11"/>
        <v>0</v>
      </c>
      <c r="AI266" s="2">
        <v>266</v>
      </c>
    </row>
    <row r="267" spans="34:35" x14ac:dyDescent="0.15">
      <c r="AH267" s="2">
        <f t="shared" ca="1" si="11"/>
        <v>0</v>
      </c>
      <c r="AI267" s="2">
        <v>267</v>
      </c>
    </row>
    <row r="268" spans="34:35" x14ac:dyDescent="0.15">
      <c r="AH268" s="2">
        <f t="shared" ca="1" si="11"/>
        <v>0</v>
      </c>
      <c r="AI268" s="2">
        <v>268</v>
      </c>
    </row>
    <row r="269" spans="34:35" x14ac:dyDescent="0.15">
      <c r="AH269" s="2">
        <f t="shared" ca="1" si="11"/>
        <v>0</v>
      </c>
      <c r="AI269" s="2">
        <v>269</v>
      </c>
    </row>
    <row r="270" spans="34:35" x14ac:dyDescent="0.15">
      <c r="AH270" s="2">
        <f t="shared" ca="1" si="11"/>
        <v>0</v>
      </c>
      <c r="AI270" s="2">
        <v>270</v>
      </c>
    </row>
    <row r="271" spans="34:35" x14ac:dyDescent="0.15">
      <c r="AH271" s="2">
        <f t="shared" ca="1" si="11"/>
        <v>0</v>
      </c>
      <c r="AI271" s="2">
        <v>271</v>
      </c>
    </row>
    <row r="272" spans="34:35" x14ac:dyDescent="0.15">
      <c r="AH272" s="2">
        <f t="shared" ca="1" si="11"/>
        <v>0</v>
      </c>
      <c r="AI272" s="2">
        <v>272</v>
      </c>
    </row>
    <row r="273" spans="34:35" x14ac:dyDescent="0.15">
      <c r="AH273" s="2">
        <f t="shared" ca="1" si="11"/>
        <v>0</v>
      </c>
      <c r="AI273" s="2">
        <v>273</v>
      </c>
    </row>
    <row r="274" spans="34:35" x14ac:dyDescent="0.15">
      <c r="AH274" s="2">
        <f t="shared" ca="1" si="11"/>
        <v>0</v>
      </c>
      <c r="AI274" s="2">
        <v>274</v>
      </c>
    </row>
    <row r="275" spans="34:35" x14ac:dyDescent="0.15">
      <c r="AH275" s="2">
        <f t="shared" ca="1" si="11"/>
        <v>0</v>
      </c>
      <c r="AI275" s="2">
        <v>275</v>
      </c>
    </row>
    <row r="276" spans="34:35" x14ac:dyDescent="0.15">
      <c r="AH276" s="2">
        <f t="shared" ca="1" si="11"/>
        <v>0</v>
      </c>
      <c r="AI276" s="2">
        <v>276</v>
      </c>
    </row>
    <row r="277" spans="34:35" x14ac:dyDescent="0.15">
      <c r="AH277" s="2">
        <f t="shared" ca="1" si="11"/>
        <v>0</v>
      </c>
      <c r="AI277" s="2">
        <v>277</v>
      </c>
    </row>
    <row r="278" spans="34:35" x14ac:dyDescent="0.15">
      <c r="AH278" s="2">
        <f t="shared" ca="1" si="11"/>
        <v>0</v>
      </c>
      <c r="AI278" s="2">
        <v>278</v>
      </c>
    </row>
    <row r="279" spans="34:35" x14ac:dyDescent="0.15">
      <c r="AH279" s="2">
        <f t="shared" ca="1" si="11"/>
        <v>0</v>
      </c>
      <c r="AI279" s="2">
        <v>279</v>
      </c>
    </row>
    <row r="280" spans="34:35" x14ac:dyDescent="0.15">
      <c r="AH280" s="2">
        <f t="shared" ca="1" si="11"/>
        <v>0</v>
      </c>
      <c r="AI280" s="2">
        <v>280</v>
      </c>
    </row>
    <row r="281" spans="34:35" x14ac:dyDescent="0.15">
      <c r="AH281" s="2">
        <f t="shared" ca="1" si="11"/>
        <v>0</v>
      </c>
      <c r="AI281" s="2">
        <v>281</v>
      </c>
    </row>
    <row r="282" spans="34:35" x14ac:dyDescent="0.15">
      <c r="AH282" s="2">
        <f t="shared" ca="1" si="11"/>
        <v>0</v>
      </c>
      <c r="AI282" s="2">
        <v>282</v>
      </c>
    </row>
    <row r="283" spans="34:35" x14ac:dyDescent="0.15">
      <c r="AH283" s="2">
        <f t="shared" ca="1" si="11"/>
        <v>0</v>
      </c>
      <c r="AI283" s="2">
        <v>283</v>
      </c>
    </row>
    <row r="284" spans="34:35" x14ac:dyDescent="0.15">
      <c r="AH284" s="2">
        <f t="shared" ca="1" si="11"/>
        <v>0</v>
      </c>
      <c r="AI284" s="2">
        <v>284</v>
      </c>
    </row>
    <row r="285" spans="34:35" x14ac:dyDescent="0.15">
      <c r="AH285" s="2">
        <f t="shared" ca="1" si="11"/>
        <v>0</v>
      </c>
      <c r="AI285" s="2">
        <v>285</v>
      </c>
    </row>
    <row r="286" spans="34:35" x14ac:dyDescent="0.15">
      <c r="AH286" s="2">
        <f t="shared" ca="1" si="11"/>
        <v>0</v>
      </c>
      <c r="AI286" s="2">
        <v>286</v>
      </c>
    </row>
    <row r="287" spans="34:35" x14ac:dyDescent="0.15">
      <c r="AH287" s="2">
        <f t="shared" ca="1" si="11"/>
        <v>0</v>
      </c>
      <c r="AI287" s="2">
        <v>287</v>
      </c>
    </row>
    <row r="288" spans="34:35" x14ac:dyDescent="0.15">
      <c r="AH288" s="2">
        <f t="shared" ca="1" si="11"/>
        <v>0</v>
      </c>
      <c r="AI288" s="2">
        <v>288</v>
      </c>
    </row>
    <row r="289" spans="34:35" x14ac:dyDescent="0.15">
      <c r="AH289" s="2">
        <f t="shared" ca="1" si="11"/>
        <v>0</v>
      </c>
      <c r="AI289" s="2">
        <v>289</v>
      </c>
    </row>
    <row r="290" spans="34:35" x14ac:dyDescent="0.15">
      <c r="AH290" s="2">
        <f t="shared" ca="1" si="11"/>
        <v>0</v>
      </c>
      <c r="AI290" s="2">
        <v>290</v>
      </c>
    </row>
    <row r="291" spans="34:35" x14ac:dyDescent="0.15">
      <c r="AH291" s="2">
        <f t="shared" ca="1" si="11"/>
        <v>0</v>
      </c>
      <c r="AI291" s="2">
        <v>291</v>
      </c>
    </row>
    <row r="292" spans="34:35" x14ac:dyDescent="0.15">
      <c r="AH292" s="2">
        <f t="shared" ca="1" si="11"/>
        <v>0</v>
      </c>
      <c r="AI292" s="2">
        <v>292</v>
      </c>
    </row>
    <row r="293" spans="34:35" x14ac:dyDescent="0.15">
      <c r="AH293" s="2">
        <f t="shared" ca="1" si="11"/>
        <v>0</v>
      </c>
      <c r="AI293" s="2">
        <v>293</v>
      </c>
    </row>
    <row r="294" spans="34:35" x14ac:dyDescent="0.15">
      <c r="AH294" s="2">
        <f t="shared" ca="1" si="11"/>
        <v>0</v>
      </c>
      <c r="AI294" s="2">
        <v>294</v>
      </c>
    </row>
    <row r="295" spans="34:35" x14ac:dyDescent="0.15">
      <c r="AH295" s="2">
        <f t="shared" ca="1" si="11"/>
        <v>0</v>
      </c>
      <c r="AI295" s="2">
        <v>295</v>
      </c>
    </row>
    <row r="296" spans="34:35" x14ac:dyDescent="0.15">
      <c r="AH296" s="2">
        <f t="shared" ca="1" si="11"/>
        <v>0</v>
      </c>
      <c r="AI296" s="2">
        <v>296</v>
      </c>
    </row>
    <row r="297" spans="34:35" x14ac:dyDescent="0.15">
      <c r="AH297" s="2">
        <f t="shared" ca="1" si="11"/>
        <v>0</v>
      </c>
      <c r="AI297" s="2">
        <v>297</v>
      </c>
    </row>
    <row r="298" spans="34:35" x14ac:dyDescent="0.15">
      <c r="AH298" s="2">
        <f t="shared" ca="1" si="11"/>
        <v>0</v>
      </c>
      <c r="AI298" s="2">
        <v>298</v>
      </c>
    </row>
    <row r="299" spans="34:35" x14ac:dyDescent="0.15">
      <c r="AH299" s="2">
        <f t="shared" ca="1" si="11"/>
        <v>0</v>
      </c>
      <c r="AI299" s="2">
        <v>299</v>
      </c>
    </row>
    <row r="300" spans="34:35" x14ac:dyDescent="0.15">
      <c r="AH300" s="2">
        <f t="shared" ca="1" si="11"/>
        <v>0</v>
      </c>
      <c r="AI300" s="2">
        <v>300</v>
      </c>
    </row>
    <row r="301" spans="34:35" x14ac:dyDescent="0.15">
      <c r="AH301" s="2">
        <f t="shared" ca="1" si="11"/>
        <v>0</v>
      </c>
      <c r="AI301" s="2">
        <v>301</v>
      </c>
    </row>
    <row r="302" spans="34:35" x14ac:dyDescent="0.15">
      <c r="AH302" s="2">
        <f t="shared" ca="1" si="11"/>
        <v>0</v>
      </c>
      <c r="AI302" s="2">
        <v>302</v>
      </c>
    </row>
    <row r="303" spans="34:35" x14ac:dyDescent="0.15">
      <c r="AH303" s="2">
        <f t="shared" ca="1" si="11"/>
        <v>0</v>
      </c>
      <c r="AI303" s="2">
        <v>303</v>
      </c>
    </row>
    <row r="304" spans="34:35" x14ac:dyDescent="0.15">
      <c r="AH304" s="2">
        <f t="shared" ca="1" si="11"/>
        <v>0</v>
      </c>
      <c r="AI304" s="2">
        <v>304</v>
      </c>
    </row>
    <row r="305" spans="34:35" x14ac:dyDescent="0.15">
      <c r="AH305" s="2">
        <f t="shared" ca="1" si="11"/>
        <v>0</v>
      </c>
      <c r="AI305" s="2">
        <v>305</v>
      </c>
    </row>
    <row r="306" spans="34:35" x14ac:dyDescent="0.15">
      <c r="AH306" s="2">
        <f t="shared" ca="1" si="11"/>
        <v>0</v>
      </c>
      <c r="AI306" s="2">
        <v>306</v>
      </c>
    </row>
    <row r="307" spans="34:35" x14ac:dyDescent="0.15">
      <c r="AH307" s="2">
        <f t="shared" ca="1" si="11"/>
        <v>0</v>
      </c>
      <c r="AI307" s="2">
        <v>307</v>
      </c>
    </row>
    <row r="308" spans="34:35" x14ac:dyDescent="0.15">
      <c r="AH308" s="2">
        <f t="shared" ca="1" si="11"/>
        <v>0</v>
      </c>
      <c r="AI308" s="2">
        <v>308</v>
      </c>
    </row>
    <row r="309" spans="34:35" x14ac:dyDescent="0.15">
      <c r="AH309" s="2">
        <f t="shared" ca="1" si="11"/>
        <v>0</v>
      </c>
      <c r="AI309" s="2">
        <v>309</v>
      </c>
    </row>
    <row r="310" spans="34:35" x14ac:dyDescent="0.15">
      <c r="AH310" s="2">
        <f t="shared" ca="1" si="11"/>
        <v>0</v>
      </c>
      <c r="AI310" s="2">
        <v>310</v>
      </c>
    </row>
    <row r="311" spans="34:35" x14ac:dyDescent="0.15">
      <c r="AH311" s="2">
        <f t="shared" ca="1" si="11"/>
        <v>0</v>
      </c>
      <c r="AI311" s="2">
        <v>311</v>
      </c>
    </row>
    <row r="312" spans="34:35" x14ac:dyDescent="0.15">
      <c r="AH312" s="2">
        <f t="shared" ca="1" si="11"/>
        <v>0</v>
      </c>
      <c r="AI312" s="2">
        <v>312</v>
      </c>
    </row>
    <row r="313" spans="34:35" x14ac:dyDescent="0.15">
      <c r="AH313" s="2">
        <f t="shared" ca="1" si="11"/>
        <v>0</v>
      </c>
      <c r="AI313" s="2">
        <v>313</v>
      </c>
    </row>
    <row r="314" spans="34:35" x14ac:dyDescent="0.15">
      <c r="AH314" s="2">
        <f t="shared" ca="1" si="11"/>
        <v>0</v>
      </c>
      <c r="AI314" s="2">
        <v>314</v>
      </c>
    </row>
    <row r="315" spans="34:35" x14ac:dyDescent="0.15">
      <c r="AH315" s="2">
        <f t="shared" ca="1" si="11"/>
        <v>0</v>
      </c>
      <c r="AI315" s="2">
        <v>315</v>
      </c>
    </row>
    <row r="316" spans="34:35" x14ac:dyDescent="0.15">
      <c r="AH316" s="2">
        <f t="shared" ca="1" si="11"/>
        <v>0</v>
      </c>
      <c r="AI316" s="2">
        <v>316</v>
      </c>
    </row>
    <row r="317" spans="34:35" x14ac:dyDescent="0.15">
      <c r="AH317" s="2">
        <f t="shared" ca="1" si="11"/>
        <v>0</v>
      </c>
      <c r="AI317" s="2">
        <v>317</v>
      </c>
    </row>
    <row r="318" spans="34:35" x14ac:dyDescent="0.15">
      <c r="AH318" s="2">
        <f t="shared" ca="1" si="11"/>
        <v>0</v>
      </c>
      <c r="AI318" s="2">
        <v>318</v>
      </c>
    </row>
    <row r="319" spans="34:35" x14ac:dyDescent="0.15">
      <c r="AH319" s="2">
        <f t="shared" ca="1" si="11"/>
        <v>0</v>
      </c>
      <c r="AI319" s="2">
        <v>319</v>
      </c>
    </row>
    <row r="320" spans="34:35" x14ac:dyDescent="0.15">
      <c r="AH320" s="2">
        <f t="shared" ca="1" si="11"/>
        <v>0</v>
      </c>
      <c r="AI320" s="2">
        <v>320</v>
      </c>
    </row>
    <row r="321" spans="34:35" x14ac:dyDescent="0.15">
      <c r="AH321" s="2">
        <f t="shared" ca="1" si="11"/>
        <v>0</v>
      </c>
      <c r="AI321" s="2">
        <v>321</v>
      </c>
    </row>
    <row r="322" spans="34:35" x14ac:dyDescent="0.15">
      <c r="AH322" s="2">
        <f t="shared" ca="1" si="11"/>
        <v>0</v>
      </c>
      <c r="AI322" s="2">
        <v>322</v>
      </c>
    </row>
    <row r="323" spans="34:35" x14ac:dyDescent="0.15">
      <c r="AH323" s="2">
        <f t="shared" ca="1" si="11"/>
        <v>0</v>
      </c>
      <c r="AI323" s="2">
        <v>323</v>
      </c>
    </row>
    <row r="324" spans="34:35" x14ac:dyDescent="0.15">
      <c r="AH324" s="2">
        <f t="shared" ca="1" si="11"/>
        <v>0</v>
      </c>
      <c r="AI324" s="2">
        <v>324</v>
      </c>
    </row>
    <row r="325" spans="34:35" x14ac:dyDescent="0.15">
      <c r="AH325" s="2">
        <f t="shared" ca="1" si="11"/>
        <v>0</v>
      </c>
      <c r="AI325" s="2">
        <v>325</v>
      </c>
    </row>
    <row r="326" spans="34:35" x14ac:dyDescent="0.15">
      <c r="AH326" s="2">
        <f t="shared" ref="AH326:AH389" ca="1" si="12">INDIRECT("'"&amp;$AD$7&amp;"'!"&amp;"B"&amp;ROW(B326))</f>
        <v>0</v>
      </c>
      <c r="AI326" s="2">
        <v>326</v>
      </c>
    </row>
    <row r="327" spans="34:35" x14ac:dyDescent="0.15">
      <c r="AH327" s="2">
        <f t="shared" ca="1" si="12"/>
        <v>0</v>
      </c>
      <c r="AI327" s="2">
        <v>327</v>
      </c>
    </row>
    <row r="328" spans="34:35" x14ac:dyDescent="0.15">
      <c r="AH328" s="2">
        <f t="shared" ca="1" si="12"/>
        <v>0</v>
      </c>
      <c r="AI328" s="2">
        <v>328</v>
      </c>
    </row>
    <row r="329" spans="34:35" x14ac:dyDescent="0.15">
      <c r="AH329" s="2">
        <f t="shared" ca="1" si="12"/>
        <v>0</v>
      </c>
      <c r="AI329" s="2">
        <v>329</v>
      </c>
    </row>
    <row r="330" spans="34:35" x14ac:dyDescent="0.15">
      <c r="AH330" s="2">
        <f t="shared" ca="1" si="12"/>
        <v>0</v>
      </c>
      <c r="AI330" s="2">
        <v>330</v>
      </c>
    </row>
    <row r="331" spans="34:35" x14ac:dyDescent="0.15">
      <c r="AH331" s="2">
        <f t="shared" ca="1" si="12"/>
        <v>0</v>
      </c>
      <c r="AI331" s="2">
        <v>331</v>
      </c>
    </row>
    <row r="332" spans="34:35" x14ac:dyDescent="0.15">
      <c r="AH332" s="2">
        <f t="shared" ca="1" si="12"/>
        <v>0</v>
      </c>
      <c r="AI332" s="2">
        <v>332</v>
      </c>
    </row>
    <row r="333" spans="34:35" x14ac:dyDescent="0.15">
      <c r="AH333" s="2">
        <f t="shared" ca="1" si="12"/>
        <v>0</v>
      </c>
      <c r="AI333" s="2">
        <v>333</v>
      </c>
    </row>
    <row r="334" spans="34:35" x14ac:dyDescent="0.15">
      <c r="AH334" s="2">
        <f t="shared" ca="1" si="12"/>
        <v>0</v>
      </c>
      <c r="AI334" s="2">
        <v>334</v>
      </c>
    </row>
    <row r="335" spans="34:35" x14ac:dyDescent="0.15">
      <c r="AH335" s="2">
        <f t="shared" ca="1" si="12"/>
        <v>0</v>
      </c>
      <c r="AI335" s="2">
        <v>335</v>
      </c>
    </row>
    <row r="336" spans="34:35" x14ac:dyDescent="0.15">
      <c r="AH336" s="2">
        <f t="shared" ca="1" si="12"/>
        <v>0</v>
      </c>
      <c r="AI336" s="2">
        <v>336</v>
      </c>
    </row>
    <row r="337" spans="34:35" x14ac:dyDescent="0.15">
      <c r="AH337" s="2">
        <f t="shared" ca="1" si="12"/>
        <v>0</v>
      </c>
      <c r="AI337" s="2">
        <v>337</v>
      </c>
    </row>
    <row r="338" spans="34:35" x14ac:dyDescent="0.15">
      <c r="AH338" s="2">
        <f t="shared" ca="1" si="12"/>
        <v>0</v>
      </c>
      <c r="AI338" s="2">
        <v>338</v>
      </c>
    </row>
    <row r="339" spans="34:35" x14ac:dyDescent="0.15">
      <c r="AH339" s="2">
        <f t="shared" ca="1" si="12"/>
        <v>0</v>
      </c>
      <c r="AI339" s="2">
        <v>339</v>
      </c>
    </row>
    <row r="340" spans="34:35" x14ac:dyDescent="0.15">
      <c r="AH340" s="2">
        <f t="shared" ca="1" si="12"/>
        <v>0</v>
      </c>
      <c r="AI340" s="2">
        <v>340</v>
      </c>
    </row>
    <row r="341" spans="34:35" x14ac:dyDescent="0.15">
      <c r="AH341" s="2">
        <f t="shared" ca="1" si="12"/>
        <v>0</v>
      </c>
      <c r="AI341" s="2">
        <v>341</v>
      </c>
    </row>
    <row r="342" spans="34:35" x14ac:dyDescent="0.15">
      <c r="AH342" s="2">
        <f t="shared" ca="1" si="12"/>
        <v>0</v>
      </c>
      <c r="AI342" s="2">
        <v>342</v>
      </c>
    </row>
    <row r="343" spans="34:35" x14ac:dyDescent="0.15">
      <c r="AH343" s="2">
        <f t="shared" ca="1" si="12"/>
        <v>0</v>
      </c>
      <c r="AI343" s="2">
        <v>343</v>
      </c>
    </row>
    <row r="344" spans="34:35" x14ac:dyDescent="0.15">
      <c r="AH344" s="2">
        <f t="shared" ca="1" si="12"/>
        <v>0</v>
      </c>
      <c r="AI344" s="2">
        <v>344</v>
      </c>
    </row>
    <row r="345" spans="34:35" x14ac:dyDescent="0.15">
      <c r="AH345" s="2">
        <f t="shared" ca="1" si="12"/>
        <v>0</v>
      </c>
      <c r="AI345" s="2">
        <v>345</v>
      </c>
    </row>
    <row r="346" spans="34:35" x14ac:dyDescent="0.15">
      <c r="AH346" s="2">
        <f t="shared" ca="1" si="12"/>
        <v>0</v>
      </c>
      <c r="AI346" s="2">
        <v>346</v>
      </c>
    </row>
    <row r="347" spans="34:35" x14ac:dyDescent="0.15">
      <c r="AH347" s="2">
        <f t="shared" ca="1" si="12"/>
        <v>0</v>
      </c>
      <c r="AI347" s="2">
        <v>347</v>
      </c>
    </row>
    <row r="348" spans="34:35" x14ac:dyDescent="0.15">
      <c r="AH348" s="2">
        <f t="shared" ca="1" si="12"/>
        <v>0</v>
      </c>
      <c r="AI348" s="2">
        <v>348</v>
      </c>
    </row>
    <row r="349" spans="34:35" x14ac:dyDescent="0.15">
      <c r="AH349" s="2">
        <f t="shared" ca="1" si="12"/>
        <v>0</v>
      </c>
      <c r="AI349" s="2">
        <v>349</v>
      </c>
    </row>
    <row r="350" spans="34:35" x14ac:dyDescent="0.15">
      <c r="AH350" s="2">
        <f t="shared" ca="1" si="12"/>
        <v>0</v>
      </c>
      <c r="AI350" s="2">
        <v>350</v>
      </c>
    </row>
    <row r="351" spans="34:35" x14ac:dyDescent="0.15">
      <c r="AH351" s="2">
        <f t="shared" ca="1" si="12"/>
        <v>0</v>
      </c>
      <c r="AI351" s="2">
        <v>351</v>
      </c>
    </row>
    <row r="352" spans="34:35" x14ac:dyDescent="0.15">
      <c r="AH352" s="2">
        <f t="shared" ca="1" si="12"/>
        <v>0</v>
      </c>
      <c r="AI352" s="2">
        <v>352</v>
      </c>
    </row>
    <row r="353" spans="34:35" x14ac:dyDescent="0.15">
      <c r="AH353" s="2">
        <f t="shared" ca="1" si="12"/>
        <v>0</v>
      </c>
      <c r="AI353" s="2">
        <v>353</v>
      </c>
    </row>
    <row r="354" spans="34:35" x14ac:dyDescent="0.15">
      <c r="AH354" s="2">
        <f t="shared" ca="1" si="12"/>
        <v>0</v>
      </c>
      <c r="AI354" s="2">
        <v>354</v>
      </c>
    </row>
    <row r="355" spans="34:35" x14ac:dyDescent="0.15">
      <c r="AH355" s="2">
        <f t="shared" ca="1" si="12"/>
        <v>0</v>
      </c>
      <c r="AI355" s="2">
        <v>355</v>
      </c>
    </row>
    <row r="356" spans="34:35" x14ac:dyDescent="0.15">
      <c r="AH356" s="2">
        <f t="shared" ca="1" si="12"/>
        <v>0</v>
      </c>
      <c r="AI356" s="2">
        <v>356</v>
      </c>
    </row>
    <row r="357" spans="34:35" x14ac:dyDescent="0.15">
      <c r="AH357" s="2">
        <f t="shared" ca="1" si="12"/>
        <v>0</v>
      </c>
      <c r="AI357" s="2">
        <v>357</v>
      </c>
    </row>
    <row r="358" spans="34:35" x14ac:dyDescent="0.15">
      <c r="AH358" s="2">
        <f t="shared" ca="1" si="12"/>
        <v>0</v>
      </c>
      <c r="AI358" s="2">
        <v>358</v>
      </c>
    </row>
    <row r="359" spans="34:35" x14ac:dyDescent="0.15">
      <c r="AH359" s="2">
        <f t="shared" ca="1" si="12"/>
        <v>0</v>
      </c>
      <c r="AI359" s="2">
        <v>359</v>
      </c>
    </row>
    <row r="360" spans="34:35" x14ac:dyDescent="0.15">
      <c r="AH360" s="2">
        <f t="shared" ca="1" si="12"/>
        <v>0</v>
      </c>
      <c r="AI360" s="2">
        <v>360</v>
      </c>
    </row>
    <row r="361" spans="34:35" x14ac:dyDescent="0.15">
      <c r="AH361" s="2">
        <f t="shared" ca="1" si="12"/>
        <v>0</v>
      </c>
      <c r="AI361" s="2">
        <v>361</v>
      </c>
    </row>
    <row r="362" spans="34:35" x14ac:dyDescent="0.15">
      <c r="AH362" s="2">
        <f t="shared" ca="1" si="12"/>
        <v>0</v>
      </c>
      <c r="AI362" s="2">
        <v>362</v>
      </c>
    </row>
    <row r="363" spans="34:35" x14ac:dyDescent="0.15">
      <c r="AH363" s="2">
        <f t="shared" ca="1" si="12"/>
        <v>0</v>
      </c>
      <c r="AI363" s="2">
        <v>363</v>
      </c>
    </row>
    <row r="364" spans="34:35" x14ac:dyDescent="0.15">
      <c r="AH364" s="2">
        <f t="shared" ca="1" si="12"/>
        <v>0</v>
      </c>
      <c r="AI364" s="2">
        <v>364</v>
      </c>
    </row>
    <row r="365" spans="34:35" x14ac:dyDescent="0.15">
      <c r="AH365" s="2">
        <f t="shared" ca="1" si="12"/>
        <v>0</v>
      </c>
      <c r="AI365" s="2">
        <v>365</v>
      </c>
    </row>
    <row r="366" spans="34:35" x14ac:dyDescent="0.15">
      <c r="AH366" s="2">
        <f t="shared" ca="1" si="12"/>
        <v>0</v>
      </c>
      <c r="AI366" s="2">
        <v>366</v>
      </c>
    </row>
    <row r="367" spans="34:35" x14ac:dyDescent="0.15">
      <c r="AH367" s="2">
        <f t="shared" ca="1" si="12"/>
        <v>0</v>
      </c>
      <c r="AI367" s="2">
        <v>367</v>
      </c>
    </row>
    <row r="368" spans="34:35" x14ac:dyDescent="0.15">
      <c r="AH368" s="2">
        <f t="shared" ca="1" si="12"/>
        <v>0</v>
      </c>
      <c r="AI368" s="2">
        <v>368</v>
      </c>
    </row>
    <row r="369" spans="34:35" x14ac:dyDescent="0.15">
      <c r="AH369" s="2">
        <f t="shared" ca="1" si="12"/>
        <v>0</v>
      </c>
      <c r="AI369" s="2">
        <v>369</v>
      </c>
    </row>
    <row r="370" spans="34:35" x14ac:dyDescent="0.15">
      <c r="AH370" s="2">
        <f t="shared" ca="1" si="12"/>
        <v>0</v>
      </c>
      <c r="AI370" s="2">
        <v>370</v>
      </c>
    </row>
    <row r="371" spans="34:35" x14ac:dyDescent="0.15">
      <c r="AH371" s="2">
        <f t="shared" ca="1" si="12"/>
        <v>0</v>
      </c>
      <c r="AI371" s="2">
        <v>371</v>
      </c>
    </row>
    <row r="372" spans="34:35" x14ac:dyDescent="0.15">
      <c r="AH372" s="2">
        <f t="shared" ca="1" si="12"/>
        <v>0</v>
      </c>
      <c r="AI372" s="2">
        <v>372</v>
      </c>
    </row>
    <row r="373" spans="34:35" x14ac:dyDescent="0.15">
      <c r="AH373" s="2">
        <f t="shared" ca="1" si="12"/>
        <v>0</v>
      </c>
      <c r="AI373" s="2">
        <v>373</v>
      </c>
    </row>
    <row r="374" spans="34:35" x14ac:dyDescent="0.15">
      <c r="AH374" s="2">
        <f t="shared" ca="1" si="12"/>
        <v>0</v>
      </c>
      <c r="AI374" s="2">
        <v>374</v>
      </c>
    </row>
    <row r="375" spans="34:35" x14ac:dyDescent="0.15">
      <c r="AH375" s="2">
        <f t="shared" ca="1" si="12"/>
        <v>0</v>
      </c>
      <c r="AI375" s="2">
        <v>375</v>
      </c>
    </row>
    <row r="376" spans="34:35" x14ac:dyDescent="0.15">
      <c r="AH376" s="2">
        <f t="shared" ca="1" si="12"/>
        <v>0</v>
      </c>
      <c r="AI376" s="2">
        <v>376</v>
      </c>
    </row>
    <row r="377" spans="34:35" x14ac:dyDescent="0.15">
      <c r="AH377" s="2">
        <f t="shared" ca="1" si="12"/>
        <v>0</v>
      </c>
      <c r="AI377" s="2">
        <v>377</v>
      </c>
    </row>
    <row r="378" spans="34:35" x14ac:dyDescent="0.15">
      <c r="AH378" s="2">
        <f t="shared" ca="1" si="12"/>
        <v>0</v>
      </c>
      <c r="AI378" s="2">
        <v>378</v>
      </c>
    </row>
    <row r="379" spans="34:35" x14ac:dyDescent="0.15">
      <c r="AH379" s="2">
        <f t="shared" ca="1" si="12"/>
        <v>0</v>
      </c>
      <c r="AI379" s="2">
        <v>379</v>
      </c>
    </row>
    <row r="380" spans="34:35" x14ac:dyDescent="0.15">
      <c r="AH380" s="2">
        <f t="shared" ca="1" si="12"/>
        <v>0</v>
      </c>
      <c r="AI380" s="2">
        <v>380</v>
      </c>
    </row>
    <row r="381" spans="34:35" x14ac:dyDescent="0.15">
      <c r="AH381" s="2">
        <f t="shared" ca="1" si="12"/>
        <v>0</v>
      </c>
      <c r="AI381" s="2">
        <v>381</v>
      </c>
    </row>
    <row r="382" spans="34:35" x14ac:dyDescent="0.15">
      <c r="AH382" s="2">
        <f t="shared" ca="1" si="12"/>
        <v>0</v>
      </c>
      <c r="AI382" s="2">
        <v>382</v>
      </c>
    </row>
    <row r="383" spans="34:35" x14ac:dyDescent="0.15">
      <c r="AH383" s="2">
        <f t="shared" ca="1" si="12"/>
        <v>0</v>
      </c>
      <c r="AI383" s="2">
        <v>383</v>
      </c>
    </row>
    <row r="384" spans="34:35" x14ac:dyDescent="0.15">
      <c r="AH384" s="2">
        <f t="shared" ca="1" si="12"/>
        <v>0</v>
      </c>
      <c r="AI384" s="2">
        <v>384</v>
      </c>
    </row>
    <row r="385" spans="34:35" x14ac:dyDescent="0.15">
      <c r="AH385" s="2">
        <f t="shared" ca="1" si="12"/>
        <v>0</v>
      </c>
      <c r="AI385" s="2">
        <v>385</v>
      </c>
    </row>
    <row r="386" spans="34:35" x14ac:dyDescent="0.15">
      <c r="AH386" s="2">
        <f t="shared" ca="1" si="12"/>
        <v>0</v>
      </c>
      <c r="AI386" s="2">
        <v>386</v>
      </c>
    </row>
    <row r="387" spans="34:35" x14ac:dyDescent="0.15">
      <c r="AH387" s="2">
        <f t="shared" ca="1" si="12"/>
        <v>0</v>
      </c>
      <c r="AI387" s="2">
        <v>387</v>
      </c>
    </row>
    <row r="388" spans="34:35" x14ac:dyDescent="0.15">
      <c r="AH388" s="2">
        <f t="shared" ca="1" si="12"/>
        <v>0</v>
      </c>
      <c r="AI388" s="2">
        <v>388</v>
      </c>
    </row>
    <row r="389" spans="34:35" x14ac:dyDescent="0.15">
      <c r="AH389" s="2">
        <f t="shared" ca="1" si="12"/>
        <v>0</v>
      </c>
      <c r="AI389" s="2">
        <v>389</v>
      </c>
    </row>
    <row r="390" spans="34:35" x14ac:dyDescent="0.15">
      <c r="AH390" s="2">
        <f t="shared" ref="AH390:AH453" ca="1" si="13">INDIRECT("'"&amp;$AD$7&amp;"'!"&amp;"B"&amp;ROW(B390))</f>
        <v>0</v>
      </c>
      <c r="AI390" s="2">
        <v>390</v>
      </c>
    </row>
    <row r="391" spans="34:35" x14ac:dyDescent="0.15">
      <c r="AH391" s="2">
        <f t="shared" ca="1" si="13"/>
        <v>0</v>
      </c>
      <c r="AI391" s="2">
        <v>391</v>
      </c>
    </row>
    <row r="392" spans="34:35" x14ac:dyDescent="0.15">
      <c r="AH392" s="2">
        <f t="shared" ca="1" si="13"/>
        <v>0</v>
      </c>
      <c r="AI392" s="2">
        <v>392</v>
      </c>
    </row>
    <row r="393" spans="34:35" x14ac:dyDescent="0.15">
      <c r="AH393" s="2">
        <f t="shared" ca="1" si="13"/>
        <v>0</v>
      </c>
      <c r="AI393" s="2">
        <v>393</v>
      </c>
    </row>
    <row r="394" spans="34:35" x14ac:dyDescent="0.15">
      <c r="AH394" s="2">
        <f t="shared" ca="1" si="13"/>
        <v>0</v>
      </c>
      <c r="AI394" s="2">
        <v>394</v>
      </c>
    </row>
    <row r="395" spans="34:35" x14ac:dyDescent="0.15">
      <c r="AH395" s="2">
        <f t="shared" ca="1" si="13"/>
        <v>0</v>
      </c>
      <c r="AI395" s="2">
        <v>395</v>
      </c>
    </row>
    <row r="396" spans="34:35" x14ac:dyDescent="0.15">
      <c r="AH396" s="2">
        <f t="shared" ca="1" si="13"/>
        <v>0</v>
      </c>
      <c r="AI396" s="2">
        <v>396</v>
      </c>
    </row>
    <row r="397" spans="34:35" x14ac:dyDescent="0.15">
      <c r="AH397" s="2">
        <f t="shared" ca="1" si="13"/>
        <v>0</v>
      </c>
      <c r="AI397" s="2">
        <v>397</v>
      </c>
    </row>
    <row r="398" spans="34:35" x14ac:dyDescent="0.15">
      <c r="AH398" s="2">
        <f t="shared" ca="1" si="13"/>
        <v>0</v>
      </c>
      <c r="AI398" s="2">
        <v>398</v>
      </c>
    </row>
    <row r="399" spans="34:35" x14ac:dyDescent="0.15">
      <c r="AH399" s="2">
        <f t="shared" ca="1" si="13"/>
        <v>0</v>
      </c>
      <c r="AI399" s="2">
        <v>399</v>
      </c>
    </row>
    <row r="400" spans="34:35" x14ac:dyDescent="0.15">
      <c r="AH400" s="2">
        <f t="shared" ca="1" si="13"/>
        <v>0</v>
      </c>
      <c r="AI400" s="2">
        <v>400</v>
      </c>
    </row>
    <row r="401" spans="34:35" x14ac:dyDescent="0.15">
      <c r="AH401" s="2">
        <f t="shared" ca="1" si="13"/>
        <v>0</v>
      </c>
      <c r="AI401" s="2">
        <v>401</v>
      </c>
    </row>
    <row r="402" spans="34:35" x14ac:dyDescent="0.15">
      <c r="AH402" s="2">
        <f t="shared" ca="1" si="13"/>
        <v>0</v>
      </c>
      <c r="AI402" s="2">
        <v>402</v>
      </c>
    </row>
    <row r="403" spans="34:35" x14ac:dyDescent="0.15">
      <c r="AH403" s="2">
        <f t="shared" ca="1" si="13"/>
        <v>0</v>
      </c>
      <c r="AI403" s="2">
        <v>403</v>
      </c>
    </row>
    <row r="404" spans="34:35" x14ac:dyDescent="0.15">
      <c r="AH404" s="2">
        <f t="shared" ca="1" si="13"/>
        <v>0</v>
      </c>
      <c r="AI404" s="2">
        <v>404</v>
      </c>
    </row>
    <row r="405" spans="34:35" x14ac:dyDescent="0.15">
      <c r="AH405" s="2">
        <f t="shared" ca="1" si="13"/>
        <v>0</v>
      </c>
      <c r="AI405" s="2">
        <v>405</v>
      </c>
    </row>
    <row r="406" spans="34:35" x14ac:dyDescent="0.15">
      <c r="AH406" s="2">
        <f t="shared" ca="1" si="13"/>
        <v>0</v>
      </c>
      <c r="AI406" s="2">
        <v>406</v>
      </c>
    </row>
    <row r="407" spans="34:35" x14ac:dyDescent="0.15">
      <c r="AH407" s="2">
        <f t="shared" ca="1" si="13"/>
        <v>0</v>
      </c>
      <c r="AI407" s="2">
        <v>407</v>
      </c>
    </row>
    <row r="408" spans="34:35" x14ac:dyDescent="0.15">
      <c r="AH408" s="2">
        <f t="shared" ca="1" si="13"/>
        <v>0</v>
      </c>
      <c r="AI408" s="2">
        <v>408</v>
      </c>
    </row>
    <row r="409" spans="34:35" x14ac:dyDescent="0.15">
      <c r="AH409" s="2">
        <f t="shared" ca="1" si="13"/>
        <v>0</v>
      </c>
      <c r="AI409" s="2">
        <v>409</v>
      </c>
    </row>
    <row r="410" spans="34:35" x14ac:dyDescent="0.15">
      <c r="AH410" s="2">
        <f t="shared" ca="1" si="13"/>
        <v>0</v>
      </c>
      <c r="AI410" s="2">
        <v>410</v>
      </c>
    </row>
    <row r="411" spans="34:35" x14ac:dyDescent="0.15">
      <c r="AH411" s="2">
        <f t="shared" ca="1" si="13"/>
        <v>0</v>
      </c>
      <c r="AI411" s="2">
        <v>411</v>
      </c>
    </row>
    <row r="412" spans="34:35" x14ac:dyDescent="0.15">
      <c r="AH412" s="2">
        <f t="shared" ca="1" si="13"/>
        <v>0</v>
      </c>
      <c r="AI412" s="2">
        <v>412</v>
      </c>
    </row>
    <row r="413" spans="34:35" x14ac:dyDescent="0.15">
      <c r="AH413" s="2">
        <f t="shared" ca="1" si="13"/>
        <v>0</v>
      </c>
      <c r="AI413" s="2">
        <v>413</v>
      </c>
    </row>
    <row r="414" spans="34:35" x14ac:dyDescent="0.15">
      <c r="AH414" s="2">
        <f t="shared" ca="1" si="13"/>
        <v>0</v>
      </c>
      <c r="AI414" s="2">
        <v>414</v>
      </c>
    </row>
    <row r="415" spans="34:35" x14ac:dyDescent="0.15">
      <c r="AH415" s="2">
        <f t="shared" ca="1" si="13"/>
        <v>0</v>
      </c>
      <c r="AI415" s="2">
        <v>415</v>
      </c>
    </row>
    <row r="416" spans="34:35" x14ac:dyDescent="0.15">
      <c r="AH416" s="2">
        <f t="shared" ca="1" si="13"/>
        <v>0</v>
      </c>
      <c r="AI416" s="2">
        <v>416</v>
      </c>
    </row>
    <row r="417" spans="34:35" x14ac:dyDescent="0.15">
      <c r="AH417" s="2">
        <f t="shared" ca="1" si="13"/>
        <v>0</v>
      </c>
      <c r="AI417" s="2">
        <v>417</v>
      </c>
    </row>
    <row r="418" spans="34:35" x14ac:dyDescent="0.15">
      <c r="AH418" s="2">
        <f t="shared" ca="1" si="13"/>
        <v>0</v>
      </c>
      <c r="AI418" s="2">
        <v>418</v>
      </c>
    </row>
    <row r="419" spans="34:35" x14ac:dyDescent="0.15">
      <c r="AH419" s="2">
        <f t="shared" ca="1" si="13"/>
        <v>0</v>
      </c>
      <c r="AI419" s="2">
        <v>419</v>
      </c>
    </row>
    <row r="420" spans="34:35" x14ac:dyDescent="0.15">
      <c r="AH420" s="2">
        <f t="shared" ca="1" si="13"/>
        <v>0</v>
      </c>
      <c r="AI420" s="2">
        <v>420</v>
      </c>
    </row>
    <row r="421" spans="34:35" x14ac:dyDescent="0.15">
      <c r="AH421" s="2">
        <f t="shared" ca="1" si="13"/>
        <v>0</v>
      </c>
      <c r="AI421" s="2">
        <v>421</v>
      </c>
    </row>
    <row r="422" spans="34:35" x14ac:dyDescent="0.15">
      <c r="AH422" s="2">
        <f t="shared" ca="1" si="13"/>
        <v>0</v>
      </c>
      <c r="AI422" s="2">
        <v>422</v>
      </c>
    </row>
    <row r="423" spans="34:35" x14ac:dyDescent="0.15">
      <c r="AH423" s="2">
        <f t="shared" ca="1" si="13"/>
        <v>0</v>
      </c>
      <c r="AI423" s="2">
        <v>423</v>
      </c>
    </row>
    <row r="424" spans="34:35" x14ac:dyDescent="0.15">
      <c r="AH424" s="2">
        <f t="shared" ca="1" si="13"/>
        <v>0</v>
      </c>
      <c r="AI424" s="2">
        <v>424</v>
      </c>
    </row>
    <row r="425" spans="34:35" x14ac:dyDescent="0.15">
      <c r="AH425" s="2">
        <f t="shared" ca="1" si="13"/>
        <v>0</v>
      </c>
      <c r="AI425" s="2">
        <v>425</v>
      </c>
    </row>
    <row r="426" spans="34:35" x14ac:dyDescent="0.15">
      <c r="AH426" s="2">
        <f t="shared" ca="1" si="13"/>
        <v>0</v>
      </c>
      <c r="AI426" s="2">
        <v>426</v>
      </c>
    </row>
    <row r="427" spans="34:35" x14ac:dyDescent="0.15">
      <c r="AH427" s="2">
        <f t="shared" ca="1" si="13"/>
        <v>0</v>
      </c>
      <c r="AI427" s="2">
        <v>427</v>
      </c>
    </row>
    <row r="428" spans="34:35" x14ac:dyDescent="0.15">
      <c r="AH428" s="2">
        <f t="shared" ca="1" si="13"/>
        <v>0</v>
      </c>
      <c r="AI428" s="2">
        <v>428</v>
      </c>
    </row>
    <row r="429" spans="34:35" x14ac:dyDescent="0.15">
      <c r="AH429" s="2">
        <f t="shared" ca="1" si="13"/>
        <v>0</v>
      </c>
      <c r="AI429" s="2">
        <v>429</v>
      </c>
    </row>
    <row r="430" spans="34:35" x14ac:dyDescent="0.15">
      <c r="AH430" s="2">
        <f t="shared" ca="1" si="13"/>
        <v>0</v>
      </c>
      <c r="AI430" s="2">
        <v>430</v>
      </c>
    </row>
    <row r="431" spans="34:35" x14ac:dyDescent="0.15">
      <c r="AH431" s="2">
        <f t="shared" ca="1" si="13"/>
        <v>0</v>
      </c>
      <c r="AI431" s="2">
        <v>431</v>
      </c>
    </row>
    <row r="432" spans="34:35" x14ac:dyDescent="0.15">
      <c r="AH432" s="2">
        <f t="shared" ca="1" si="13"/>
        <v>0</v>
      </c>
      <c r="AI432" s="2">
        <v>432</v>
      </c>
    </row>
    <row r="433" spans="34:35" x14ac:dyDescent="0.15">
      <c r="AH433" s="2">
        <f t="shared" ca="1" si="13"/>
        <v>0</v>
      </c>
      <c r="AI433" s="2">
        <v>433</v>
      </c>
    </row>
    <row r="434" spans="34:35" x14ac:dyDescent="0.15">
      <c r="AH434" s="2">
        <f t="shared" ca="1" si="13"/>
        <v>0</v>
      </c>
      <c r="AI434" s="2">
        <v>434</v>
      </c>
    </row>
    <row r="435" spans="34:35" x14ac:dyDescent="0.15">
      <c r="AH435" s="2">
        <f t="shared" ca="1" si="13"/>
        <v>0</v>
      </c>
      <c r="AI435" s="2">
        <v>435</v>
      </c>
    </row>
    <row r="436" spans="34:35" x14ac:dyDescent="0.15">
      <c r="AH436" s="2">
        <f t="shared" ca="1" si="13"/>
        <v>0</v>
      </c>
      <c r="AI436" s="2">
        <v>436</v>
      </c>
    </row>
    <row r="437" spans="34:35" x14ac:dyDescent="0.15">
      <c r="AH437" s="2">
        <f t="shared" ca="1" si="13"/>
        <v>0</v>
      </c>
      <c r="AI437" s="2">
        <v>437</v>
      </c>
    </row>
    <row r="438" spans="34:35" x14ac:dyDescent="0.15">
      <c r="AH438" s="2">
        <f t="shared" ca="1" si="13"/>
        <v>0</v>
      </c>
      <c r="AI438" s="2">
        <v>438</v>
      </c>
    </row>
    <row r="439" spans="34:35" x14ac:dyDescent="0.15">
      <c r="AH439" s="2">
        <f t="shared" ca="1" si="13"/>
        <v>0</v>
      </c>
      <c r="AI439" s="2">
        <v>439</v>
      </c>
    </row>
    <row r="440" spans="34:35" x14ac:dyDescent="0.15">
      <c r="AH440" s="2">
        <f t="shared" ca="1" si="13"/>
        <v>0</v>
      </c>
      <c r="AI440" s="2">
        <v>440</v>
      </c>
    </row>
    <row r="441" spans="34:35" x14ac:dyDescent="0.15">
      <c r="AH441" s="2">
        <f t="shared" ca="1" si="13"/>
        <v>0</v>
      </c>
      <c r="AI441" s="2">
        <v>441</v>
      </c>
    </row>
    <row r="442" spans="34:35" x14ac:dyDescent="0.15">
      <c r="AH442" s="2">
        <f t="shared" ca="1" si="13"/>
        <v>0</v>
      </c>
      <c r="AI442" s="2">
        <v>442</v>
      </c>
    </row>
    <row r="443" spans="34:35" x14ac:dyDescent="0.15">
      <c r="AH443" s="2">
        <f t="shared" ca="1" si="13"/>
        <v>0</v>
      </c>
      <c r="AI443" s="2">
        <v>443</v>
      </c>
    </row>
    <row r="444" spans="34:35" x14ac:dyDescent="0.15">
      <c r="AH444" s="2">
        <f t="shared" ca="1" si="13"/>
        <v>0</v>
      </c>
      <c r="AI444" s="2">
        <v>444</v>
      </c>
    </row>
    <row r="445" spans="34:35" x14ac:dyDescent="0.15">
      <c r="AH445" s="2">
        <f t="shared" ca="1" si="13"/>
        <v>0</v>
      </c>
      <c r="AI445" s="2">
        <v>445</v>
      </c>
    </row>
    <row r="446" spans="34:35" x14ac:dyDescent="0.15">
      <c r="AH446" s="2">
        <f t="shared" ca="1" si="13"/>
        <v>0</v>
      </c>
      <c r="AI446" s="2">
        <v>446</v>
      </c>
    </row>
    <row r="447" spans="34:35" x14ac:dyDescent="0.15">
      <c r="AH447" s="2">
        <f t="shared" ca="1" si="13"/>
        <v>0</v>
      </c>
      <c r="AI447" s="2">
        <v>447</v>
      </c>
    </row>
    <row r="448" spans="34:35" x14ac:dyDescent="0.15">
      <c r="AH448" s="2">
        <f t="shared" ca="1" si="13"/>
        <v>0</v>
      </c>
      <c r="AI448" s="2">
        <v>448</v>
      </c>
    </row>
    <row r="449" spans="34:35" x14ac:dyDescent="0.15">
      <c r="AH449" s="2">
        <f t="shared" ca="1" si="13"/>
        <v>0</v>
      </c>
      <c r="AI449" s="2">
        <v>449</v>
      </c>
    </row>
    <row r="450" spans="34:35" x14ac:dyDescent="0.15">
      <c r="AH450" s="2">
        <f t="shared" ca="1" si="13"/>
        <v>0</v>
      </c>
      <c r="AI450" s="2">
        <v>450</v>
      </c>
    </row>
    <row r="451" spans="34:35" x14ac:dyDescent="0.15">
      <c r="AH451" s="2">
        <f t="shared" ca="1" si="13"/>
        <v>0</v>
      </c>
      <c r="AI451" s="2">
        <v>451</v>
      </c>
    </row>
    <row r="452" spans="34:35" x14ac:dyDescent="0.15">
      <c r="AH452" s="2">
        <f t="shared" ca="1" si="13"/>
        <v>0</v>
      </c>
      <c r="AI452" s="2">
        <v>452</v>
      </c>
    </row>
    <row r="453" spans="34:35" x14ac:dyDescent="0.15">
      <c r="AH453" s="2">
        <f t="shared" ca="1" si="13"/>
        <v>0</v>
      </c>
      <c r="AI453" s="2">
        <v>453</v>
      </c>
    </row>
    <row r="454" spans="34:35" x14ac:dyDescent="0.15">
      <c r="AH454" s="2">
        <f t="shared" ref="AH454:AH517" ca="1" si="14">INDIRECT("'"&amp;$AD$7&amp;"'!"&amp;"B"&amp;ROW(B454))</f>
        <v>0</v>
      </c>
      <c r="AI454" s="2">
        <v>454</v>
      </c>
    </row>
    <row r="455" spans="34:35" x14ac:dyDescent="0.15">
      <c r="AH455" s="2">
        <f t="shared" ca="1" si="14"/>
        <v>0</v>
      </c>
      <c r="AI455" s="2">
        <v>455</v>
      </c>
    </row>
    <row r="456" spans="34:35" x14ac:dyDescent="0.15">
      <c r="AH456" s="2">
        <f t="shared" ca="1" si="14"/>
        <v>0</v>
      </c>
      <c r="AI456" s="2">
        <v>456</v>
      </c>
    </row>
    <row r="457" spans="34:35" x14ac:dyDescent="0.15">
      <c r="AH457" s="2">
        <f t="shared" ca="1" si="14"/>
        <v>0</v>
      </c>
      <c r="AI457" s="2">
        <v>457</v>
      </c>
    </row>
    <row r="458" spans="34:35" x14ac:dyDescent="0.15">
      <c r="AH458" s="2">
        <f t="shared" ca="1" si="14"/>
        <v>0</v>
      </c>
      <c r="AI458" s="2">
        <v>458</v>
      </c>
    </row>
    <row r="459" spans="34:35" x14ac:dyDescent="0.15">
      <c r="AH459" s="2">
        <f t="shared" ca="1" si="14"/>
        <v>0</v>
      </c>
      <c r="AI459" s="2">
        <v>459</v>
      </c>
    </row>
    <row r="460" spans="34:35" x14ac:dyDescent="0.15">
      <c r="AH460" s="2">
        <f t="shared" ca="1" si="14"/>
        <v>0</v>
      </c>
      <c r="AI460" s="2">
        <v>460</v>
      </c>
    </row>
    <row r="461" spans="34:35" x14ac:dyDescent="0.15">
      <c r="AH461" s="2">
        <f t="shared" ca="1" si="14"/>
        <v>0</v>
      </c>
      <c r="AI461" s="2">
        <v>461</v>
      </c>
    </row>
    <row r="462" spans="34:35" x14ac:dyDescent="0.15">
      <c r="AH462" s="2">
        <f t="shared" ca="1" si="14"/>
        <v>0</v>
      </c>
      <c r="AI462" s="2">
        <v>462</v>
      </c>
    </row>
    <row r="463" spans="34:35" x14ac:dyDescent="0.15">
      <c r="AH463" s="2">
        <f t="shared" ca="1" si="14"/>
        <v>0</v>
      </c>
      <c r="AI463" s="2">
        <v>463</v>
      </c>
    </row>
    <row r="464" spans="34:35" x14ac:dyDescent="0.15">
      <c r="AH464" s="2">
        <f t="shared" ca="1" si="14"/>
        <v>0</v>
      </c>
      <c r="AI464" s="2">
        <v>464</v>
      </c>
    </row>
    <row r="465" spans="34:35" x14ac:dyDescent="0.15">
      <c r="AH465" s="2">
        <f t="shared" ca="1" si="14"/>
        <v>0</v>
      </c>
      <c r="AI465" s="2">
        <v>465</v>
      </c>
    </row>
    <row r="466" spans="34:35" x14ac:dyDescent="0.15">
      <c r="AH466" s="2">
        <f t="shared" ca="1" si="14"/>
        <v>0</v>
      </c>
      <c r="AI466" s="2">
        <v>466</v>
      </c>
    </row>
    <row r="467" spans="34:35" x14ac:dyDescent="0.15">
      <c r="AH467" s="2">
        <f t="shared" ca="1" si="14"/>
        <v>0</v>
      </c>
      <c r="AI467" s="2">
        <v>467</v>
      </c>
    </row>
    <row r="468" spans="34:35" x14ac:dyDescent="0.15">
      <c r="AH468" s="2">
        <f t="shared" ca="1" si="14"/>
        <v>0</v>
      </c>
      <c r="AI468" s="2">
        <v>468</v>
      </c>
    </row>
    <row r="469" spans="34:35" x14ac:dyDescent="0.15">
      <c r="AH469" s="2">
        <f t="shared" ca="1" si="14"/>
        <v>0</v>
      </c>
      <c r="AI469" s="2">
        <v>469</v>
      </c>
    </row>
    <row r="470" spans="34:35" x14ac:dyDescent="0.15">
      <c r="AH470" s="2">
        <f t="shared" ca="1" si="14"/>
        <v>0</v>
      </c>
      <c r="AI470" s="2">
        <v>470</v>
      </c>
    </row>
    <row r="471" spans="34:35" x14ac:dyDescent="0.15">
      <c r="AH471" s="2">
        <f t="shared" ca="1" si="14"/>
        <v>0</v>
      </c>
      <c r="AI471" s="2">
        <v>471</v>
      </c>
    </row>
    <row r="472" spans="34:35" x14ac:dyDescent="0.15">
      <c r="AH472" s="2">
        <f t="shared" ca="1" si="14"/>
        <v>0</v>
      </c>
      <c r="AI472" s="2">
        <v>472</v>
      </c>
    </row>
    <row r="473" spans="34:35" x14ac:dyDescent="0.15">
      <c r="AH473" s="2">
        <f t="shared" ca="1" si="14"/>
        <v>0</v>
      </c>
      <c r="AI473" s="2">
        <v>473</v>
      </c>
    </row>
    <row r="474" spans="34:35" x14ac:dyDescent="0.15">
      <c r="AH474" s="2">
        <f t="shared" ca="1" si="14"/>
        <v>0</v>
      </c>
      <c r="AI474" s="2">
        <v>474</v>
      </c>
    </row>
    <row r="475" spans="34:35" x14ac:dyDescent="0.15">
      <c r="AH475" s="2">
        <f t="shared" ca="1" si="14"/>
        <v>0</v>
      </c>
      <c r="AI475" s="2">
        <v>475</v>
      </c>
    </row>
    <row r="476" spans="34:35" x14ac:dyDescent="0.15">
      <c r="AH476" s="2">
        <f t="shared" ca="1" si="14"/>
        <v>0</v>
      </c>
      <c r="AI476" s="2">
        <v>476</v>
      </c>
    </row>
    <row r="477" spans="34:35" x14ac:dyDescent="0.15">
      <c r="AH477" s="2">
        <f t="shared" ca="1" si="14"/>
        <v>0</v>
      </c>
      <c r="AI477" s="2">
        <v>477</v>
      </c>
    </row>
    <row r="478" spans="34:35" x14ac:dyDescent="0.15">
      <c r="AH478" s="2">
        <f t="shared" ca="1" si="14"/>
        <v>0</v>
      </c>
      <c r="AI478" s="2">
        <v>478</v>
      </c>
    </row>
    <row r="479" spans="34:35" x14ac:dyDescent="0.15">
      <c r="AH479" s="2">
        <f t="shared" ca="1" si="14"/>
        <v>0</v>
      </c>
      <c r="AI479" s="2">
        <v>479</v>
      </c>
    </row>
    <row r="480" spans="34:35" x14ac:dyDescent="0.15">
      <c r="AH480" s="2">
        <f t="shared" ca="1" si="14"/>
        <v>0</v>
      </c>
      <c r="AI480" s="2">
        <v>480</v>
      </c>
    </row>
    <row r="481" spans="34:35" x14ac:dyDescent="0.15">
      <c r="AH481" s="2">
        <f t="shared" ca="1" si="14"/>
        <v>0</v>
      </c>
      <c r="AI481" s="2">
        <v>481</v>
      </c>
    </row>
    <row r="482" spans="34:35" x14ac:dyDescent="0.15">
      <c r="AH482" s="2">
        <f t="shared" ca="1" si="14"/>
        <v>0</v>
      </c>
      <c r="AI482" s="2">
        <v>482</v>
      </c>
    </row>
    <row r="483" spans="34:35" x14ac:dyDescent="0.15">
      <c r="AH483" s="2">
        <f t="shared" ca="1" si="14"/>
        <v>0</v>
      </c>
      <c r="AI483" s="2">
        <v>483</v>
      </c>
    </row>
    <row r="484" spans="34:35" x14ac:dyDescent="0.15">
      <c r="AH484" s="2">
        <f t="shared" ca="1" si="14"/>
        <v>0</v>
      </c>
      <c r="AI484" s="2">
        <v>484</v>
      </c>
    </row>
    <row r="485" spans="34:35" x14ac:dyDescent="0.15">
      <c r="AH485" s="2">
        <f t="shared" ca="1" si="14"/>
        <v>0</v>
      </c>
      <c r="AI485" s="2">
        <v>485</v>
      </c>
    </row>
    <row r="486" spans="34:35" x14ac:dyDescent="0.15">
      <c r="AH486" s="2">
        <f t="shared" ca="1" si="14"/>
        <v>0</v>
      </c>
      <c r="AI486" s="2">
        <v>486</v>
      </c>
    </row>
    <row r="487" spans="34:35" x14ac:dyDescent="0.15">
      <c r="AH487" s="2">
        <f t="shared" ca="1" si="14"/>
        <v>0</v>
      </c>
      <c r="AI487" s="2">
        <v>487</v>
      </c>
    </row>
    <row r="488" spans="34:35" x14ac:dyDescent="0.15">
      <c r="AH488" s="2">
        <f t="shared" ca="1" si="14"/>
        <v>0</v>
      </c>
      <c r="AI488" s="2">
        <v>488</v>
      </c>
    </row>
    <row r="489" spans="34:35" x14ac:dyDescent="0.15">
      <c r="AH489" s="2">
        <f t="shared" ca="1" si="14"/>
        <v>0</v>
      </c>
      <c r="AI489" s="2">
        <v>489</v>
      </c>
    </row>
    <row r="490" spans="34:35" x14ac:dyDescent="0.15">
      <c r="AH490" s="2">
        <f t="shared" ca="1" si="14"/>
        <v>0</v>
      </c>
      <c r="AI490" s="2">
        <v>490</v>
      </c>
    </row>
    <row r="491" spans="34:35" x14ac:dyDescent="0.15">
      <c r="AH491" s="2">
        <f t="shared" ca="1" si="14"/>
        <v>0</v>
      </c>
      <c r="AI491" s="2">
        <v>491</v>
      </c>
    </row>
    <row r="492" spans="34:35" x14ac:dyDescent="0.15">
      <c r="AH492" s="2">
        <f t="shared" ca="1" si="14"/>
        <v>0</v>
      </c>
      <c r="AI492" s="2">
        <v>492</v>
      </c>
    </row>
    <row r="493" spans="34:35" x14ac:dyDescent="0.15">
      <c r="AH493" s="2">
        <f t="shared" ca="1" si="14"/>
        <v>0</v>
      </c>
      <c r="AI493" s="2">
        <v>493</v>
      </c>
    </row>
    <row r="494" spans="34:35" x14ac:dyDescent="0.15">
      <c r="AH494" s="2">
        <f t="shared" ca="1" si="14"/>
        <v>0</v>
      </c>
      <c r="AI494" s="2">
        <v>494</v>
      </c>
    </row>
    <row r="495" spans="34:35" x14ac:dyDescent="0.15">
      <c r="AH495" s="2">
        <f t="shared" ca="1" si="14"/>
        <v>0</v>
      </c>
      <c r="AI495" s="2">
        <v>495</v>
      </c>
    </row>
    <row r="496" spans="34:35" x14ac:dyDescent="0.15">
      <c r="AH496" s="2">
        <f t="shared" ca="1" si="14"/>
        <v>0</v>
      </c>
      <c r="AI496" s="2">
        <v>496</v>
      </c>
    </row>
    <row r="497" spans="34:35" x14ac:dyDescent="0.15">
      <c r="AH497" s="2">
        <f t="shared" ca="1" si="14"/>
        <v>0</v>
      </c>
      <c r="AI497" s="2">
        <v>497</v>
      </c>
    </row>
    <row r="498" spans="34:35" x14ac:dyDescent="0.15">
      <c r="AH498" s="2">
        <f t="shared" ca="1" si="14"/>
        <v>0</v>
      </c>
      <c r="AI498" s="2">
        <v>498</v>
      </c>
    </row>
    <row r="499" spans="34:35" x14ac:dyDescent="0.15">
      <c r="AH499" s="2">
        <f t="shared" ca="1" si="14"/>
        <v>0</v>
      </c>
      <c r="AI499" s="2">
        <v>499</v>
      </c>
    </row>
    <row r="500" spans="34:35" x14ac:dyDescent="0.15">
      <c r="AH500" s="2">
        <f t="shared" ca="1" si="14"/>
        <v>0</v>
      </c>
      <c r="AI500" s="2">
        <v>500</v>
      </c>
    </row>
    <row r="501" spans="34:35" x14ac:dyDescent="0.15">
      <c r="AH501" s="2">
        <f t="shared" ca="1" si="14"/>
        <v>0</v>
      </c>
      <c r="AI501" s="2">
        <v>501</v>
      </c>
    </row>
    <row r="502" spans="34:35" x14ac:dyDescent="0.15">
      <c r="AH502" s="2">
        <f t="shared" ca="1" si="14"/>
        <v>0</v>
      </c>
      <c r="AI502" s="2">
        <v>502</v>
      </c>
    </row>
    <row r="503" spans="34:35" x14ac:dyDescent="0.15">
      <c r="AH503" s="2">
        <f t="shared" ca="1" si="14"/>
        <v>0</v>
      </c>
      <c r="AI503" s="2">
        <v>503</v>
      </c>
    </row>
    <row r="504" spans="34:35" x14ac:dyDescent="0.15">
      <c r="AH504" s="2">
        <f t="shared" ca="1" si="14"/>
        <v>0</v>
      </c>
      <c r="AI504" s="2">
        <v>504</v>
      </c>
    </row>
    <row r="505" spans="34:35" x14ac:dyDescent="0.15">
      <c r="AH505" s="2">
        <f t="shared" ca="1" si="14"/>
        <v>0</v>
      </c>
      <c r="AI505" s="2">
        <v>505</v>
      </c>
    </row>
    <row r="506" spans="34:35" x14ac:dyDescent="0.15">
      <c r="AH506" s="2">
        <f t="shared" ca="1" si="14"/>
        <v>0</v>
      </c>
      <c r="AI506" s="2">
        <v>506</v>
      </c>
    </row>
    <row r="507" spans="34:35" x14ac:dyDescent="0.15">
      <c r="AH507" s="2">
        <f t="shared" ca="1" si="14"/>
        <v>0</v>
      </c>
      <c r="AI507" s="2">
        <v>507</v>
      </c>
    </row>
    <row r="508" spans="34:35" x14ac:dyDescent="0.15">
      <c r="AH508" s="2">
        <f t="shared" ca="1" si="14"/>
        <v>0</v>
      </c>
      <c r="AI508" s="2">
        <v>508</v>
      </c>
    </row>
    <row r="509" spans="34:35" x14ac:dyDescent="0.15">
      <c r="AH509" s="2">
        <f t="shared" ca="1" si="14"/>
        <v>0</v>
      </c>
      <c r="AI509" s="2">
        <v>509</v>
      </c>
    </row>
    <row r="510" spans="34:35" x14ac:dyDescent="0.15">
      <c r="AH510" s="2">
        <f t="shared" ca="1" si="14"/>
        <v>0</v>
      </c>
      <c r="AI510" s="2">
        <v>510</v>
      </c>
    </row>
    <row r="511" spans="34:35" x14ac:dyDescent="0.15">
      <c r="AH511" s="2">
        <f t="shared" ca="1" si="14"/>
        <v>0</v>
      </c>
      <c r="AI511" s="2">
        <v>511</v>
      </c>
    </row>
    <row r="512" spans="34:35" x14ac:dyDescent="0.15">
      <c r="AH512" s="2">
        <f t="shared" ca="1" si="14"/>
        <v>0</v>
      </c>
      <c r="AI512" s="2">
        <v>512</v>
      </c>
    </row>
    <row r="513" spans="34:35" x14ac:dyDescent="0.15">
      <c r="AH513" s="2">
        <f t="shared" ca="1" si="14"/>
        <v>0</v>
      </c>
      <c r="AI513" s="2">
        <v>513</v>
      </c>
    </row>
    <row r="514" spans="34:35" x14ac:dyDescent="0.15">
      <c r="AH514" s="2">
        <f t="shared" ca="1" si="14"/>
        <v>0</v>
      </c>
      <c r="AI514" s="2">
        <v>514</v>
      </c>
    </row>
    <row r="515" spans="34:35" x14ac:dyDescent="0.15">
      <c r="AH515" s="2">
        <f t="shared" ca="1" si="14"/>
        <v>0</v>
      </c>
      <c r="AI515" s="2">
        <v>515</v>
      </c>
    </row>
    <row r="516" spans="34:35" x14ac:dyDescent="0.15">
      <c r="AH516" s="2">
        <f t="shared" ca="1" si="14"/>
        <v>0</v>
      </c>
      <c r="AI516" s="2">
        <v>516</v>
      </c>
    </row>
    <row r="517" spans="34:35" x14ac:dyDescent="0.15">
      <c r="AH517" s="2">
        <f t="shared" ca="1" si="14"/>
        <v>0</v>
      </c>
      <c r="AI517" s="2">
        <v>517</v>
      </c>
    </row>
    <row r="518" spans="34:35" x14ac:dyDescent="0.15">
      <c r="AH518" s="2">
        <f t="shared" ref="AH518:AH581" ca="1" si="15">INDIRECT("'"&amp;$AD$7&amp;"'!"&amp;"B"&amp;ROW(B518))</f>
        <v>0</v>
      </c>
      <c r="AI518" s="2">
        <v>518</v>
      </c>
    </row>
    <row r="519" spans="34:35" x14ac:dyDescent="0.15">
      <c r="AH519" s="2">
        <f t="shared" ca="1" si="15"/>
        <v>0</v>
      </c>
      <c r="AI519" s="2">
        <v>519</v>
      </c>
    </row>
    <row r="520" spans="34:35" x14ac:dyDescent="0.15">
      <c r="AH520" s="2">
        <f t="shared" ca="1" si="15"/>
        <v>0</v>
      </c>
      <c r="AI520" s="2">
        <v>520</v>
      </c>
    </row>
    <row r="521" spans="34:35" x14ac:dyDescent="0.15">
      <c r="AH521" s="2">
        <f t="shared" ca="1" si="15"/>
        <v>0</v>
      </c>
      <c r="AI521" s="2">
        <v>521</v>
      </c>
    </row>
    <row r="522" spans="34:35" x14ac:dyDescent="0.15">
      <c r="AH522" s="2">
        <f t="shared" ca="1" si="15"/>
        <v>0</v>
      </c>
      <c r="AI522" s="2">
        <v>522</v>
      </c>
    </row>
    <row r="523" spans="34:35" x14ac:dyDescent="0.15">
      <c r="AH523" s="2">
        <f t="shared" ca="1" si="15"/>
        <v>0</v>
      </c>
      <c r="AI523" s="2">
        <v>523</v>
      </c>
    </row>
    <row r="524" spans="34:35" x14ac:dyDescent="0.15">
      <c r="AH524" s="2">
        <f t="shared" ca="1" si="15"/>
        <v>0</v>
      </c>
      <c r="AI524" s="2">
        <v>524</v>
      </c>
    </row>
    <row r="525" spans="34:35" x14ac:dyDescent="0.15">
      <c r="AH525" s="2">
        <f t="shared" ca="1" si="15"/>
        <v>0</v>
      </c>
      <c r="AI525" s="2">
        <v>525</v>
      </c>
    </row>
    <row r="526" spans="34:35" x14ac:dyDescent="0.15">
      <c r="AH526" s="2">
        <f t="shared" ca="1" si="15"/>
        <v>0</v>
      </c>
      <c r="AI526" s="2">
        <v>526</v>
      </c>
    </row>
    <row r="527" spans="34:35" x14ac:dyDescent="0.15">
      <c r="AH527" s="2">
        <f t="shared" ca="1" si="15"/>
        <v>0</v>
      </c>
      <c r="AI527" s="2">
        <v>527</v>
      </c>
    </row>
    <row r="528" spans="34:35" x14ac:dyDescent="0.15">
      <c r="AH528" s="2">
        <f t="shared" ca="1" si="15"/>
        <v>0</v>
      </c>
      <c r="AI528" s="2">
        <v>528</v>
      </c>
    </row>
    <row r="529" spans="34:35" x14ac:dyDescent="0.15">
      <c r="AH529" s="2">
        <f t="shared" ca="1" si="15"/>
        <v>0</v>
      </c>
      <c r="AI529" s="2">
        <v>529</v>
      </c>
    </row>
    <row r="530" spans="34:35" x14ac:dyDescent="0.15">
      <c r="AH530" s="2">
        <f t="shared" ca="1" si="15"/>
        <v>0</v>
      </c>
      <c r="AI530" s="2">
        <v>530</v>
      </c>
    </row>
    <row r="531" spans="34:35" x14ac:dyDescent="0.15">
      <c r="AH531" s="2">
        <f t="shared" ca="1" si="15"/>
        <v>0</v>
      </c>
      <c r="AI531" s="2">
        <v>531</v>
      </c>
    </row>
    <row r="532" spans="34:35" x14ac:dyDescent="0.15">
      <c r="AH532" s="2">
        <f t="shared" ca="1" si="15"/>
        <v>0</v>
      </c>
      <c r="AI532" s="2">
        <v>532</v>
      </c>
    </row>
    <row r="533" spans="34:35" x14ac:dyDescent="0.15">
      <c r="AH533" s="2">
        <f t="shared" ca="1" si="15"/>
        <v>0</v>
      </c>
      <c r="AI533" s="2">
        <v>533</v>
      </c>
    </row>
    <row r="534" spans="34:35" x14ac:dyDescent="0.15">
      <c r="AH534" s="2">
        <f t="shared" ca="1" si="15"/>
        <v>0</v>
      </c>
      <c r="AI534" s="2">
        <v>534</v>
      </c>
    </row>
    <row r="535" spans="34:35" x14ac:dyDescent="0.15">
      <c r="AH535" s="2">
        <f t="shared" ca="1" si="15"/>
        <v>0</v>
      </c>
      <c r="AI535" s="2">
        <v>535</v>
      </c>
    </row>
    <row r="536" spans="34:35" x14ac:dyDescent="0.15">
      <c r="AH536" s="2">
        <f t="shared" ca="1" si="15"/>
        <v>0</v>
      </c>
      <c r="AI536" s="2">
        <v>536</v>
      </c>
    </row>
    <row r="537" spans="34:35" x14ac:dyDescent="0.15">
      <c r="AH537" s="2">
        <f t="shared" ca="1" si="15"/>
        <v>0</v>
      </c>
      <c r="AI537" s="2">
        <v>537</v>
      </c>
    </row>
    <row r="538" spans="34:35" x14ac:dyDescent="0.15">
      <c r="AH538" s="2">
        <f t="shared" ca="1" si="15"/>
        <v>0</v>
      </c>
      <c r="AI538" s="2">
        <v>538</v>
      </c>
    </row>
    <row r="539" spans="34:35" x14ac:dyDescent="0.15">
      <c r="AH539" s="2">
        <f t="shared" ca="1" si="15"/>
        <v>0</v>
      </c>
      <c r="AI539" s="2">
        <v>539</v>
      </c>
    </row>
    <row r="540" spans="34:35" x14ac:dyDescent="0.15">
      <c r="AH540" s="2">
        <f t="shared" ca="1" si="15"/>
        <v>0</v>
      </c>
      <c r="AI540" s="2">
        <v>540</v>
      </c>
    </row>
    <row r="541" spans="34:35" x14ac:dyDescent="0.15">
      <c r="AH541" s="2">
        <f t="shared" ca="1" si="15"/>
        <v>0</v>
      </c>
      <c r="AI541" s="2">
        <v>541</v>
      </c>
    </row>
    <row r="542" spans="34:35" x14ac:dyDescent="0.15">
      <c r="AH542" s="2">
        <f t="shared" ca="1" si="15"/>
        <v>0</v>
      </c>
      <c r="AI542" s="2">
        <v>542</v>
      </c>
    </row>
    <row r="543" spans="34:35" x14ac:dyDescent="0.15">
      <c r="AH543" s="2">
        <f t="shared" ca="1" si="15"/>
        <v>0</v>
      </c>
      <c r="AI543" s="2">
        <v>543</v>
      </c>
    </row>
    <row r="544" spans="34:35" x14ac:dyDescent="0.15">
      <c r="AH544" s="2">
        <f t="shared" ca="1" si="15"/>
        <v>0</v>
      </c>
      <c r="AI544" s="2">
        <v>544</v>
      </c>
    </row>
    <row r="545" spans="34:35" x14ac:dyDescent="0.15">
      <c r="AH545" s="2">
        <f t="shared" ca="1" si="15"/>
        <v>0</v>
      </c>
      <c r="AI545" s="2">
        <v>545</v>
      </c>
    </row>
    <row r="546" spans="34:35" x14ac:dyDescent="0.15">
      <c r="AH546" s="2">
        <f t="shared" ca="1" si="15"/>
        <v>0</v>
      </c>
      <c r="AI546" s="2">
        <v>546</v>
      </c>
    </row>
    <row r="547" spans="34:35" x14ac:dyDescent="0.15">
      <c r="AH547" s="2">
        <f t="shared" ca="1" si="15"/>
        <v>0</v>
      </c>
      <c r="AI547" s="2">
        <v>547</v>
      </c>
    </row>
    <row r="548" spans="34:35" x14ac:dyDescent="0.15">
      <c r="AH548" s="2">
        <f t="shared" ca="1" si="15"/>
        <v>0</v>
      </c>
      <c r="AI548" s="2">
        <v>548</v>
      </c>
    </row>
    <row r="549" spans="34:35" x14ac:dyDescent="0.15">
      <c r="AH549" s="2">
        <f t="shared" ca="1" si="15"/>
        <v>0</v>
      </c>
      <c r="AI549" s="2">
        <v>549</v>
      </c>
    </row>
    <row r="550" spans="34:35" x14ac:dyDescent="0.15">
      <c r="AH550" s="2">
        <f t="shared" ca="1" si="15"/>
        <v>0</v>
      </c>
      <c r="AI550" s="2">
        <v>550</v>
      </c>
    </row>
    <row r="551" spans="34:35" x14ac:dyDescent="0.15">
      <c r="AH551" s="2">
        <f t="shared" ca="1" si="15"/>
        <v>0</v>
      </c>
      <c r="AI551" s="2">
        <v>551</v>
      </c>
    </row>
    <row r="552" spans="34:35" x14ac:dyDescent="0.15">
      <c r="AH552" s="2">
        <f t="shared" ca="1" si="15"/>
        <v>0</v>
      </c>
      <c r="AI552" s="2">
        <v>552</v>
      </c>
    </row>
    <row r="553" spans="34:35" x14ac:dyDescent="0.15">
      <c r="AH553" s="2">
        <f t="shared" ca="1" si="15"/>
        <v>0</v>
      </c>
      <c r="AI553" s="2">
        <v>553</v>
      </c>
    </row>
    <row r="554" spans="34:35" x14ac:dyDescent="0.15">
      <c r="AH554" s="2">
        <f t="shared" ca="1" si="15"/>
        <v>0</v>
      </c>
      <c r="AI554" s="2">
        <v>554</v>
      </c>
    </row>
    <row r="555" spans="34:35" x14ac:dyDescent="0.15">
      <c r="AH555" s="2">
        <f t="shared" ca="1" si="15"/>
        <v>0</v>
      </c>
      <c r="AI555" s="2">
        <v>555</v>
      </c>
    </row>
    <row r="556" spans="34:35" x14ac:dyDescent="0.15">
      <c r="AH556" s="2">
        <f t="shared" ca="1" si="15"/>
        <v>0</v>
      </c>
      <c r="AI556" s="2">
        <v>556</v>
      </c>
    </row>
    <row r="557" spans="34:35" x14ac:dyDescent="0.15">
      <c r="AH557" s="2">
        <f t="shared" ca="1" si="15"/>
        <v>0</v>
      </c>
      <c r="AI557" s="2">
        <v>557</v>
      </c>
    </row>
    <row r="558" spans="34:35" x14ac:dyDescent="0.15">
      <c r="AH558" s="2">
        <f t="shared" ca="1" si="15"/>
        <v>0</v>
      </c>
      <c r="AI558" s="2">
        <v>558</v>
      </c>
    </row>
    <row r="559" spans="34:35" x14ac:dyDescent="0.15">
      <c r="AH559" s="2">
        <f t="shared" ca="1" si="15"/>
        <v>0</v>
      </c>
      <c r="AI559" s="2">
        <v>559</v>
      </c>
    </row>
    <row r="560" spans="34:35" x14ac:dyDescent="0.15">
      <c r="AH560" s="2">
        <f t="shared" ca="1" si="15"/>
        <v>0</v>
      </c>
      <c r="AI560" s="2">
        <v>560</v>
      </c>
    </row>
    <row r="561" spans="34:35" x14ac:dyDescent="0.15">
      <c r="AH561" s="2">
        <f t="shared" ca="1" si="15"/>
        <v>0</v>
      </c>
      <c r="AI561" s="2">
        <v>561</v>
      </c>
    </row>
    <row r="562" spans="34:35" x14ac:dyDescent="0.15">
      <c r="AH562" s="2">
        <f t="shared" ca="1" si="15"/>
        <v>0</v>
      </c>
      <c r="AI562" s="2">
        <v>562</v>
      </c>
    </row>
    <row r="563" spans="34:35" x14ac:dyDescent="0.15">
      <c r="AH563" s="2">
        <f t="shared" ca="1" si="15"/>
        <v>0</v>
      </c>
      <c r="AI563" s="2">
        <v>563</v>
      </c>
    </row>
    <row r="564" spans="34:35" x14ac:dyDescent="0.15">
      <c r="AH564" s="2">
        <f t="shared" ca="1" si="15"/>
        <v>0</v>
      </c>
      <c r="AI564" s="2">
        <v>564</v>
      </c>
    </row>
    <row r="565" spans="34:35" x14ac:dyDescent="0.15">
      <c r="AH565" s="2">
        <f t="shared" ca="1" si="15"/>
        <v>0</v>
      </c>
      <c r="AI565" s="2">
        <v>565</v>
      </c>
    </row>
    <row r="566" spans="34:35" x14ac:dyDescent="0.15">
      <c r="AH566" s="2">
        <f t="shared" ca="1" si="15"/>
        <v>0</v>
      </c>
      <c r="AI566" s="2">
        <v>566</v>
      </c>
    </row>
    <row r="567" spans="34:35" x14ac:dyDescent="0.15">
      <c r="AH567" s="2">
        <f t="shared" ca="1" si="15"/>
        <v>0</v>
      </c>
      <c r="AI567" s="2">
        <v>567</v>
      </c>
    </row>
    <row r="568" spans="34:35" x14ac:dyDescent="0.15">
      <c r="AH568" s="2">
        <f t="shared" ca="1" si="15"/>
        <v>0</v>
      </c>
      <c r="AI568" s="2">
        <v>568</v>
      </c>
    </row>
    <row r="569" spans="34:35" x14ac:dyDescent="0.15">
      <c r="AH569" s="2">
        <f t="shared" ca="1" si="15"/>
        <v>0</v>
      </c>
      <c r="AI569" s="2">
        <v>569</v>
      </c>
    </row>
    <row r="570" spans="34:35" x14ac:dyDescent="0.15">
      <c r="AH570" s="2">
        <f t="shared" ca="1" si="15"/>
        <v>0</v>
      </c>
      <c r="AI570" s="2">
        <v>570</v>
      </c>
    </row>
    <row r="571" spans="34:35" x14ac:dyDescent="0.15">
      <c r="AH571" s="2">
        <f t="shared" ca="1" si="15"/>
        <v>0</v>
      </c>
      <c r="AI571" s="2">
        <v>571</v>
      </c>
    </row>
    <row r="572" spans="34:35" x14ac:dyDescent="0.15">
      <c r="AH572" s="2">
        <f t="shared" ca="1" si="15"/>
        <v>0</v>
      </c>
      <c r="AI572" s="2">
        <v>572</v>
      </c>
    </row>
    <row r="573" spans="34:35" x14ac:dyDescent="0.15">
      <c r="AH573" s="2">
        <f t="shared" ca="1" si="15"/>
        <v>0</v>
      </c>
      <c r="AI573" s="2">
        <v>573</v>
      </c>
    </row>
    <row r="574" spans="34:35" x14ac:dyDescent="0.15">
      <c r="AH574" s="2">
        <f t="shared" ca="1" si="15"/>
        <v>0</v>
      </c>
      <c r="AI574" s="2">
        <v>574</v>
      </c>
    </row>
    <row r="575" spans="34:35" x14ac:dyDescent="0.15">
      <c r="AH575" s="2">
        <f t="shared" ca="1" si="15"/>
        <v>0</v>
      </c>
      <c r="AI575" s="2">
        <v>575</v>
      </c>
    </row>
    <row r="576" spans="34:35" x14ac:dyDescent="0.15">
      <c r="AH576" s="2">
        <f t="shared" ca="1" si="15"/>
        <v>0</v>
      </c>
      <c r="AI576" s="2">
        <v>576</v>
      </c>
    </row>
    <row r="577" spans="34:35" x14ac:dyDescent="0.15">
      <c r="AH577" s="2">
        <f t="shared" ca="1" si="15"/>
        <v>0</v>
      </c>
      <c r="AI577" s="2">
        <v>577</v>
      </c>
    </row>
    <row r="578" spans="34:35" x14ac:dyDescent="0.15">
      <c r="AH578" s="2">
        <f t="shared" ca="1" si="15"/>
        <v>0</v>
      </c>
      <c r="AI578" s="2">
        <v>578</v>
      </c>
    </row>
    <row r="579" spans="34:35" x14ac:dyDescent="0.15">
      <c r="AH579" s="2">
        <f t="shared" ca="1" si="15"/>
        <v>0</v>
      </c>
      <c r="AI579" s="2">
        <v>579</v>
      </c>
    </row>
    <row r="580" spans="34:35" x14ac:dyDescent="0.15">
      <c r="AH580" s="2">
        <f t="shared" ca="1" si="15"/>
        <v>0</v>
      </c>
      <c r="AI580" s="2">
        <v>580</v>
      </c>
    </row>
    <row r="581" spans="34:35" x14ac:dyDescent="0.15">
      <c r="AH581" s="2">
        <f t="shared" ca="1" si="15"/>
        <v>0</v>
      </c>
      <c r="AI581" s="2">
        <v>581</v>
      </c>
    </row>
    <row r="582" spans="34:35" x14ac:dyDescent="0.15">
      <c r="AH582" s="2">
        <f t="shared" ref="AH582:AH645" ca="1" si="16">INDIRECT("'"&amp;$AD$7&amp;"'!"&amp;"B"&amp;ROW(B582))</f>
        <v>0</v>
      </c>
      <c r="AI582" s="2">
        <v>582</v>
      </c>
    </row>
    <row r="583" spans="34:35" x14ac:dyDescent="0.15">
      <c r="AH583" s="2">
        <f t="shared" ca="1" si="16"/>
        <v>0</v>
      </c>
      <c r="AI583" s="2">
        <v>583</v>
      </c>
    </row>
    <row r="584" spans="34:35" x14ac:dyDescent="0.15">
      <c r="AH584" s="2">
        <f t="shared" ca="1" si="16"/>
        <v>0</v>
      </c>
      <c r="AI584" s="2">
        <v>584</v>
      </c>
    </row>
    <row r="585" spans="34:35" x14ac:dyDescent="0.15">
      <c r="AH585" s="2">
        <f t="shared" ca="1" si="16"/>
        <v>0</v>
      </c>
      <c r="AI585" s="2">
        <v>585</v>
      </c>
    </row>
    <row r="586" spans="34:35" x14ac:dyDescent="0.15">
      <c r="AH586" s="2">
        <f t="shared" ca="1" si="16"/>
        <v>0</v>
      </c>
      <c r="AI586" s="2">
        <v>586</v>
      </c>
    </row>
    <row r="587" spans="34:35" x14ac:dyDescent="0.15">
      <c r="AH587" s="2">
        <f t="shared" ca="1" si="16"/>
        <v>0</v>
      </c>
      <c r="AI587" s="2">
        <v>587</v>
      </c>
    </row>
    <row r="588" spans="34:35" x14ac:dyDescent="0.15">
      <c r="AH588" s="2">
        <f t="shared" ca="1" si="16"/>
        <v>0</v>
      </c>
      <c r="AI588" s="2">
        <v>588</v>
      </c>
    </row>
    <row r="589" spans="34:35" x14ac:dyDescent="0.15">
      <c r="AH589" s="2">
        <f t="shared" ca="1" si="16"/>
        <v>0</v>
      </c>
      <c r="AI589" s="2">
        <v>589</v>
      </c>
    </row>
    <row r="590" spans="34:35" x14ac:dyDescent="0.15">
      <c r="AH590" s="2">
        <f t="shared" ca="1" si="16"/>
        <v>0</v>
      </c>
      <c r="AI590" s="2">
        <v>590</v>
      </c>
    </row>
    <row r="591" spans="34:35" x14ac:dyDescent="0.15">
      <c r="AH591" s="2">
        <f t="shared" ca="1" si="16"/>
        <v>0</v>
      </c>
      <c r="AI591" s="2">
        <v>591</v>
      </c>
    </row>
    <row r="592" spans="34:35" x14ac:dyDescent="0.15">
      <c r="AH592" s="2">
        <f t="shared" ca="1" si="16"/>
        <v>0</v>
      </c>
      <c r="AI592" s="2">
        <v>592</v>
      </c>
    </row>
    <row r="593" spans="34:35" x14ac:dyDescent="0.15">
      <c r="AH593" s="2">
        <f t="shared" ca="1" si="16"/>
        <v>0</v>
      </c>
      <c r="AI593" s="2">
        <v>593</v>
      </c>
    </row>
    <row r="594" spans="34:35" x14ac:dyDescent="0.15">
      <c r="AH594" s="2">
        <f t="shared" ca="1" si="16"/>
        <v>0</v>
      </c>
      <c r="AI594" s="2">
        <v>594</v>
      </c>
    </row>
    <row r="595" spans="34:35" x14ac:dyDescent="0.15">
      <c r="AH595" s="2">
        <f t="shared" ca="1" si="16"/>
        <v>0</v>
      </c>
      <c r="AI595" s="2">
        <v>595</v>
      </c>
    </row>
    <row r="596" spans="34:35" x14ac:dyDescent="0.15">
      <c r="AH596" s="2">
        <f t="shared" ca="1" si="16"/>
        <v>0</v>
      </c>
      <c r="AI596" s="2">
        <v>596</v>
      </c>
    </row>
    <row r="597" spans="34:35" x14ac:dyDescent="0.15">
      <c r="AH597" s="2">
        <f t="shared" ca="1" si="16"/>
        <v>0</v>
      </c>
      <c r="AI597" s="2">
        <v>597</v>
      </c>
    </row>
    <row r="598" spans="34:35" x14ac:dyDescent="0.15">
      <c r="AH598" s="2">
        <f t="shared" ca="1" si="16"/>
        <v>0</v>
      </c>
      <c r="AI598" s="2">
        <v>598</v>
      </c>
    </row>
    <row r="599" spans="34:35" x14ac:dyDescent="0.15">
      <c r="AH599" s="2">
        <f t="shared" ca="1" si="16"/>
        <v>0</v>
      </c>
      <c r="AI599" s="2">
        <v>599</v>
      </c>
    </row>
    <row r="600" spans="34:35" x14ac:dyDescent="0.15">
      <c r="AH600" s="2">
        <f t="shared" ca="1" si="16"/>
        <v>0</v>
      </c>
      <c r="AI600" s="2">
        <v>600</v>
      </c>
    </row>
    <row r="601" spans="34:35" x14ac:dyDescent="0.15">
      <c r="AH601" s="2">
        <f t="shared" ca="1" si="16"/>
        <v>0</v>
      </c>
      <c r="AI601" s="2">
        <v>601</v>
      </c>
    </row>
    <row r="602" spans="34:35" x14ac:dyDescent="0.15">
      <c r="AH602" s="2">
        <f t="shared" ca="1" si="16"/>
        <v>0</v>
      </c>
      <c r="AI602" s="2">
        <v>602</v>
      </c>
    </row>
    <row r="603" spans="34:35" x14ac:dyDescent="0.15">
      <c r="AH603" s="2">
        <f t="shared" ca="1" si="16"/>
        <v>0</v>
      </c>
      <c r="AI603" s="2">
        <v>603</v>
      </c>
    </row>
    <row r="604" spans="34:35" x14ac:dyDescent="0.15">
      <c r="AH604" s="2">
        <f t="shared" ca="1" si="16"/>
        <v>0</v>
      </c>
      <c r="AI604" s="2">
        <v>604</v>
      </c>
    </row>
    <row r="605" spans="34:35" x14ac:dyDescent="0.15">
      <c r="AH605" s="2">
        <f t="shared" ca="1" si="16"/>
        <v>0</v>
      </c>
      <c r="AI605" s="2">
        <v>605</v>
      </c>
    </row>
    <row r="606" spans="34:35" x14ac:dyDescent="0.15">
      <c r="AH606" s="2">
        <f t="shared" ca="1" si="16"/>
        <v>0</v>
      </c>
      <c r="AI606" s="2">
        <v>606</v>
      </c>
    </row>
    <row r="607" spans="34:35" x14ac:dyDescent="0.15">
      <c r="AH607" s="2">
        <f t="shared" ca="1" si="16"/>
        <v>0</v>
      </c>
      <c r="AI607" s="2">
        <v>607</v>
      </c>
    </row>
    <row r="608" spans="34:35" x14ac:dyDescent="0.15">
      <c r="AH608" s="2">
        <f t="shared" ca="1" si="16"/>
        <v>0</v>
      </c>
      <c r="AI608" s="2">
        <v>608</v>
      </c>
    </row>
    <row r="609" spans="34:35" x14ac:dyDescent="0.15">
      <c r="AH609" s="2">
        <f t="shared" ca="1" si="16"/>
        <v>0</v>
      </c>
      <c r="AI609" s="2">
        <v>609</v>
      </c>
    </row>
    <row r="610" spans="34:35" x14ac:dyDescent="0.15">
      <c r="AH610" s="2">
        <f t="shared" ca="1" si="16"/>
        <v>0</v>
      </c>
      <c r="AI610" s="2">
        <v>610</v>
      </c>
    </row>
    <row r="611" spans="34:35" x14ac:dyDescent="0.15">
      <c r="AH611" s="2">
        <f t="shared" ca="1" si="16"/>
        <v>0</v>
      </c>
      <c r="AI611" s="2">
        <v>611</v>
      </c>
    </row>
    <row r="612" spans="34:35" x14ac:dyDescent="0.15">
      <c r="AH612" s="2">
        <f t="shared" ca="1" si="16"/>
        <v>0</v>
      </c>
      <c r="AI612" s="2">
        <v>612</v>
      </c>
    </row>
    <row r="613" spans="34:35" x14ac:dyDescent="0.15">
      <c r="AH613" s="2">
        <f t="shared" ca="1" si="16"/>
        <v>0</v>
      </c>
      <c r="AI613" s="2">
        <v>613</v>
      </c>
    </row>
    <row r="614" spans="34:35" x14ac:dyDescent="0.15">
      <c r="AH614" s="2">
        <f t="shared" ca="1" si="16"/>
        <v>0</v>
      </c>
      <c r="AI614" s="2">
        <v>614</v>
      </c>
    </row>
    <row r="615" spans="34:35" x14ac:dyDescent="0.15">
      <c r="AH615" s="2">
        <f t="shared" ca="1" si="16"/>
        <v>0</v>
      </c>
      <c r="AI615" s="2">
        <v>615</v>
      </c>
    </row>
    <row r="616" spans="34:35" x14ac:dyDescent="0.15">
      <c r="AH616" s="2">
        <f t="shared" ca="1" si="16"/>
        <v>0</v>
      </c>
      <c r="AI616" s="2">
        <v>616</v>
      </c>
    </row>
    <row r="617" spans="34:35" x14ac:dyDescent="0.15">
      <c r="AH617" s="2">
        <f t="shared" ca="1" si="16"/>
        <v>0</v>
      </c>
      <c r="AI617" s="2">
        <v>617</v>
      </c>
    </row>
    <row r="618" spans="34:35" x14ac:dyDescent="0.15">
      <c r="AH618" s="2">
        <f t="shared" ca="1" si="16"/>
        <v>0</v>
      </c>
      <c r="AI618" s="2">
        <v>618</v>
      </c>
    </row>
    <row r="619" spans="34:35" x14ac:dyDescent="0.15">
      <c r="AH619" s="2">
        <f t="shared" ca="1" si="16"/>
        <v>0</v>
      </c>
      <c r="AI619" s="2">
        <v>619</v>
      </c>
    </row>
    <row r="620" spans="34:35" x14ac:dyDescent="0.15">
      <c r="AH620" s="2">
        <f t="shared" ca="1" si="16"/>
        <v>0</v>
      </c>
      <c r="AI620" s="2">
        <v>620</v>
      </c>
    </row>
    <row r="621" spans="34:35" x14ac:dyDescent="0.15">
      <c r="AH621" s="2">
        <f t="shared" ca="1" si="16"/>
        <v>0</v>
      </c>
      <c r="AI621" s="2">
        <v>621</v>
      </c>
    </row>
    <row r="622" spans="34:35" x14ac:dyDescent="0.15">
      <c r="AH622" s="2">
        <f t="shared" ca="1" si="16"/>
        <v>0</v>
      </c>
      <c r="AI622" s="2">
        <v>622</v>
      </c>
    </row>
    <row r="623" spans="34:35" x14ac:dyDescent="0.15">
      <c r="AH623" s="2">
        <f t="shared" ca="1" si="16"/>
        <v>0</v>
      </c>
      <c r="AI623" s="2">
        <v>623</v>
      </c>
    </row>
    <row r="624" spans="34:35" x14ac:dyDescent="0.15">
      <c r="AH624" s="2">
        <f t="shared" ca="1" si="16"/>
        <v>0</v>
      </c>
      <c r="AI624" s="2">
        <v>624</v>
      </c>
    </row>
    <row r="625" spans="34:35" x14ac:dyDescent="0.15">
      <c r="AH625" s="2">
        <f t="shared" ca="1" si="16"/>
        <v>0</v>
      </c>
      <c r="AI625" s="2">
        <v>625</v>
      </c>
    </row>
    <row r="626" spans="34:35" x14ac:dyDescent="0.15">
      <c r="AH626" s="2">
        <f t="shared" ca="1" si="16"/>
        <v>0</v>
      </c>
      <c r="AI626" s="2">
        <v>626</v>
      </c>
    </row>
    <row r="627" spans="34:35" x14ac:dyDescent="0.15">
      <c r="AH627" s="2">
        <f t="shared" ca="1" si="16"/>
        <v>0</v>
      </c>
      <c r="AI627" s="2">
        <v>627</v>
      </c>
    </row>
    <row r="628" spans="34:35" x14ac:dyDescent="0.15">
      <c r="AH628" s="2">
        <f t="shared" ca="1" si="16"/>
        <v>0</v>
      </c>
      <c r="AI628" s="2">
        <v>628</v>
      </c>
    </row>
    <row r="629" spans="34:35" x14ac:dyDescent="0.15">
      <c r="AH629" s="2">
        <f t="shared" ca="1" si="16"/>
        <v>0</v>
      </c>
      <c r="AI629" s="2">
        <v>629</v>
      </c>
    </row>
    <row r="630" spans="34:35" x14ac:dyDescent="0.15">
      <c r="AH630" s="2">
        <f t="shared" ca="1" si="16"/>
        <v>0</v>
      </c>
      <c r="AI630" s="2">
        <v>630</v>
      </c>
    </row>
    <row r="631" spans="34:35" x14ac:dyDescent="0.15">
      <c r="AH631" s="2">
        <f t="shared" ca="1" si="16"/>
        <v>0</v>
      </c>
      <c r="AI631" s="2">
        <v>631</v>
      </c>
    </row>
    <row r="632" spans="34:35" x14ac:dyDescent="0.15">
      <c r="AH632" s="2">
        <f t="shared" ca="1" si="16"/>
        <v>0</v>
      </c>
      <c r="AI632" s="2">
        <v>632</v>
      </c>
    </row>
    <row r="633" spans="34:35" x14ac:dyDescent="0.15">
      <c r="AH633" s="2">
        <f t="shared" ca="1" si="16"/>
        <v>0</v>
      </c>
      <c r="AI633" s="2">
        <v>633</v>
      </c>
    </row>
    <row r="634" spans="34:35" x14ac:dyDescent="0.15">
      <c r="AH634" s="2">
        <f t="shared" ca="1" si="16"/>
        <v>0</v>
      </c>
      <c r="AI634" s="2">
        <v>634</v>
      </c>
    </row>
    <row r="635" spans="34:35" x14ac:dyDescent="0.15">
      <c r="AH635" s="2">
        <f t="shared" ca="1" si="16"/>
        <v>0</v>
      </c>
      <c r="AI635" s="2">
        <v>635</v>
      </c>
    </row>
    <row r="636" spans="34:35" x14ac:dyDescent="0.15">
      <c r="AH636" s="2">
        <f t="shared" ca="1" si="16"/>
        <v>0</v>
      </c>
      <c r="AI636" s="2">
        <v>636</v>
      </c>
    </row>
    <row r="637" spans="34:35" x14ac:dyDescent="0.15">
      <c r="AH637" s="2">
        <f t="shared" ca="1" si="16"/>
        <v>0</v>
      </c>
      <c r="AI637" s="2">
        <v>637</v>
      </c>
    </row>
    <row r="638" spans="34:35" x14ac:dyDescent="0.15">
      <c r="AH638" s="2">
        <f t="shared" ca="1" si="16"/>
        <v>0</v>
      </c>
      <c r="AI638" s="2">
        <v>638</v>
      </c>
    </row>
    <row r="639" spans="34:35" x14ac:dyDescent="0.15">
      <c r="AH639" s="2">
        <f t="shared" ca="1" si="16"/>
        <v>0</v>
      </c>
      <c r="AI639" s="2">
        <v>639</v>
      </c>
    </row>
    <row r="640" spans="34:35" x14ac:dyDescent="0.15">
      <c r="AH640" s="2">
        <f t="shared" ca="1" si="16"/>
        <v>0</v>
      </c>
      <c r="AI640" s="2">
        <v>640</v>
      </c>
    </row>
    <row r="641" spans="34:35" x14ac:dyDescent="0.15">
      <c r="AH641" s="2">
        <f t="shared" ca="1" si="16"/>
        <v>0</v>
      </c>
      <c r="AI641" s="2">
        <v>641</v>
      </c>
    </row>
    <row r="642" spans="34:35" x14ac:dyDescent="0.15">
      <c r="AH642" s="2">
        <f t="shared" ca="1" si="16"/>
        <v>0</v>
      </c>
      <c r="AI642" s="2">
        <v>642</v>
      </c>
    </row>
    <row r="643" spans="34:35" x14ac:dyDescent="0.15">
      <c r="AH643" s="2">
        <f t="shared" ca="1" si="16"/>
        <v>0</v>
      </c>
      <c r="AI643" s="2">
        <v>643</v>
      </c>
    </row>
    <row r="644" spans="34:35" x14ac:dyDescent="0.15">
      <c r="AH644" s="2">
        <f t="shared" ca="1" si="16"/>
        <v>0</v>
      </c>
      <c r="AI644" s="2">
        <v>644</v>
      </c>
    </row>
    <row r="645" spans="34:35" x14ac:dyDescent="0.15">
      <c r="AH645" s="2">
        <f t="shared" ca="1" si="16"/>
        <v>0</v>
      </c>
      <c r="AI645" s="2">
        <v>645</v>
      </c>
    </row>
    <row r="646" spans="34:35" x14ac:dyDescent="0.15">
      <c r="AH646" s="2">
        <f t="shared" ref="AH646:AH709" ca="1" si="17">INDIRECT("'"&amp;$AD$7&amp;"'!"&amp;"B"&amp;ROW(B646))</f>
        <v>0</v>
      </c>
      <c r="AI646" s="2">
        <v>646</v>
      </c>
    </row>
    <row r="647" spans="34:35" x14ac:dyDescent="0.15">
      <c r="AH647" s="2">
        <f t="shared" ca="1" si="17"/>
        <v>0</v>
      </c>
      <c r="AI647" s="2">
        <v>647</v>
      </c>
    </row>
    <row r="648" spans="34:35" x14ac:dyDescent="0.15">
      <c r="AH648" s="2">
        <f t="shared" ca="1" si="17"/>
        <v>0</v>
      </c>
      <c r="AI648" s="2">
        <v>648</v>
      </c>
    </row>
    <row r="649" spans="34:35" x14ac:dyDescent="0.15">
      <c r="AH649" s="2">
        <f t="shared" ca="1" si="17"/>
        <v>0</v>
      </c>
      <c r="AI649" s="2">
        <v>649</v>
      </c>
    </row>
    <row r="650" spans="34:35" x14ac:dyDescent="0.15">
      <c r="AH650" s="2">
        <f t="shared" ca="1" si="17"/>
        <v>0</v>
      </c>
      <c r="AI650" s="2">
        <v>650</v>
      </c>
    </row>
    <row r="651" spans="34:35" x14ac:dyDescent="0.15">
      <c r="AH651" s="2">
        <f t="shared" ca="1" si="17"/>
        <v>0</v>
      </c>
      <c r="AI651" s="2">
        <v>651</v>
      </c>
    </row>
    <row r="652" spans="34:35" x14ac:dyDescent="0.15">
      <c r="AH652" s="2">
        <f t="shared" ca="1" si="17"/>
        <v>0</v>
      </c>
      <c r="AI652" s="2">
        <v>652</v>
      </c>
    </row>
    <row r="653" spans="34:35" x14ac:dyDescent="0.15">
      <c r="AH653" s="2">
        <f t="shared" ca="1" si="17"/>
        <v>0</v>
      </c>
      <c r="AI653" s="2">
        <v>653</v>
      </c>
    </row>
    <row r="654" spans="34:35" x14ac:dyDescent="0.15">
      <c r="AH654" s="2">
        <f t="shared" ca="1" si="17"/>
        <v>0</v>
      </c>
      <c r="AI654" s="2">
        <v>654</v>
      </c>
    </row>
    <row r="655" spans="34:35" x14ac:dyDescent="0.15">
      <c r="AH655" s="2">
        <f t="shared" ca="1" si="17"/>
        <v>0</v>
      </c>
      <c r="AI655" s="2">
        <v>655</v>
      </c>
    </row>
    <row r="656" spans="34:35" x14ac:dyDescent="0.15">
      <c r="AH656" s="2">
        <f t="shared" ca="1" si="17"/>
        <v>0</v>
      </c>
      <c r="AI656" s="2">
        <v>656</v>
      </c>
    </row>
    <row r="657" spans="34:35" x14ac:dyDescent="0.15">
      <c r="AH657" s="2">
        <f t="shared" ca="1" si="17"/>
        <v>0</v>
      </c>
      <c r="AI657" s="2">
        <v>657</v>
      </c>
    </row>
    <row r="658" spans="34:35" x14ac:dyDescent="0.15">
      <c r="AH658" s="2">
        <f t="shared" ca="1" si="17"/>
        <v>0</v>
      </c>
      <c r="AI658" s="2">
        <v>658</v>
      </c>
    </row>
    <row r="659" spans="34:35" x14ac:dyDescent="0.15">
      <c r="AH659" s="2">
        <f t="shared" ca="1" si="17"/>
        <v>0</v>
      </c>
      <c r="AI659" s="2">
        <v>659</v>
      </c>
    </row>
    <row r="660" spans="34:35" x14ac:dyDescent="0.15">
      <c r="AH660" s="2">
        <f t="shared" ca="1" si="17"/>
        <v>0</v>
      </c>
      <c r="AI660" s="2">
        <v>660</v>
      </c>
    </row>
    <row r="661" spans="34:35" x14ac:dyDescent="0.15">
      <c r="AH661" s="2">
        <f t="shared" ca="1" si="17"/>
        <v>0</v>
      </c>
      <c r="AI661" s="2">
        <v>661</v>
      </c>
    </row>
    <row r="662" spans="34:35" x14ac:dyDescent="0.15">
      <c r="AH662" s="2">
        <f t="shared" ca="1" si="17"/>
        <v>0</v>
      </c>
      <c r="AI662" s="2">
        <v>662</v>
      </c>
    </row>
    <row r="663" spans="34:35" x14ac:dyDescent="0.15">
      <c r="AH663" s="2">
        <f t="shared" ca="1" si="17"/>
        <v>0</v>
      </c>
      <c r="AI663" s="2">
        <v>663</v>
      </c>
    </row>
    <row r="664" spans="34:35" x14ac:dyDescent="0.15">
      <c r="AH664" s="2">
        <f t="shared" ca="1" si="17"/>
        <v>0</v>
      </c>
      <c r="AI664" s="2">
        <v>664</v>
      </c>
    </row>
    <row r="665" spans="34:35" x14ac:dyDescent="0.15">
      <c r="AH665" s="2">
        <f t="shared" ca="1" si="17"/>
        <v>0</v>
      </c>
      <c r="AI665" s="2">
        <v>665</v>
      </c>
    </row>
    <row r="666" spans="34:35" x14ac:dyDescent="0.15">
      <c r="AH666" s="2">
        <f t="shared" ca="1" si="17"/>
        <v>0</v>
      </c>
      <c r="AI666" s="2">
        <v>666</v>
      </c>
    </row>
    <row r="667" spans="34:35" x14ac:dyDescent="0.15">
      <c r="AH667" s="2">
        <f t="shared" ca="1" si="17"/>
        <v>0</v>
      </c>
      <c r="AI667" s="2">
        <v>667</v>
      </c>
    </row>
    <row r="668" spans="34:35" x14ac:dyDescent="0.15">
      <c r="AH668" s="2">
        <f t="shared" ca="1" si="17"/>
        <v>0</v>
      </c>
      <c r="AI668" s="2">
        <v>668</v>
      </c>
    </row>
    <row r="669" spans="34:35" x14ac:dyDescent="0.15">
      <c r="AH669" s="2">
        <f t="shared" ca="1" si="17"/>
        <v>0</v>
      </c>
      <c r="AI669" s="2">
        <v>669</v>
      </c>
    </row>
    <row r="670" spans="34:35" x14ac:dyDescent="0.15">
      <c r="AH670" s="2">
        <f t="shared" ca="1" si="17"/>
        <v>0</v>
      </c>
      <c r="AI670" s="2">
        <v>670</v>
      </c>
    </row>
    <row r="671" spans="34:35" x14ac:dyDescent="0.15">
      <c r="AH671" s="2">
        <f t="shared" ca="1" si="17"/>
        <v>0</v>
      </c>
      <c r="AI671" s="2">
        <v>671</v>
      </c>
    </row>
    <row r="672" spans="34:35" x14ac:dyDescent="0.15">
      <c r="AH672" s="2">
        <f t="shared" ca="1" si="17"/>
        <v>0</v>
      </c>
      <c r="AI672" s="2">
        <v>672</v>
      </c>
    </row>
    <row r="673" spans="34:35" x14ac:dyDescent="0.15">
      <c r="AH673" s="2">
        <f t="shared" ca="1" si="17"/>
        <v>0</v>
      </c>
      <c r="AI673" s="2">
        <v>673</v>
      </c>
    </row>
    <row r="674" spans="34:35" x14ac:dyDescent="0.15">
      <c r="AH674" s="2">
        <f t="shared" ca="1" si="17"/>
        <v>0</v>
      </c>
      <c r="AI674" s="2">
        <v>674</v>
      </c>
    </row>
    <row r="675" spans="34:35" x14ac:dyDescent="0.15">
      <c r="AH675" s="2">
        <f t="shared" ca="1" si="17"/>
        <v>0</v>
      </c>
      <c r="AI675" s="2">
        <v>675</v>
      </c>
    </row>
    <row r="676" spans="34:35" x14ac:dyDescent="0.15">
      <c r="AH676" s="2">
        <f t="shared" ca="1" si="17"/>
        <v>0</v>
      </c>
      <c r="AI676" s="2">
        <v>676</v>
      </c>
    </row>
    <row r="677" spans="34:35" x14ac:dyDescent="0.15">
      <c r="AH677" s="2">
        <f t="shared" ca="1" si="17"/>
        <v>0</v>
      </c>
      <c r="AI677" s="2">
        <v>677</v>
      </c>
    </row>
    <row r="678" spans="34:35" x14ac:dyDescent="0.15">
      <c r="AH678" s="2">
        <f t="shared" ca="1" si="17"/>
        <v>0</v>
      </c>
      <c r="AI678" s="2">
        <v>678</v>
      </c>
    </row>
    <row r="679" spans="34:35" x14ac:dyDescent="0.15">
      <c r="AH679" s="2">
        <f t="shared" ca="1" si="17"/>
        <v>0</v>
      </c>
      <c r="AI679" s="2">
        <v>679</v>
      </c>
    </row>
    <row r="680" spans="34:35" x14ac:dyDescent="0.15">
      <c r="AH680" s="2">
        <f t="shared" ca="1" si="17"/>
        <v>0</v>
      </c>
      <c r="AI680" s="2">
        <v>680</v>
      </c>
    </row>
    <row r="681" spans="34:35" x14ac:dyDescent="0.15">
      <c r="AH681" s="2">
        <f t="shared" ca="1" si="17"/>
        <v>0</v>
      </c>
      <c r="AI681" s="2">
        <v>681</v>
      </c>
    </row>
    <row r="682" spans="34:35" x14ac:dyDescent="0.15">
      <c r="AH682" s="2">
        <f t="shared" ca="1" si="17"/>
        <v>0</v>
      </c>
      <c r="AI682" s="2">
        <v>682</v>
      </c>
    </row>
    <row r="683" spans="34:35" x14ac:dyDescent="0.15">
      <c r="AH683" s="2">
        <f t="shared" ca="1" si="17"/>
        <v>0</v>
      </c>
      <c r="AI683" s="2">
        <v>683</v>
      </c>
    </row>
    <row r="684" spans="34:35" x14ac:dyDescent="0.15">
      <c r="AH684" s="2">
        <f t="shared" ca="1" si="17"/>
        <v>0</v>
      </c>
      <c r="AI684" s="2">
        <v>684</v>
      </c>
    </row>
    <row r="685" spans="34:35" x14ac:dyDescent="0.15">
      <c r="AH685" s="2">
        <f t="shared" ca="1" si="17"/>
        <v>0</v>
      </c>
      <c r="AI685" s="2">
        <v>685</v>
      </c>
    </row>
    <row r="686" spans="34:35" x14ac:dyDescent="0.15">
      <c r="AH686" s="2">
        <f t="shared" ca="1" si="17"/>
        <v>0</v>
      </c>
      <c r="AI686" s="2">
        <v>686</v>
      </c>
    </row>
    <row r="687" spans="34:35" x14ac:dyDescent="0.15">
      <c r="AH687" s="2">
        <f t="shared" ca="1" si="17"/>
        <v>0</v>
      </c>
      <c r="AI687" s="2">
        <v>687</v>
      </c>
    </row>
    <row r="688" spans="34:35" x14ac:dyDescent="0.15">
      <c r="AH688" s="2">
        <f t="shared" ca="1" si="17"/>
        <v>0</v>
      </c>
      <c r="AI688" s="2">
        <v>688</v>
      </c>
    </row>
    <row r="689" spans="34:35" x14ac:dyDescent="0.15">
      <c r="AH689" s="2">
        <f t="shared" ca="1" si="17"/>
        <v>0</v>
      </c>
      <c r="AI689" s="2">
        <v>689</v>
      </c>
    </row>
    <row r="690" spans="34:35" x14ac:dyDescent="0.15">
      <c r="AH690" s="2">
        <f t="shared" ca="1" si="17"/>
        <v>0</v>
      </c>
      <c r="AI690" s="2">
        <v>690</v>
      </c>
    </row>
    <row r="691" spans="34:35" x14ac:dyDescent="0.15">
      <c r="AH691" s="2">
        <f t="shared" ca="1" si="17"/>
        <v>0</v>
      </c>
      <c r="AI691" s="2">
        <v>691</v>
      </c>
    </row>
    <row r="692" spans="34:35" x14ac:dyDescent="0.15">
      <c r="AH692" s="2">
        <f t="shared" ca="1" si="17"/>
        <v>0</v>
      </c>
      <c r="AI692" s="2">
        <v>692</v>
      </c>
    </row>
    <row r="693" spans="34:35" x14ac:dyDescent="0.15">
      <c r="AH693" s="2">
        <f t="shared" ca="1" si="17"/>
        <v>0</v>
      </c>
      <c r="AI693" s="2">
        <v>693</v>
      </c>
    </row>
    <row r="694" spans="34:35" x14ac:dyDescent="0.15">
      <c r="AH694" s="2">
        <f t="shared" ca="1" si="17"/>
        <v>0</v>
      </c>
      <c r="AI694" s="2">
        <v>694</v>
      </c>
    </row>
    <row r="695" spans="34:35" x14ac:dyDescent="0.15">
      <c r="AH695" s="2">
        <f t="shared" ca="1" si="17"/>
        <v>0</v>
      </c>
      <c r="AI695" s="2">
        <v>695</v>
      </c>
    </row>
    <row r="696" spans="34:35" x14ac:dyDescent="0.15">
      <c r="AH696" s="2">
        <f t="shared" ca="1" si="17"/>
        <v>0</v>
      </c>
      <c r="AI696" s="2">
        <v>696</v>
      </c>
    </row>
    <row r="697" spans="34:35" x14ac:dyDescent="0.15">
      <c r="AH697" s="2">
        <f t="shared" ca="1" si="17"/>
        <v>0</v>
      </c>
      <c r="AI697" s="2">
        <v>697</v>
      </c>
    </row>
    <row r="698" spans="34:35" x14ac:dyDescent="0.15">
      <c r="AH698" s="2">
        <f t="shared" ca="1" si="17"/>
        <v>0</v>
      </c>
      <c r="AI698" s="2">
        <v>698</v>
      </c>
    </row>
    <row r="699" spans="34:35" x14ac:dyDescent="0.15">
      <c r="AH699" s="2">
        <f t="shared" ca="1" si="17"/>
        <v>0</v>
      </c>
      <c r="AI699" s="2">
        <v>699</v>
      </c>
    </row>
    <row r="700" spans="34:35" x14ac:dyDescent="0.15">
      <c r="AH700" s="2">
        <f t="shared" ca="1" si="17"/>
        <v>0</v>
      </c>
      <c r="AI700" s="2">
        <v>700</v>
      </c>
    </row>
    <row r="701" spans="34:35" x14ac:dyDescent="0.15">
      <c r="AH701" s="2">
        <f t="shared" ca="1" si="17"/>
        <v>0</v>
      </c>
      <c r="AI701" s="2">
        <v>701</v>
      </c>
    </row>
    <row r="702" spans="34:35" x14ac:dyDescent="0.15">
      <c r="AH702" s="2">
        <f t="shared" ca="1" si="17"/>
        <v>0</v>
      </c>
      <c r="AI702" s="2">
        <v>702</v>
      </c>
    </row>
    <row r="703" spans="34:35" x14ac:dyDescent="0.15">
      <c r="AH703" s="2">
        <f t="shared" ca="1" si="17"/>
        <v>0</v>
      </c>
      <c r="AI703" s="2">
        <v>703</v>
      </c>
    </row>
    <row r="704" spans="34:35" x14ac:dyDescent="0.15">
      <c r="AH704" s="2">
        <f t="shared" ca="1" si="17"/>
        <v>0</v>
      </c>
      <c r="AI704" s="2">
        <v>704</v>
      </c>
    </row>
    <row r="705" spans="34:35" x14ac:dyDescent="0.15">
      <c r="AH705" s="2">
        <f t="shared" ca="1" si="17"/>
        <v>0</v>
      </c>
      <c r="AI705" s="2">
        <v>705</v>
      </c>
    </row>
    <row r="706" spans="34:35" x14ac:dyDescent="0.15">
      <c r="AH706" s="2">
        <f t="shared" ca="1" si="17"/>
        <v>0</v>
      </c>
      <c r="AI706" s="2">
        <v>706</v>
      </c>
    </row>
    <row r="707" spans="34:35" x14ac:dyDescent="0.15">
      <c r="AH707" s="2">
        <f t="shared" ca="1" si="17"/>
        <v>0</v>
      </c>
      <c r="AI707" s="2">
        <v>707</v>
      </c>
    </row>
    <row r="708" spans="34:35" x14ac:dyDescent="0.15">
      <c r="AH708" s="2">
        <f t="shared" ca="1" si="17"/>
        <v>0</v>
      </c>
      <c r="AI708" s="2">
        <v>708</v>
      </c>
    </row>
    <row r="709" spans="34:35" x14ac:dyDescent="0.15">
      <c r="AH709" s="2">
        <f t="shared" ca="1" si="17"/>
        <v>0</v>
      </c>
      <c r="AI709" s="2">
        <v>709</v>
      </c>
    </row>
    <row r="710" spans="34:35" x14ac:dyDescent="0.15">
      <c r="AH710" s="2">
        <f t="shared" ref="AH710:AH773" ca="1" si="18">INDIRECT("'"&amp;$AD$7&amp;"'!"&amp;"B"&amp;ROW(B710))</f>
        <v>0</v>
      </c>
      <c r="AI710" s="2">
        <v>710</v>
      </c>
    </row>
    <row r="711" spans="34:35" x14ac:dyDescent="0.15">
      <c r="AH711" s="2">
        <f t="shared" ca="1" si="18"/>
        <v>0</v>
      </c>
      <c r="AI711" s="2">
        <v>711</v>
      </c>
    </row>
    <row r="712" spans="34:35" x14ac:dyDescent="0.15">
      <c r="AH712" s="2">
        <f t="shared" ca="1" si="18"/>
        <v>0</v>
      </c>
      <c r="AI712" s="2">
        <v>712</v>
      </c>
    </row>
    <row r="713" spans="34:35" x14ac:dyDescent="0.15">
      <c r="AH713" s="2">
        <f t="shared" ca="1" si="18"/>
        <v>0</v>
      </c>
      <c r="AI713" s="2">
        <v>713</v>
      </c>
    </row>
    <row r="714" spans="34:35" x14ac:dyDescent="0.15">
      <c r="AH714" s="2">
        <f t="shared" ca="1" si="18"/>
        <v>0</v>
      </c>
      <c r="AI714" s="2">
        <v>714</v>
      </c>
    </row>
    <row r="715" spans="34:35" x14ac:dyDescent="0.15">
      <c r="AH715" s="2">
        <f t="shared" ca="1" si="18"/>
        <v>0</v>
      </c>
      <c r="AI715" s="2">
        <v>715</v>
      </c>
    </row>
    <row r="716" spans="34:35" x14ac:dyDescent="0.15">
      <c r="AH716" s="2">
        <f t="shared" ca="1" si="18"/>
        <v>0</v>
      </c>
      <c r="AI716" s="2">
        <v>716</v>
      </c>
    </row>
    <row r="717" spans="34:35" x14ac:dyDescent="0.15">
      <c r="AH717" s="2">
        <f t="shared" ca="1" si="18"/>
        <v>0</v>
      </c>
      <c r="AI717" s="2">
        <v>717</v>
      </c>
    </row>
    <row r="718" spans="34:35" x14ac:dyDescent="0.15">
      <c r="AH718" s="2">
        <f t="shared" ca="1" si="18"/>
        <v>0</v>
      </c>
      <c r="AI718" s="2">
        <v>718</v>
      </c>
    </row>
    <row r="719" spans="34:35" x14ac:dyDescent="0.15">
      <c r="AH719" s="2">
        <f t="shared" ca="1" si="18"/>
        <v>0</v>
      </c>
      <c r="AI719" s="2">
        <v>719</v>
      </c>
    </row>
    <row r="720" spans="34:35" x14ac:dyDescent="0.15">
      <c r="AH720" s="2">
        <f t="shared" ca="1" si="18"/>
        <v>0</v>
      </c>
      <c r="AI720" s="2">
        <v>720</v>
      </c>
    </row>
    <row r="721" spans="34:35" x14ac:dyDescent="0.15">
      <c r="AH721" s="2">
        <f t="shared" ca="1" si="18"/>
        <v>0</v>
      </c>
      <c r="AI721" s="2">
        <v>721</v>
      </c>
    </row>
    <row r="722" spans="34:35" x14ac:dyDescent="0.15">
      <c r="AH722" s="2">
        <f t="shared" ca="1" si="18"/>
        <v>0</v>
      </c>
      <c r="AI722" s="2">
        <v>722</v>
      </c>
    </row>
    <row r="723" spans="34:35" x14ac:dyDescent="0.15">
      <c r="AH723" s="2">
        <f t="shared" ca="1" si="18"/>
        <v>0</v>
      </c>
      <c r="AI723" s="2">
        <v>723</v>
      </c>
    </row>
    <row r="724" spans="34:35" x14ac:dyDescent="0.15">
      <c r="AH724" s="2">
        <f t="shared" ca="1" si="18"/>
        <v>0</v>
      </c>
      <c r="AI724" s="2">
        <v>724</v>
      </c>
    </row>
    <row r="725" spans="34:35" x14ac:dyDescent="0.15">
      <c r="AH725" s="2">
        <f t="shared" ca="1" si="18"/>
        <v>0</v>
      </c>
      <c r="AI725" s="2">
        <v>725</v>
      </c>
    </row>
    <row r="726" spans="34:35" x14ac:dyDescent="0.15">
      <c r="AH726" s="2">
        <f t="shared" ca="1" si="18"/>
        <v>0</v>
      </c>
      <c r="AI726" s="2">
        <v>726</v>
      </c>
    </row>
    <row r="727" spans="34:35" x14ac:dyDescent="0.15">
      <c r="AH727" s="2">
        <f t="shared" ca="1" si="18"/>
        <v>0</v>
      </c>
      <c r="AI727" s="2">
        <v>727</v>
      </c>
    </row>
    <row r="728" spans="34:35" x14ac:dyDescent="0.15">
      <c r="AH728" s="2">
        <f t="shared" ca="1" si="18"/>
        <v>0</v>
      </c>
      <c r="AI728" s="2">
        <v>728</v>
      </c>
    </row>
    <row r="729" spans="34:35" x14ac:dyDescent="0.15">
      <c r="AH729" s="2">
        <f t="shared" ca="1" si="18"/>
        <v>0</v>
      </c>
      <c r="AI729" s="2">
        <v>729</v>
      </c>
    </row>
    <row r="730" spans="34:35" x14ac:dyDescent="0.15">
      <c r="AH730" s="2">
        <f t="shared" ca="1" si="18"/>
        <v>0</v>
      </c>
      <c r="AI730" s="2">
        <v>730</v>
      </c>
    </row>
    <row r="731" spans="34:35" x14ac:dyDescent="0.15">
      <c r="AH731" s="2">
        <f t="shared" ca="1" si="18"/>
        <v>0</v>
      </c>
      <c r="AI731" s="2">
        <v>731</v>
      </c>
    </row>
    <row r="732" spans="34:35" x14ac:dyDescent="0.15">
      <c r="AH732" s="2">
        <f t="shared" ca="1" si="18"/>
        <v>0</v>
      </c>
      <c r="AI732" s="2">
        <v>732</v>
      </c>
    </row>
    <row r="733" spans="34:35" x14ac:dyDescent="0.15">
      <c r="AH733" s="2">
        <f t="shared" ca="1" si="18"/>
        <v>0</v>
      </c>
      <c r="AI733" s="2">
        <v>733</v>
      </c>
    </row>
    <row r="734" spans="34:35" x14ac:dyDescent="0.15">
      <c r="AH734" s="2">
        <f t="shared" ca="1" si="18"/>
        <v>0</v>
      </c>
      <c r="AI734" s="2">
        <v>734</v>
      </c>
    </row>
    <row r="735" spans="34:35" x14ac:dyDescent="0.15">
      <c r="AH735" s="2">
        <f t="shared" ca="1" si="18"/>
        <v>0</v>
      </c>
      <c r="AI735" s="2">
        <v>735</v>
      </c>
    </row>
    <row r="736" spans="34:35" x14ac:dyDescent="0.15">
      <c r="AH736" s="2">
        <f t="shared" ca="1" si="18"/>
        <v>0</v>
      </c>
      <c r="AI736" s="2">
        <v>736</v>
      </c>
    </row>
    <row r="737" spans="34:35" x14ac:dyDescent="0.15">
      <c r="AH737" s="2">
        <f t="shared" ca="1" si="18"/>
        <v>0</v>
      </c>
      <c r="AI737" s="2">
        <v>737</v>
      </c>
    </row>
    <row r="738" spans="34:35" x14ac:dyDescent="0.15">
      <c r="AH738" s="2">
        <f t="shared" ca="1" si="18"/>
        <v>0</v>
      </c>
      <c r="AI738" s="2">
        <v>738</v>
      </c>
    </row>
    <row r="739" spans="34:35" x14ac:dyDescent="0.15">
      <c r="AH739" s="2">
        <f t="shared" ca="1" si="18"/>
        <v>0</v>
      </c>
      <c r="AI739" s="2">
        <v>739</v>
      </c>
    </row>
    <row r="740" spans="34:35" x14ac:dyDescent="0.15">
      <c r="AH740" s="2">
        <f t="shared" ca="1" si="18"/>
        <v>0</v>
      </c>
      <c r="AI740" s="2">
        <v>740</v>
      </c>
    </row>
    <row r="741" spans="34:35" x14ac:dyDescent="0.15">
      <c r="AH741" s="2">
        <f t="shared" ca="1" si="18"/>
        <v>0</v>
      </c>
      <c r="AI741" s="2">
        <v>741</v>
      </c>
    </row>
    <row r="742" spans="34:35" x14ac:dyDescent="0.15">
      <c r="AH742" s="2">
        <f t="shared" ca="1" si="18"/>
        <v>0</v>
      </c>
      <c r="AI742" s="2">
        <v>742</v>
      </c>
    </row>
    <row r="743" spans="34:35" x14ac:dyDescent="0.15">
      <c r="AH743" s="2">
        <f t="shared" ca="1" si="18"/>
        <v>0</v>
      </c>
      <c r="AI743" s="2">
        <v>743</v>
      </c>
    </row>
    <row r="744" spans="34:35" x14ac:dyDescent="0.15">
      <c r="AH744" s="2">
        <f t="shared" ca="1" si="18"/>
        <v>0</v>
      </c>
      <c r="AI744" s="2">
        <v>744</v>
      </c>
    </row>
    <row r="745" spans="34:35" x14ac:dyDescent="0.15">
      <c r="AH745" s="2">
        <f t="shared" ca="1" si="18"/>
        <v>0</v>
      </c>
      <c r="AI745" s="2">
        <v>745</v>
      </c>
    </row>
    <row r="746" spans="34:35" x14ac:dyDescent="0.15">
      <c r="AH746" s="2">
        <f t="shared" ca="1" si="18"/>
        <v>0</v>
      </c>
      <c r="AI746" s="2">
        <v>746</v>
      </c>
    </row>
    <row r="747" spans="34:35" x14ac:dyDescent="0.15">
      <c r="AH747" s="2">
        <f t="shared" ca="1" si="18"/>
        <v>0</v>
      </c>
      <c r="AI747" s="2">
        <v>747</v>
      </c>
    </row>
    <row r="748" spans="34:35" x14ac:dyDescent="0.15">
      <c r="AH748" s="2">
        <f t="shared" ca="1" si="18"/>
        <v>0</v>
      </c>
      <c r="AI748" s="2">
        <v>748</v>
      </c>
    </row>
    <row r="749" spans="34:35" x14ac:dyDescent="0.15">
      <c r="AH749" s="2">
        <f t="shared" ca="1" si="18"/>
        <v>0</v>
      </c>
      <c r="AI749" s="2">
        <v>749</v>
      </c>
    </row>
    <row r="750" spans="34:35" x14ac:dyDescent="0.15">
      <c r="AH750" s="2">
        <f t="shared" ca="1" si="18"/>
        <v>0</v>
      </c>
      <c r="AI750" s="2">
        <v>750</v>
      </c>
    </row>
    <row r="751" spans="34:35" x14ac:dyDescent="0.15">
      <c r="AH751" s="2">
        <f t="shared" ca="1" si="18"/>
        <v>0</v>
      </c>
      <c r="AI751" s="2">
        <v>751</v>
      </c>
    </row>
    <row r="752" spans="34:35" x14ac:dyDescent="0.15">
      <c r="AH752" s="2">
        <f t="shared" ca="1" si="18"/>
        <v>0</v>
      </c>
      <c r="AI752" s="2">
        <v>752</v>
      </c>
    </row>
    <row r="753" spans="34:35" x14ac:dyDescent="0.15">
      <c r="AH753" s="2">
        <f t="shared" ca="1" si="18"/>
        <v>0</v>
      </c>
      <c r="AI753" s="2">
        <v>753</v>
      </c>
    </row>
    <row r="754" spans="34:35" x14ac:dyDescent="0.15">
      <c r="AH754" s="2">
        <f t="shared" ca="1" si="18"/>
        <v>0</v>
      </c>
      <c r="AI754" s="2">
        <v>754</v>
      </c>
    </row>
    <row r="755" spans="34:35" x14ac:dyDescent="0.15">
      <c r="AH755" s="2">
        <f t="shared" ca="1" si="18"/>
        <v>0</v>
      </c>
      <c r="AI755" s="2">
        <v>755</v>
      </c>
    </row>
    <row r="756" spans="34:35" x14ac:dyDescent="0.15">
      <c r="AH756" s="2">
        <f t="shared" ca="1" si="18"/>
        <v>0</v>
      </c>
      <c r="AI756" s="2">
        <v>756</v>
      </c>
    </row>
    <row r="757" spans="34:35" x14ac:dyDescent="0.15">
      <c r="AH757" s="2">
        <f t="shared" ca="1" si="18"/>
        <v>0</v>
      </c>
      <c r="AI757" s="2">
        <v>757</v>
      </c>
    </row>
    <row r="758" spans="34:35" x14ac:dyDescent="0.15">
      <c r="AH758" s="2">
        <f t="shared" ca="1" si="18"/>
        <v>0</v>
      </c>
      <c r="AI758" s="2">
        <v>758</v>
      </c>
    </row>
    <row r="759" spans="34:35" x14ac:dyDescent="0.15">
      <c r="AH759" s="2">
        <f t="shared" ca="1" si="18"/>
        <v>0</v>
      </c>
      <c r="AI759" s="2">
        <v>759</v>
      </c>
    </row>
    <row r="760" spans="34:35" x14ac:dyDescent="0.15">
      <c r="AH760" s="2">
        <f t="shared" ca="1" si="18"/>
        <v>0</v>
      </c>
      <c r="AI760" s="2">
        <v>760</v>
      </c>
    </row>
    <row r="761" spans="34:35" x14ac:dyDescent="0.15">
      <c r="AH761" s="2">
        <f t="shared" ca="1" si="18"/>
        <v>0</v>
      </c>
      <c r="AI761" s="2">
        <v>761</v>
      </c>
    </row>
    <row r="762" spans="34:35" x14ac:dyDescent="0.15">
      <c r="AH762" s="2">
        <f t="shared" ca="1" si="18"/>
        <v>0</v>
      </c>
      <c r="AI762" s="2">
        <v>762</v>
      </c>
    </row>
    <row r="763" spans="34:35" x14ac:dyDescent="0.15">
      <c r="AH763" s="2">
        <f t="shared" ca="1" si="18"/>
        <v>0</v>
      </c>
      <c r="AI763" s="2">
        <v>763</v>
      </c>
    </row>
    <row r="764" spans="34:35" x14ac:dyDescent="0.15">
      <c r="AH764" s="2">
        <f t="shared" ca="1" si="18"/>
        <v>0</v>
      </c>
      <c r="AI764" s="2">
        <v>764</v>
      </c>
    </row>
    <row r="765" spans="34:35" x14ac:dyDescent="0.15">
      <c r="AH765" s="2">
        <f t="shared" ca="1" si="18"/>
        <v>0</v>
      </c>
      <c r="AI765" s="2">
        <v>765</v>
      </c>
    </row>
    <row r="766" spans="34:35" x14ac:dyDescent="0.15">
      <c r="AH766" s="2">
        <f t="shared" ca="1" si="18"/>
        <v>0</v>
      </c>
      <c r="AI766" s="2">
        <v>766</v>
      </c>
    </row>
    <row r="767" spans="34:35" x14ac:dyDescent="0.15">
      <c r="AH767" s="2">
        <f t="shared" ca="1" si="18"/>
        <v>0</v>
      </c>
      <c r="AI767" s="2">
        <v>767</v>
      </c>
    </row>
    <row r="768" spans="34:35" x14ac:dyDescent="0.15">
      <c r="AH768" s="2">
        <f t="shared" ca="1" si="18"/>
        <v>0</v>
      </c>
      <c r="AI768" s="2">
        <v>768</v>
      </c>
    </row>
    <row r="769" spans="34:35" x14ac:dyDescent="0.15">
      <c r="AH769" s="2">
        <f t="shared" ca="1" si="18"/>
        <v>0</v>
      </c>
      <c r="AI769" s="2">
        <v>769</v>
      </c>
    </row>
    <row r="770" spans="34:35" x14ac:dyDescent="0.15">
      <c r="AH770" s="2">
        <f t="shared" ca="1" si="18"/>
        <v>0</v>
      </c>
      <c r="AI770" s="2">
        <v>770</v>
      </c>
    </row>
    <row r="771" spans="34:35" x14ac:dyDescent="0.15">
      <c r="AH771" s="2">
        <f t="shared" ca="1" si="18"/>
        <v>0</v>
      </c>
      <c r="AI771" s="2">
        <v>771</v>
      </c>
    </row>
    <row r="772" spans="34:35" x14ac:dyDescent="0.15">
      <c r="AH772" s="2">
        <f t="shared" ca="1" si="18"/>
        <v>0</v>
      </c>
      <c r="AI772" s="2">
        <v>772</v>
      </c>
    </row>
    <row r="773" spans="34:35" x14ac:dyDescent="0.15">
      <c r="AH773" s="2">
        <f t="shared" ca="1" si="18"/>
        <v>0</v>
      </c>
      <c r="AI773" s="2">
        <v>773</v>
      </c>
    </row>
    <row r="774" spans="34:35" x14ac:dyDescent="0.15">
      <c r="AH774" s="2">
        <f t="shared" ref="AH774:AH837" ca="1" si="19">INDIRECT("'"&amp;$AD$7&amp;"'!"&amp;"B"&amp;ROW(B774))</f>
        <v>0</v>
      </c>
      <c r="AI774" s="2">
        <v>774</v>
      </c>
    </row>
    <row r="775" spans="34:35" x14ac:dyDescent="0.15">
      <c r="AH775" s="2">
        <f t="shared" ca="1" si="19"/>
        <v>0</v>
      </c>
      <c r="AI775" s="2">
        <v>775</v>
      </c>
    </row>
    <row r="776" spans="34:35" x14ac:dyDescent="0.15">
      <c r="AH776" s="2">
        <f t="shared" ca="1" si="19"/>
        <v>0</v>
      </c>
      <c r="AI776" s="2">
        <v>776</v>
      </c>
    </row>
    <row r="777" spans="34:35" x14ac:dyDescent="0.15">
      <c r="AH777" s="2">
        <f t="shared" ca="1" si="19"/>
        <v>0</v>
      </c>
      <c r="AI777" s="2">
        <v>777</v>
      </c>
    </row>
    <row r="778" spans="34:35" x14ac:dyDescent="0.15">
      <c r="AH778" s="2">
        <f t="shared" ca="1" si="19"/>
        <v>0</v>
      </c>
      <c r="AI778" s="2">
        <v>778</v>
      </c>
    </row>
    <row r="779" spans="34:35" x14ac:dyDescent="0.15">
      <c r="AH779" s="2">
        <f t="shared" ca="1" si="19"/>
        <v>0</v>
      </c>
      <c r="AI779" s="2">
        <v>779</v>
      </c>
    </row>
    <row r="780" spans="34:35" x14ac:dyDescent="0.15">
      <c r="AH780" s="2">
        <f t="shared" ca="1" si="19"/>
        <v>0</v>
      </c>
      <c r="AI780" s="2">
        <v>780</v>
      </c>
    </row>
    <row r="781" spans="34:35" x14ac:dyDescent="0.15">
      <c r="AH781" s="2">
        <f t="shared" ca="1" si="19"/>
        <v>0</v>
      </c>
      <c r="AI781" s="2">
        <v>781</v>
      </c>
    </row>
    <row r="782" spans="34:35" x14ac:dyDescent="0.15">
      <c r="AH782" s="2">
        <f t="shared" ca="1" si="19"/>
        <v>0</v>
      </c>
      <c r="AI782" s="2">
        <v>782</v>
      </c>
    </row>
    <row r="783" spans="34:35" x14ac:dyDescent="0.15">
      <c r="AH783" s="2">
        <f t="shared" ca="1" si="19"/>
        <v>0</v>
      </c>
      <c r="AI783" s="2">
        <v>783</v>
      </c>
    </row>
    <row r="784" spans="34:35" x14ac:dyDescent="0.15">
      <c r="AH784" s="2">
        <f t="shared" ca="1" si="19"/>
        <v>0</v>
      </c>
      <c r="AI784" s="2">
        <v>784</v>
      </c>
    </row>
    <row r="785" spans="34:35" x14ac:dyDescent="0.15">
      <c r="AH785" s="2">
        <f t="shared" ca="1" si="19"/>
        <v>0</v>
      </c>
      <c r="AI785" s="2">
        <v>785</v>
      </c>
    </row>
    <row r="786" spans="34:35" x14ac:dyDescent="0.15">
      <c r="AH786" s="2">
        <f t="shared" ca="1" si="19"/>
        <v>0</v>
      </c>
      <c r="AI786" s="2">
        <v>786</v>
      </c>
    </row>
    <row r="787" spans="34:35" x14ac:dyDescent="0.15">
      <c r="AH787" s="2">
        <f t="shared" ca="1" si="19"/>
        <v>0</v>
      </c>
      <c r="AI787" s="2">
        <v>787</v>
      </c>
    </row>
    <row r="788" spans="34:35" x14ac:dyDescent="0.15">
      <c r="AH788" s="2">
        <f t="shared" ca="1" si="19"/>
        <v>0</v>
      </c>
      <c r="AI788" s="2">
        <v>788</v>
      </c>
    </row>
    <row r="789" spans="34:35" x14ac:dyDescent="0.15">
      <c r="AH789" s="2">
        <f t="shared" ca="1" si="19"/>
        <v>0</v>
      </c>
      <c r="AI789" s="2">
        <v>789</v>
      </c>
    </row>
    <row r="790" spans="34:35" x14ac:dyDescent="0.15">
      <c r="AH790" s="2">
        <f t="shared" ca="1" si="19"/>
        <v>0</v>
      </c>
      <c r="AI790" s="2">
        <v>790</v>
      </c>
    </row>
    <row r="791" spans="34:35" x14ac:dyDescent="0.15">
      <c r="AH791" s="2">
        <f t="shared" ca="1" si="19"/>
        <v>0</v>
      </c>
      <c r="AI791" s="2">
        <v>791</v>
      </c>
    </row>
    <row r="792" spans="34:35" x14ac:dyDescent="0.15">
      <c r="AH792" s="2">
        <f t="shared" ca="1" si="19"/>
        <v>0</v>
      </c>
      <c r="AI792" s="2">
        <v>792</v>
      </c>
    </row>
    <row r="793" spans="34:35" x14ac:dyDescent="0.15">
      <c r="AH793" s="2">
        <f t="shared" ca="1" si="19"/>
        <v>0</v>
      </c>
      <c r="AI793" s="2">
        <v>793</v>
      </c>
    </row>
    <row r="794" spans="34:35" x14ac:dyDescent="0.15">
      <c r="AH794" s="2">
        <f t="shared" ca="1" si="19"/>
        <v>0</v>
      </c>
      <c r="AI794" s="2">
        <v>794</v>
      </c>
    </row>
    <row r="795" spans="34:35" x14ac:dyDescent="0.15">
      <c r="AH795" s="2">
        <f t="shared" ca="1" si="19"/>
        <v>0</v>
      </c>
      <c r="AI795" s="2">
        <v>795</v>
      </c>
    </row>
    <row r="796" spans="34:35" x14ac:dyDescent="0.15">
      <c r="AH796" s="2">
        <f t="shared" ca="1" si="19"/>
        <v>0</v>
      </c>
      <c r="AI796" s="2">
        <v>796</v>
      </c>
    </row>
    <row r="797" spans="34:35" x14ac:dyDescent="0.15">
      <c r="AH797" s="2">
        <f t="shared" ca="1" si="19"/>
        <v>0</v>
      </c>
      <c r="AI797" s="2">
        <v>797</v>
      </c>
    </row>
    <row r="798" spans="34:35" x14ac:dyDescent="0.15">
      <c r="AH798" s="2">
        <f t="shared" ca="1" si="19"/>
        <v>0</v>
      </c>
      <c r="AI798" s="2">
        <v>798</v>
      </c>
    </row>
    <row r="799" spans="34:35" x14ac:dyDescent="0.15">
      <c r="AH799" s="2">
        <f t="shared" ca="1" si="19"/>
        <v>0</v>
      </c>
      <c r="AI799" s="2">
        <v>799</v>
      </c>
    </row>
    <row r="800" spans="34:35" x14ac:dyDescent="0.15">
      <c r="AH800" s="2">
        <f t="shared" ca="1" si="19"/>
        <v>0</v>
      </c>
      <c r="AI800" s="2">
        <v>800</v>
      </c>
    </row>
    <row r="801" spans="34:35" x14ac:dyDescent="0.15">
      <c r="AH801" s="2">
        <f t="shared" ca="1" si="19"/>
        <v>0</v>
      </c>
      <c r="AI801" s="2">
        <v>801</v>
      </c>
    </row>
    <row r="802" spans="34:35" x14ac:dyDescent="0.15">
      <c r="AH802" s="2">
        <f t="shared" ca="1" si="19"/>
        <v>0</v>
      </c>
      <c r="AI802" s="2">
        <v>802</v>
      </c>
    </row>
    <row r="803" spans="34:35" x14ac:dyDescent="0.15">
      <c r="AH803" s="2">
        <f t="shared" ca="1" si="19"/>
        <v>0</v>
      </c>
      <c r="AI803" s="2">
        <v>803</v>
      </c>
    </row>
    <row r="804" spans="34:35" x14ac:dyDescent="0.15">
      <c r="AH804" s="2">
        <f t="shared" ca="1" si="19"/>
        <v>0</v>
      </c>
      <c r="AI804" s="2">
        <v>804</v>
      </c>
    </row>
    <row r="805" spans="34:35" x14ac:dyDescent="0.15">
      <c r="AH805" s="2">
        <f t="shared" ca="1" si="19"/>
        <v>0</v>
      </c>
      <c r="AI805" s="2">
        <v>805</v>
      </c>
    </row>
    <row r="806" spans="34:35" x14ac:dyDescent="0.15">
      <c r="AH806" s="2">
        <f t="shared" ca="1" si="19"/>
        <v>0</v>
      </c>
      <c r="AI806" s="2">
        <v>806</v>
      </c>
    </row>
    <row r="807" spans="34:35" x14ac:dyDescent="0.15">
      <c r="AH807" s="2">
        <f t="shared" ca="1" si="19"/>
        <v>0</v>
      </c>
      <c r="AI807" s="2">
        <v>807</v>
      </c>
    </row>
    <row r="808" spans="34:35" x14ac:dyDescent="0.15">
      <c r="AH808" s="2">
        <f t="shared" ca="1" si="19"/>
        <v>0</v>
      </c>
      <c r="AI808" s="2">
        <v>808</v>
      </c>
    </row>
    <row r="809" spans="34:35" x14ac:dyDescent="0.15">
      <c r="AH809" s="2">
        <f t="shared" ca="1" si="19"/>
        <v>0</v>
      </c>
      <c r="AI809" s="2">
        <v>809</v>
      </c>
    </row>
    <row r="810" spans="34:35" x14ac:dyDescent="0.15">
      <c r="AH810" s="2">
        <f t="shared" ca="1" si="19"/>
        <v>0</v>
      </c>
      <c r="AI810" s="2">
        <v>810</v>
      </c>
    </row>
    <row r="811" spans="34:35" x14ac:dyDescent="0.15">
      <c r="AH811" s="2">
        <f t="shared" ca="1" si="19"/>
        <v>0</v>
      </c>
      <c r="AI811" s="2">
        <v>811</v>
      </c>
    </row>
    <row r="812" spans="34:35" x14ac:dyDescent="0.15">
      <c r="AH812" s="2">
        <f t="shared" ca="1" si="19"/>
        <v>0</v>
      </c>
      <c r="AI812" s="2">
        <v>812</v>
      </c>
    </row>
    <row r="813" spans="34:35" x14ac:dyDescent="0.15">
      <c r="AH813" s="2">
        <f t="shared" ca="1" si="19"/>
        <v>0</v>
      </c>
      <c r="AI813" s="2">
        <v>813</v>
      </c>
    </row>
    <row r="814" spans="34:35" x14ac:dyDescent="0.15">
      <c r="AH814" s="2">
        <f t="shared" ca="1" si="19"/>
        <v>0</v>
      </c>
      <c r="AI814" s="2">
        <v>814</v>
      </c>
    </row>
    <row r="815" spans="34:35" x14ac:dyDescent="0.15">
      <c r="AH815" s="2">
        <f t="shared" ca="1" si="19"/>
        <v>0</v>
      </c>
      <c r="AI815" s="2">
        <v>815</v>
      </c>
    </row>
    <row r="816" spans="34:35" x14ac:dyDescent="0.15">
      <c r="AH816" s="2">
        <f t="shared" ca="1" si="19"/>
        <v>0</v>
      </c>
      <c r="AI816" s="2">
        <v>816</v>
      </c>
    </row>
    <row r="817" spans="34:35" x14ac:dyDescent="0.15">
      <c r="AH817" s="2">
        <f t="shared" ca="1" si="19"/>
        <v>0</v>
      </c>
      <c r="AI817" s="2">
        <v>817</v>
      </c>
    </row>
    <row r="818" spans="34:35" x14ac:dyDescent="0.15">
      <c r="AH818" s="2">
        <f t="shared" ca="1" si="19"/>
        <v>0</v>
      </c>
      <c r="AI818" s="2">
        <v>818</v>
      </c>
    </row>
    <row r="819" spans="34:35" x14ac:dyDescent="0.15">
      <c r="AH819" s="2">
        <f t="shared" ca="1" si="19"/>
        <v>0</v>
      </c>
      <c r="AI819" s="2">
        <v>819</v>
      </c>
    </row>
    <row r="820" spans="34:35" x14ac:dyDescent="0.15">
      <c r="AH820" s="2">
        <f t="shared" ca="1" si="19"/>
        <v>0</v>
      </c>
      <c r="AI820" s="2">
        <v>820</v>
      </c>
    </row>
    <row r="821" spans="34:35" x14ac:dyDescent="0.15">
      <c r="AH821" s="2">
        <f t="shared" ca="1" si="19"/>
        <v>0</v>
      </c>
      <c r="AI821" s="2">
        <v>821</v>
      </c>
    </row>
    <row r="822" spans="34:35" x14ac:dyDescent="0.15">
      <c r="AH822" s="2">
        <f t="shared" ca="1" si="19"/>
        <v>0</v>
      </c>
      <c r="AI822" s="2">
        <v>822</v>
      </c>
    </row>
    <row r="823" spans="34:35" x14ac:dyDescent="0.15">
      <c r="AH823" s="2">
        <f t="shared" ca="1" si="19"/>
        <v>0</v>
      </c>
      <c r="AI823" s="2">
        <v>823</v>
      </c>
    </row>
    <row r="824" spans="34:35" x14ac:dyDescent="0.15">
      <c r="AH824" s="2">
        <f t="shared" ca="1" si="19"/>
        <v>0</v>
      </c>
      <c r="AI824" s="2">
        <v>824</v>
      </c>
    </row>
    <row r="825" spans="34:35" x14ac:dyDescent="0.15">
      <c r="AH825" s="2">
        <f t="shared" ca="1" si="19"/>
        <v>0</v>
      </c>
      <c r="AI825" s="2">
        <v>825</v>
      </c>
    </row>
    <row r="826" spans="34:35" x14ac:dyDescent="0.15">
      <c r="AH826" s="2">
        <f t="shared" ca="1" si="19"/>
        <v>0</v>
      </c>
      <c r="AI826" s="2">
        <v>826</v>
      </c>
    </row>
    <row r="827" spans="34:35" x14ac:dyDescent="0.15">
      <c r="AH827" s="2">
        <f t="shared" ca="1" si="19"/>
        <v>0</v>
      </c>
      <c r="AI827" s="2">
        <v>827</v>
      </c>
    </row>
    <row r="828" spans="34:35" x14ac:dyDescent="0.15">
      <c r="AH828" s="2">
        <f t="shared" ca="1" si="19"/>
        <v>0</v>
      </c>
      <c r="AI828" s="2">
        <v>828</v>
      </c>
    </row>
    <row r="829" spans="34:35" x14ac:dyDescent="0.15">
      <c r="AH829" s="2">
        <f t="shared" ca="1" si="19"/>
        <v>0</v>
      </c>
      <c r="AI829" s="2">
        <v>829</v>
      </c>
    </row>
    <row r="830" spans="34:35" x14ac:dyDescent="0.15">
      <c r="AH830" s="2">
        <f t="shared" ca="1" si="19"/>
        <v>0</v>
      </c>
      <c r="AI830" s="2">
        <v>830</v>
      </c>
    </row>
    <row r="831" spans="34:35" x14ac:dyDescent="0.15">
      <c r="AH831" s="2">
        <f t="shared" ca="1" si="19"/>
        <v>0</v>
      </c>
      <c r="AI831" s="2">
        <v>831</v>
      </c>
    </row>
    <row r="832" spans="34:35" x14ac:dyDescent="0.15">
      <c r="AH832" s="2">
        <f t="shared" ca="1" si="19"/>
        <v>0</v>
      </c>
      <c r="AI832" s="2">
        <v>832</v>
      </c>
    </row>
    <row r="833" spans="34:35" x14ac:dyDescent="0.15">
      <c r="AH833" s="2">
        <f t="shared" ca="1" si="19"/>
        <v>0</v>
      </c>
      <c r="AI833" s="2">
        <v>833</v>
      </c>
    </row>
    <row r="834" spans="34:35" x14ac:dyDescent="0.15">
      <c r="AH834" s="2">
        <f t="shared" ca="1" si="19"/>
        <v>0</v>
      </c>
      <c r="AI834" s="2">
        <v>834</v>
      </c>
    </row>
    <row r="835" spans="34:35" x14ac:dyDescent="0.15">
      <c r="AH835" s="2">
        <f t="shared" ca="1" si="19"/>
        <v>0</v>
      </c>
      <c r="AI835" s="2">
        <v>835</v>
      </c>
    </row>
    <row r="836" spans="34:35" x14ac:dyDescent="0.15">
      <c r="AH836" s="2">
        <f t="shared" ca="1" si="19"/>
        <v>0</v>
      </c>
      <c r="AI836" s="2">
        <v>836</v>
      </c>
    </row>
    <row r="837" spans="34:35" x14ac:dyDescent="0.15">
      <c r="AH837" s="2">
        <f t="shared" ca="1" si="19"/>
        <v>0</v>
      </c>
      <c r="AI837" s="2">
        <v>837</v>
      </c>
    </row>
    <row r="838" spans="34:35" x14ac:dyDescent="0.15">
      <c r="AH838" s="2">
        <f t="shared" ref="AH838:AH901" ca="1" si="20">INDIRECT("'"&amp;$AD$7&amp;"'!"&amp;"B"&amp;ROW(B838))</f>
        <v>0</v>
      </c>
      <c r="AI838" s="2">
        <v>838</v>
      </c>
    </row>
    <row r="839" spans="34:35" x14ac:dyDescent="0.15">
      <c r="AH839" s="2">
        <f t="shared" ca="1" si="20"/>
        <v>0</v>
      </c>
      <c r="AI839" s="2">
        <v>839</v>
      </c>
    </row>
    <row r="840" spans="34:35" x14ac:dyDescent="0.15">
      <c r="AH840" s="2">
        <f t="shared" ca="1" si="20"/>
        <v>0</v>
      </c>
      <c r="AI840" s="2">
        <v>840</v>
      </c>
    </row>
    <row r="841" spans="34:35" x14ac:dyDescent="0.15">
      <c r="AH841" s="2">
        <f t="shared" ca="1" si="20"/>
        <v>0</v>
      </c>
      <c r="AI841" s="2">
        <v>841</v>
      </c>
    </row>
    <row r="842" spans="34:35" x14ac:dyDescent="0.15">
      <c r="AH842" s="2">
        <f t="shared" ca="1" si="20"/>
        <v>0</v>
      </c>
      <c r="AI842" s="2">
        <v>842</v>
      </c>
    </row>
    <row r="843" spans="34:35" x14ac:dyDescent="0.15">
      <c r="AH843" s="2">
        <f t="shared" ca="1" si="20"/>
        <v>0</v>
      </c>
      <c r="AI843" s="2">
        <v>843</v>
      </c>
    </row>
    <row r="844" spans="34:35" x14ac:dyDescent="0.15">
      <c r="AH844" s="2">
        <f t="shared" ca="1" si="20"/>
        <v>0</v>
      </c>
      <c r="AI844" s="2">
        <v>844</v>
      </c>
    </row>
    <row r="845" spans="34:35" x14ac:dyDescent="0.15">
      <c r="AH845" s="2">
        <f t="shared" ca="1" si="20"/>
        <v>0</v>
      </c>
      <c r="AI845" s="2">
        <v>845</v>
      </c>
    </row>
    <row r="846" spans="34:35" x14ac:dyDescent="0.15">
      <c r="AH846" s="2">
        <f t="shared" ca="1" si="20"/>
        <v>0</v>
      </c>
      <c r="AI846" s="2">
        <v>846</v>
      </c>
    </row>
    <row r="847" spans="34:35" x14ac:dyDescent="0.15">
      <c r="AH847" s="2">
        <f t="shared" ca="1" si="20"/>
        <v>0</v>
      </c>
      <c r="AI847" s="2">
        <v>847</v>
      </c>
    </row>
    <row r="848" spans="34:35" x14ac:dyDescent="0.15">
      <c r="AH848" s="2">
        <f t="shared" ca="1" si="20"/>
        <v>0</v>
      </c>
      <c r="AI848" s="2">
        <v>848</v>
      </c>
    </row>
    <row r="849" spans="34:35" x14ac:dyDescent="0.15">
      <c r="AH849" s="2">
        <f t="shared" ca="1" si="20"/>
        <v>0</v>
      </c>
      <c r="AI849" s="2">
        <v>849</v>
      </c>
    </row>
    <row r="850" spans="34:35" x14ac:dyDescent="0.15">
      <c r="AH850" s="2">
        <f t="shared" ca="1" si="20"/>
        <v>0</v>
      </c>
      <c r="AI850" s="2">
        <v>850</v>
      </c>
    </row>
    <row r="851" spans="34:35" x14ac:dyDescent="0.15">
      <c r="AH851" s="2">
        <f t="shared" ca="1" si="20"/>
        <v>0</v>
      </c>
      <c r="AI851" s="2">
        <v>851</v>
      </c>
    </row>
    <row r="852" spans="34:35" x14ac:dyDescent="0.15">
      <c r="AH852" s="2">
        <f t="shared" ca="1" si="20"/>
        <v>0</v>
      </c>
      <c r="AI852" s="2">
        <v>852</v>
      </c>
    </row>
    <row r="853" spans="34:35" x14ac:dyDescent="0.15">
      <c r="AH853" s="2">
        <f t="shared" ca="1" si="20"/>
        <v>0</v>
      </c>
      <c r="AI853" s="2">
        <v>853</v>
      </c>
    </row>
    <row r="854" spans="34:35" x14ac:dyDescent="0.15">
      <c r="AH854" s="2">
        <f t="shared" ca="1" si="20"/>
        <v>0</v>
      </c>
      <c r="AI854" s="2">
        <v>854</v>
      </c>
    </row>
    <row r="855" spans="34:35" x14ac:dyDescent="0.15">
      <c r="AH855" s="2">
        <f t="shared" ca="1" si="20"/>
        <v>0</v>
      </c>
      <c r="AI855" s="2">
        <v>855</v>
      </c>
    </row>
    <row r="856" spans="34:35" x14ac:dyDescent="0.15">
      <c r="AH856" s="2">
        <f t="shared" ca="1" si="20"/>
        <v>0</v>
      </c>
      <c r="AI856" s="2">
        <v>856</v>
      </c>
    </row>
    <row r="857" spans="34:35" x14ac:dyDescent="0.15">
      <c r="AH857" s="2">
        <f t="shared" ca="1" si="20"/>
        <v>0</v>
      </c>
      <c r="AI857" s="2">
        <v>857</v>
      </c>
    </row>
    <row r="858" spans="34:35" x14ac:dyDescent="0.15">
      <c r="AH858" s="2">
        <f t="shared" ca="1" si="20"/>
        <v>0</v>
      </c>
      <c r="AI858" s="2">
        <v>858</v>
      </c>
    </row>
    <row r="859" spans="34:35" x14ac:dyDescent="0.15">
      <c r="AH859" s="2">
        <f t="shared" ca="1" si="20"/>
        <v>0</v>
      </c>
      <c r="AI859" s="2">
        <v>859</v>
      </c>
    </row>
    <row r="860" spans="34:35" x14ac:dyDescent="0.15">
      <c r="AH860" s="2">
        <f t="shared" ca="1" si="20"/>
        <v>0</v>
      </c>
      <c r="AI860" s="2">
        <v>860</v>
      </c>
    </row>
    <row r="861" spans="34:35" x14ac:dyDescent="0.15">
      <c r="AH861" s="2">
        <f t="shared" ca="1" si="20"/>
        <v>0</v>
      </c>
      <c r="AI861" s="2">
        <v>861</v>
      </c>
    </row>
    <row r="862" spans="34:35" x14ac:dyDescent="0.15">
      <c r="AH862" s="2">
        <f t="shared" ca="1" si="20"/>
        <v>0</v>
      </c>
      <c r="AI862" s="2">
        <v>862</v>
      </c>
    </row>
    <row r="863" spans="34:35" x14ac:dyDescent="0.15">
      <c r="AH863" s="2">
        <f t="shared" ca="1" si="20"/>
        <v>0</v>
      </c>
      <c r="AI863" s="2">
        <v>863</v>
      </c>
    </row>
    <row r="864" spans="34:35" x14ac:dyDescent="0.15">
      <c r="AH864" s="2">
        <f t="shared" ca="1" si="20"/>
        <v>0</v>
      </c>
      <c r="AI864" s="2">
        <v>864</v>
      </c>
    </row>
    <row r="865" spans="34:35" x14ac:dyDescent="0.15">
      <c r="AH865" s="2">
        <f t="shared" ca="1" si="20"/>
        <v>0</v>
      </c>
      <c r="AI865" s="2">
        <v>865</v>
      </c>
    </row>
    <row r="866" spans="34:35" x14ac:dyDescent="0.15">
      <c r="AH866" s="2">
        <f t="shared" ca="1" si="20"/>
        <v>0</v>
      </c>
      <c r="AI866" s="2">
        <v>866</v>
      </c>
    </row>
    <row r="867" spans="34:35" x14ac:dyDescent="0.15">
      <c r="AH867" s="2">
        <f t="shared" ca="1" si="20"/>
        <v>0</v>
      </c>
      <c r="AI867" s="2">
        <v>867</v>
      </c>
    </row>
    <row r="868" spans="34:35" x14ac:dyDescent="0.15">
      <c r="AH868" s="2">
        <f t="shared" ca="1" si="20"/>
        <v>0</v>
      </c>
      <c r="AI868" s="2">
        <v>868</v>
      </c>
    </row>
    <row r="869" spans="34:35" x14ac:dyDescent="0.15">
      <c r="AH869" s="2">
        <f t="shared" ca="1" si="20"/>
        <v>0</v>
      </c>
      <c r="AI869" s="2">
        <v>869</v>
      </c>
    </row>
    <row r="870" spans="34:35" x14ac:dyDescent="0.15">
      <c r="AH870" s="2">
        <f t="shared" ca="1" si="20"/>
        <v>0</v>
      </c>
      <c r="AI870" s="2">
        <v>870</v>
      </c>
    </row>
    <row r="871" spans="34:35" x14ac:dyDescent="0.15">
      <c r="AH871" s="2">
        <f t="shared" ca="1" si="20"/>
        <v>0</v>
      </c>
      <c r="AI871" s="2">
        <v>871</v>
      </c>
    </row>
    <row r="872" spans="34:35" x14ac:dyDescent="0.15">
      <c r="AH872" s="2">
        <f t="shared" ca="1" si="20"/>
        <v>0</v>
      </c>
      <c r="AI872" s="2">
        <v>872</v>
      </c>
    </row>
    <row r="873" spans="34:35" x14ac:dyDescent="0.15">
      <c r="AH873" s="2">
        <f t="shared" ca="1" si="20"/>
        <v>0</v>
      </c>
      <c r="AI873" s="2">
        <v>873</v>
      </c>
    </row>
    <row r="874" spans="34:35" x14ac:dyDescent="0.15">
      <c r="AH874" s="2">
        <f t="shared" ca="1" si="20"/>
        <v>0</v>
      </c>
      <c r="AI874" s="2">
        <v>874</v>
      </c>
    </row>
    <row r="875" spans="34:35" x14ac:dyDescent="0.15">
      <c r="AH875" s="2">
        <f t="shared" ca="1" si="20"/>
        <v>0</v>
      </c>
      <c r="AI875" s="2">
        <v>875</v>
      </c>
    </row>
    <row r="876" spans="34:35" x14ac:dyDescent="0.15">
      <c r="AH876" s="2">
        <f t="shared" ca="1" si="20"/>
        <v>0</v>
      </c>
      <c r="AI876" s="2">
        <v>876</v>
      </c>
    </row>
    <row r="877" spans="34:35" x14ac:dyDescent="0.15">
      <c r="AH877" s="2">
        <f t="shared" ca="1" si="20"/>
        <v>0</v>
      </c>
      <c r="AI877" s="2">
        <v>877</v>
      </c>
    </row>
    <row r="878" spans="34:35" x14ac:dyDescent="0.15">
      <c r="AH878" s="2">
        <f t="shared" ca="1" si="20"/>
        <v>0</v>
      </c>
      <c r="AI878" s="2">
        <v>878</v>
      </c>
    </row>
    <row r="879" spans="34:35" x14ac:dyDescent="0.15">
      <c r="AH879" s="2">
        <f t="shared" ca="1" si="20"/>
        <v>0</v>
      </c>
      <c r="AI879" s="2">
        <v>879</v>
      </c>
    </row>
    <row r="880" spans="34:35" x14ac:dyDescent="0.15">
      <c r="AH880" s="2">
        <f t="shared" ca="1" si="20"/>
        <v>0</v>
      </c>
      <c r="AI880" s="2">
        <v>880</v>
      </c>
    </row>
    <row r="881" spans="34:35" x14ac:dyDescent="0.15">
      <c r="AH881" s="2">
        <f t="shared" ca="1" si="20"/>
        <v>0</v>
      </c>
      <c r="AI881" s="2">
        <v>881</v>
      </c>
    </row>
    <row r="882" spans="34:35" x14ac:dyDescent="0.15">
      <c r="AH882" s="2">
        <f t="shared" ca="1" si="20"/>
        <v>0</v>
      </c>
      <c r="AI882" s="2">
        <v>882</v>
      </c>
    </row>
    <row r="883" spans="34:35" x14ac:dyDescent="0.15">
      <c r="AH883" s="2">
        <f t="shared" ca="1" si="20"/>
        <v>0</v>
      </c>
      <c r="AI883" s="2">
        <v>883</v>
      </c>
    </row>
    <row r="884" spans="34:35" x14ac:dyDescent="0.15">
      <c r="AH884" s="2">
        <f t="shared" ca="1" si="20"/>
        <v>0</v>
      </c>
      <c r="AI884" s="2">
        <v>884</v>
      </c>
    </row>
    <row r="885" spans="34:35" x14ac:dyDescent="0.15">
      <c r="AH885" s="2">
        <f t="shared" ca="1" si="20"/>
        <v>0</v>
      </c>
      <c r="AI885" s="2">
        <v>885</v>
      </c>
    </row>
    <row r="886" spans="34:35" x14ac:dyDescent="0.15">
      <c r="AH886" s="2">
        <f t="shared" ca="1" si="20"/>
        <v>0</v>
      </c>
      <c r="AI886" s="2">
        <v>886</v>
      </c>
    </row>
    <row r="887" spans="34:35" x14ac:dyDescent="0.15">
      <c r="AH887" s="2">
        <f t="shared" ca="1" si="20"/>
        <v>0</v>
      </c>
      <c r="AI887" s="2">
        <v>887</v>
      </c>
    </row>
    <row r="888" spans="34:35" x14ac:dyDescent="0.15">
      <c r="AH888" s="2">
        <f t="shared" ca="1" si="20"/>
        <v>0</v>
      </c>
      <c r="AI888" s="2">
        <v>888</v>
      </c>
    </row>
    <row r="889" spans="34:35" x14ac:dyDescent="0.15">
      <c r="AH889" s="2">
        <f t="shared" ca="1" si="20"/>
        <v>0</v>
      </c>
      <c r="AI889" s="2">
        <v>889</v>
      </c>
    </row>
    <row r="890" spans="34:35" x14ac:dyDescent="0.15">
      <c r="AH890" s="2">
        <f t="shared" ca="1" si="20"/>
        <v>0</v>
      </c>
      <c r="AI890" s="2">
        <v>890</v>
      </c>
    </row>
    <row r="891" spans="34:35" x14ac:dyDescent="0.15">
      <c r="AH891" s="2">
        <f t="shared" ca="1" si="20"/>
        <v>0</v>
      </c>
      <c r="AI891" s="2">
        <v>891</v>
      </c>
    </row>
    <row r="892" spans="34:35" x14ac:dyDescent="0.15">
      <c r="AH892" s="2">
        <f t="shared" ca="1" si="20"/>
        <v>0</v>
      </c>
      <c r="AI892" s="2">
        <v>892</v>
      </c>
    </row>
    <row r="893" spans="34:35" x14ac:dyDescent="0.15">
      <c r="AH893" s="2">
        <f t="shared" ca="1" si="20"/>
        <v>0</v>
      </c>
      <c r="AI893" s="2">
        <v>893</v>
      </c>
    </row>
    <row r="894" spans="34:35" x14ac:dyDescent="0.15">
      <c r="AH894" s="2">
        <f t="shared" ca="1" si="20"/>
        <v>0</v>
      </c>
      <c r="AI894" s="2">
        <v>894</v>
      </c>
    </row>
    <row r="895" spans="34:35" x14ac:dyDescent="0.15">
      <c r="AH895" s="2">
        <f t="shared" ca="1" si="20"/>
        <v>0</v>
      </c>
      <c r="AI895" s="2">
        <v>895</v>
      </c>
    </row>
    <row r="896" spans="34:35" x14ac:dyDescent="0.15">
      <c r="AH896" s="2">
        <f t="shared" ca="1" si="20"/>
        <v>0</v>
      </c>
      <c r="AI896" s="2">
        <v>896</v>
      </c>
    </row>
    <row r="897" spans="34:35" x14ac:dyDescent="0.15">
      <c r="AH897" s="2">
        <f t="shared" ca="1" si="20"/>
        <v>0</v>
      </c>
      <c r="AI897" s="2">
        <v>897</v>
      </c>
    </row>
    <row r="898" spans="34:35" x14ac:dyDescent="0.15">
      <c r="AH898" s="2">
        <f t="shared" ca="1" si="20"/>
        <v>0</v>
      </c>
      <c r="AI898" s="2">
        <v>898</v>
      </c>
    </row>
    <row r="899" spans="34:35" x14ac:dyDescent="0.15">
      <c r="AH899" s="2">
        <f t="shared" ca="1" si="20"/>
        <v>0</v>
      </c>
      <c r="AI899" s="2">
        <v>899</v>
      </c>
    </row>
    <row r="900" spans="34:35" x14ac:dyDescent="0.15">
      <c r="AH900" s="2">
        <f t="shared" ca="1" si="20"/>
        <v>0</v>
      </c>
      <c r="AI900" s="2">
        <v>900</v>
      </c>
    </row>
    <row r="901" spans="34:35" x14ac:dyDescent="0.15">
      <c r="AH901" s="2">
        <f t="shared" ca="1" si="20"/>
        <v>0</v>
      </c>
      <c r="AI901" s="2">
        <v>901</v>
      </c>
    </row>
    <row r="902" spans="34:35" x14ac:dyDescent="0.15">
      <c r="AH902" s="2">
        <f t="shared" ref="AH902:AH965" ca="1" si="21">INDIRECT("'"&amp;$AD$7&amp;"'!"&amp;"B"&amp;ROW(B902))</f>
        <v>0</v>
      </c>
      <c r="AI902" s="2">
        <v>902</v>
      </c>
    </row>
    <row r="903" spans="34:35" x14ac:dyDescent="0.15">
      <c r="AH903" s="2">
        <f t="shared" ca="1" si="21"/>
        <v>0</v>
      </c>
      <c r="AI903" s="2">
        <v>903</v>
      </c>
    </row>
    <row r="904" spans="34:35" x14ac:dyDescent="0.15">
      <c r="AH904" s="2">
        <f t="shared" ca="1" si="21"/>
        <v>0</v>
      </c>
      <c r="AI904" s="2">
        <v>904</v>
      </c>
    </row>
    <row r="905" spans="34:35" x14ac:dyDescent="0.15">
      <c r="AH905" s="2">
        <f t="shared" ca="1" si="21"/>
        <v>0</v>
      </c>
      <c r="AI905" s="2">
        <v>905</v>
      </c>
    </row>
    <row r="906" spans="34:35" x14ac:dyDescent="0.15">
      <c r="AH906" s="2">
        <f t="shared" ca="1" si="21"/>
        <v>0</v>
      </c>
      <c r="AI906" s="2">
        <v>906</v>
      </c>
    </row>
    <row r="907" spans="34:35" x14ac:dyDescent="0.15">
      <c r="AH907" s="2">
        <f t="shared" ca="1" si="21"/>
        <v>0</v>
      </c>
      <c r="AI907" s="2">
        <v>907</v>
      </c>
    </row>
    <row r="908" spans="34:35" x14ac:dyDescent="0.15">
      <c r="AH908" s="2">
        <f t="shared" ca="1" si="21"/>
        <v>0</v>
      </c>
      <c r="AI908" s="2">
        <v>908</v>
      </c>
    </row>
    <row r="909" spans="34:35" x14ac:dyDescent="0.15">
      <c r="AH909" s="2">
        <f t="shared" ca="1" si="21"/>
        <v>0</v>
      </c>
      <c r="AI909" s="2">
        <v>909</v>
      </c>
    </row>
    <row r="910" spans="34:35" x14ac:dyDescent="0.15">
      <c r="AH910" s="2">
        <f t="shared" ca="1" si="21"/>
        <v>0</v>
      </c>
      <c r="AI910" s="2">
        <v>910</v>
      </c>
    </row>
    <row r="911" spans="34:35" x14ac:dyDescent="0.15">
      <c r="AH911" s="2">
        <f t="shared" ca="1" si="21"/>
        <v>0</v>
      </c>
      <c r="AI911" s="2">
        <v>911</v>
      </c>
    </row>
    <row r="912" spans="34:35" x14ac:dyDescent="0.15">
      <c r="AH912" s="2">
        <f t="shared" ca="1" si="21"/>
        <v>0</v>
      </c>
      <c r="AI912" s="2">
        <v>912</v>
      </c>
    </row>
    <row r="913" spans="34:35" x14ac:dyDescent="0.15">
      <c r="AH913" s="2">
        <f t="shared" ca="1" si="21"/>
        <v>0</v>
      </c>
      <c r="AI913" s="2">
        <v>913</v>
      </c>
    </row>
    <row r="914" spans="34:35" x14ac:dyDescent="0.15">
      <c r="AH914" s="2">
        <f t="shared" ca="1" si="21"/>
        <v>0</v>
      </c>
      <c r="AI914" s="2">
        <v>914</v>
      </c>
    </row>
    <row r="915" spans="34:35" x14ac:dyDescent="0.15">
      <c r="AH915" s="2">
        <f t="shared" ca="1" si="21"/>
        <v>0</v>
      </c>
      <c r="AI915" s="2">
        <v>915</v>
      </c>
    </row>
    <row r="916" spans="34:35" x14ac:dyDescent="0.15">
      <c r="AH916" s="2">
        <f t="shared" ca="1" si="21"/>
        <v>0</v>
      </c>
      <c r="AI916" s="2">
        <v>916</v>
      </c>
    </row>
    <row r="917" spans="34:35" x14ac:dyDescent="0.15">
      <c r="AH917" s="2">
        <f t="shared" ca="1" si="21"/>
        <v>0</v>
      </c>
      <c r="AI917" s="2">
        <v>917</v>
      </c>
    </row>
    <row r="918" spans="34:35" x14ac:dyDescent="0.15">
      <c r="AH918" s="2">
        <f t="shared" ca="1" si="21"/>
        <v>0</v>
      </c>
      <c r="AI918" s="2">
        <v>918</v>
      </c>
    </row>
    <row r="919" spans="34:35" x14ac:dyDescent="0.15">
      <c r="AH919" s="2">
        <f t="shared" ca="1" si="21"/>
        <v>0</v>
      </c>
      <c r="AI919" s="2">
        <v>919</v>
      </c>
    </row>
    <row r="920" spans="34:35" x14ac:dyDescent="0.15">
      <c r="AH920" s="2">
        <f t="shared" ca="1" si="21"/>
        <v>0</v>
      </c>
      <c r="AI920" s="2">
        <v>920</v>
      </c>
    </row>
    <row r="921" spans="34:35" x14ac:dyDescent="0.15">
      <c r="AH921" s="2">
        <f t="shared" ca="1" si="21"/>
        <v>0</v>
      </c>
      <c r="AI921" s="2">
        <v>921</v>
      </c>
    </row>
    <row r="922" spans="34:35" x14ac:dyDescent="0.15">
      <c r="AH922" s="2">
        <f t="shared" ca="1" si="21"/>
        <v>0</v>
      </c>
      <c r="AI922" s="2">
        <v>922</v>
      </c>
    </row>
    <row r="923" spans="34:35" x14ac:dyDescent="0.15">
      <c r="AH923" s="2">
        <f t="shared" ca="1" si="21"/>
        <v>0</v>
      </c>
      <c r="AI923" s="2">
        <v>923</v>
      </c>
    </row>
    <row r="924" spans="34:35" x14ac:dyDescent="0.15">
      <c r="AH924" s="2">
        <f t="shared" ca="1" si="21"/>
        <v>0</v>
      </c>
      <c r="AI924" s="2">
        <v>924</v>
      </c>
    </row>
    <row r="925" spans="34:35" x14ac:dyDescent="0.15">
      <c r="AH925" s="2">
        <f t="shared" ca="1" si="21"/>
        <v>0</v>
      </c>
      <c r="AI925" s="2">
        <v>925</v>
      </c>
    </row>
    <row r="926" spans="34:35" x14ac:dyDescent="0.15">
      <c r="AH926" s="2">
        <f t="shared" ca="1" si="21"/>
        <v>0</v>
      </c>
      <c r="AI926" s="2">
        <v>926</v>
      </c>
    </row>
    <row r="927" spans="34:35" x14ac:dyDescent="0.15">
      <c r="AH927" s="2">
        <f t="shared" ca="1" si="21"/>
        <v>0</v>
      </c>
      <c r="AI927" s="2">
        <v>927</v>
      </c>
    </row>
    <row r="928" spans="34:35" x14ac:dyDescent="0.15">
      <c r="AH928" s="2">
        <f t="shared" ca="1" si="21"/>
        <v>0</v>
      </c>
      <c r="AI928" s="2">
        <v>928</v>
      </c>
    </row>
    <row r="929" spans="34:35" x14ac:dyDescent="0.15">
      <c r="AH929" s="2">
        <f t="shared" ca="1" si="21"/>
        <v>0</v>
      </c>
      <c r="AI929" s="2">
        <v>929</v>
      </c>
    </row>
    <row r="930" spans="34:35" x14ac:dyDescent="0.15">
      <c r="AH930" s="2">
        <f t="shared" ca="1" si="21"/>
        <v>0</v>
      </c>
      <c r="AI930" s="2">
        <v>930</v>
      </c>
    </row>
    <row r="931" spans="34:35" x14ac:dyDescent="0.15">
      <c r="AH931" s="2">
        <f t="shared" ca="1" si="21"/>
        <v>0</v>
      </c>
      <c r="AI931" s="2">
        <v>931</v>
      </c>
    </row>
    <row r="932" spans="34:35" x14ac:dyDescent="0.15">
      <c r="AH932" s="2">
        <f t="shared" ca="1" si="21"/>
        <v>0</v>
      </c>
      <c r="AI932" s="2">
        <v>932</v>
      </c>
    </row>
    <row r="933" spans="34:35" x14ac:dyDescent="0.15">
      <c r="AH933" s="2">
        <f t="shared" ca="1" si="21"/>
        <v>0</v>
      </c>
      <c r="AI933" s="2">
        <v>933</v>
      </c>
    </row>
    <row r="934" spans="34:35" x14ac:dyDescent="0.15">
      <c r="AH934" s="2">
        <f t="shared" ca="1" si="21"/>
        <v>0</v>
      </c>
      <c r="AI934" s="2">
        <v>934</v>
      </c>
    </row>
    <row r="935" spans="34:35" x14ac:dyDescent="0.15">
      <c r="AH935" s="2">
        <f t="shared" ca="1" si="21"/>
        <v>0</v>
      </c>
      <c r="AI935" s="2">
        <v>935</v>
      </c>
    </row>
    <row r="936" spans="34:35" x14ac:dyDescent="0.15">
      <c r="AH936" s="2">
        <f t="shared" ca="1" si="21"/>
        <v>0</v>
      </c>
      <c r="AI936" s="2">
        <v>936</v>
      </c>
    </row>
    <row r="937" spans="34:35" x14ac:dyDescent="0.15">
      <c r="AH937" s="2">
        <f t="shared" ca="1" si="21"/>
        <v>0</v>
      </c>
      <c r="AI937" s="2">
        <v>937</v>
      </c>
    </row>
    <row r="938" spans="34:35" x14ac:dyDescent="0.15">
      <c r="AH938" s="2">
        <f t="shared" ca="1" si="21"/>
        <v>0</v>
      </c>
      <c r="AI938" s="2">
        <v>938</v>
      </c>
    </row>
    <row r="939" spans="34:35" x14ac:dyDescent="0.15">
      <c r="AH939" s="2">
        <f t="shared" ca="1" si="21"/>
        <v>0</v>
      </c>
      <c r="AI939" s="2">
        <v>939</v>
      </c>
    </row>
    <row r="940" spans="34:35" x14ac:dyDescent="0.15">
      <c r="AH940" s="2">
        <f t="shared" ca="1" si="21"/>
        <v>0</v>
      </c>
      <c r="AI940" s="2">
        <v>940</v>
      </c>
    </row>
    <row r="941" spans="34:35" x14ac:dyDescent="0.15">
      <c r="AH941" s="2">
        <f t="shared" ca="1" si="21"/>
        <v>0</v>
      </c>
      <c r="AI941" s="2">
        <v>941</v>
      </c>
    </row>
    <row r="942" spans="34:35" x14ac:dyDescent="0.15">
      <c r="AH942" s="2">
        <f t="shared" ca="1" si="21"/>
        <v>0</v>
      </c>
      <c r="AI942" s="2">
        <v>942</v>
      </c>
    </row>
    <row r="943" spans="34:35" x14ac:dyDescent="0.15">
      <c r="AH943" s="2">
        <f t="shared" ca="1" si="21"/>
        <v>0</v>
      </c>
      <c r="AI943" s="2">
        <v>943</v>
      </c>
    </row>
    <row r="944" spans="34:35" x14ac:dyDescent="0.15">
      <c r="AH944" s="2">
        <f t="shared" ca="1" si="21"/>
        <v>0</v>
      </c>
      <c r="AI944" s="2">
        <v>944</v>
      </c>
    </row>
    <row r="945" spans="34:35" x14ac:dyDescent="0.15">
      <c r="AH945" s="2">
        <f t="shared" ca="1" si="21"/>
        <v>0</v>
      </c>
      <c r="AI945" s="2">
        <v>945</v>
      </c>
    </row>
    <row r="946" spans="34:35" x14ac:dyDescent="0.15">
      <c r="AH946" s="2">
        <f t="shared" ca="1" si="21"/>
        <v>0</v>
      </c>
      <c r="AI946" s="2">
        <v>946</v>
      </c>
    </row>
    <row r="947" spans="34:35" x14ac:dyDescent="0.15">
      <c r="AH947" s="2">
        <f t="shared" ca="1" si="21"/>
        <v>0</v>
      </c>
      <c r="AI947" s="2">
        <v>947</v>
      </c>
    </row>
    <row r="948" spans="34:35" x14ac:dyDescent="0.15">
      <c r="AH948" s="2">
        <f t="shared" ca="1" si="21"/>
        <v>0</v>
      </c>
      <c r="AI948" s="2">
        <v>948</v>
      </c>
    </row>
    <row r="949" spans="34:35" x14ac:dyDescent="0.15">
      <c r="AH949" s="2">
        <f t="shared" ca="1" si="21"/>
        <v>0</v>
      </c>
      <c r="AI949" s="2">
        <v>949</v>
      </c>
    </row>
    <row r="950" spans="34:35" x14ac:dyDescent="0.15">
      <c r="AH950" s="2">
        <f t="shared" ca="1" si="21"/>
        <v>0</v>
      </c>
      <c r="AI950" s="2">
        <v>950</v>
      </c>
    </row>
    <row r="951" spans="34:35" x14ac:dyDescent="0.15">
      <c r="AH951" s="2">
        <f t="shared" ca="1" si="21"/>
        <v>0</v>
      </c>
      <c r="AI951" s="2">
        <v>951</v>
      </c>
    </row>
    <row r="952" spans="34:35" x14ac:dyDescent="0.15">
      <c r="AH952" s="2">
        <f t="shared" ca="1" si="21"/>
        <v>0</v>
      </c>
      <c r="AI952" s="2">
        <v>952</v>
      </c>
    </row>
    <row r="953" spans="34:35" x14ac:dyDescent="0.15">
      <c r="AH953" s="2">
        <f t="shared" ca="1" si="21"/>
        <v>0</v>
      </c>
      <c r="AI953" s="2">
        <v>953</v>
      </c>
    </row>
    <row r="954" spans="34:35" x14ac:dyDescent="0.15">
      <c r="AH954" s="2">
        <f t="shared" ca="1" si="21"/>
        <v>0</v>
      </c>
      <c r="AI954" s="2">
        <v>954</v>
      </c>
    </row>
    <row r="955" spans="34:35" x14ac:dyDescent="0.15">
      <c r="AH955" s="2">
        <f t="shared" ca="1" si="21"/>
        <v>0</v>
      </c>
      <c r="AI955" s="2">
        <v>955</v>
      </c>
    </row>
    <row r="956" spans="34:35" x14ac:dyDescent="0.15">
      <c r="AH956" s="2">
        <f t="shared" ca="1" si="21"/>
        <v>0</v>
      </c>
      <c r="AI956" s="2">
        <v>956</v>
      </c>
    </row>
    <row r="957" spans="34:35" x14ac:dyDescent="0.15">
      <c r="AH957" s="2">
        <f t="shared" ca="1" si="21"/>
        <v>0</v>
      </c>
      <c r="AI957" s="2">
        <v>957</v>
      </c>
    </row>
    <row r="958" spans="34:35" x14ac:dyDescent="0.15">
      <c r="AH958" s="2">
        <f t="shared" ca="1" si="21"/>
        <v>0</v>
      </c>
      <c r="AI958" s="2">
        <v>958</v>
      </c>
    </row>
    <row r="959" spans="34:35" x14ac:dyDescent="0.15">
      <c r="AH959" s="2">
        <f t="shared" ca="1" si="21"/>
        <v>0</v>
      </c>
      <c r="AI959" s="2">
        <v>959</v>
      </c>
    </row>
    <row r="960" spans="34:35" x14ac:dyDescent="0.15">
      <c r="AH960" s="2">
        <f t="shared" ca="1" si="21"/>
        <v>0</v>
      </c>
      <c r="AI960" s="2">
        <v>960</v>
      </c>
    </row>
    <row r="961" spans="34:35" x14ac:dyDescent="0.15">
      <c r="AH961" s="2">
        <f t="shared" ca="1" si="21"/>
        <v>0</v>
      </c>
      <c r="AI961" s="2">
        <v>961</v>
      </c>
    </row>
    <row r="962" spans="34:35" x14ac:dyDescent="0.15">
      <c r="AH962" s="2">
        <f t="shared" ca="1" si="21"/>
        <v>0</v>
      </c>
      <c r="AI962" s="2">
        <v>962</v>
      </c>
    </row>
    <row r="963" spans="34:35" x14ac:dyDescent="0.15">
      <c r="AH963" s="2">
        <f t="shared" ca="1" si="21"/>
        <v>0</v>
      </c>
      <c r="AI963" s="2">
        <v>963</v>
      </c>
    </row>
    <row r="964" spans="34:35" x14ac:dyDescent="0.15">
      <c r="AH964" s="2">
        <f t="shared" ca="1" si="21"/>
        <v>0</v>
      </c>
      <c r="AI964" s="2">
        <v>964</v>
      </c>
    </row>
    <row r="965" spans="34:35" x14ac:dyDescent="0.15">
      <c r="AH965" s="2">
        <f t="shared" ca="1" si="21"/>
        <v>0</v>
      </c>
      <c r="AI965" s="2">
        <v>965</v>
      </c>
    </row>
    <row r="966" spans="34:35" x14ac:dyDescent="0.15">
      <c r="AH966" s="2">
        <f t="shared" ref="AH966:AH1029" ca="1" si="22">INDIRECT("'"&amp;$AD$7&amp;"'!"&amp;"B"&amp;ROW(B966))</f>
        <v>0</v>
      </c>
      <c r="AI966" s="2">
        <v>966</v>
      </c>
    </row>
    <row r="967" spans="34:35" x14ac:dyDescent="0.15">
      <c r="AH967" s="2">
        <f t="shared" ca="1" si="22"/>
        <v>0</v>
      </c>
      <c r="AI967" s="2">
        <v>967</v>
      </c>
    </row>
    <row r="968" spans="34:35" x14ac:dyDescent="0.15">
      <c r="AH968" s="2">
        <f t="shared" ca="1" si="22"/>
        <v>0</v>
      </c>
      <c r="AI968" s="2">
        <v>968</v>
      </c>
    </row>
    <row r="969" spans="34:35" x14ac:dyDescent="0.15">
      <c r="AH969" s="2">
        <f t="shared" ca="1" si="22"/>
        <v>0</v>
      </c>
      <c r="AI969" s="2">
        <v>969</v>
      </c>
    </row>
    <row r="970" spans="34:35" x14ac:dyDescent="0.15">
      <c r="AH970" s="2">
        <f t="shared" ca="1" si="22"/>
        <v>0</v>
      </c>
      <c r="AI970" s="2">
        <v>970</v>
      </c>
    </row>
    <row r="971" spans="34:35" x14ac:dyDescent="0.15">
      <c r="AH971" s="2">
        <f t="shared" ca="1" si="22"/>
        <v>0</v>
      </c>
      <c r="AI971" s="2">
        <v>971</v>
      </c>
    </row>
    <row r="972" spans="34:35" x14ac:dyDescent="0.15">
      <c r="AH972" s="2">
        <f t="shared" ca="1" si="22"/>
        <v>0</v>
      </c>
      <c r="AI972" s="2">
        <v>972</v>
      </c>
    </row>
    <row r="973" spans="34:35" x14ac:dyDescent="0.15">
      <c r="AH973" s="2">
        <f t="shared" ca="1" si="22"/>
        <v>0</v>
      </c>
      <c r="AI973" s="2">
        <v>973</v>
      </c>
    </row>
    <row r="974" spans="34:35" x14ac:dyDescent="0.15">
      <c r="AH974" s="2">
        <f t="shared" ca="1" si="22"/>
        <v>0</v>
      </c>
      <c r="AI974" s="2">
        <v>974</v>
      </c>
    </row>
    <row r="975" spans="34:35" x14ac:dyDescent="0.15">
      <c r="AH975" s="2">
        <f t="shared" ca="1" si="22"/>
        <v>0</v>
      </c>
      <c r="AI975" s="2">
        <v>975</v>
      </c>
    </row>
    <row r="976" spans="34:35" x14ac:dyDescent="0.15">
      <c r="AH976" s="2">
        <f t="shared" ca="1" si="22"/>
        <v>0</v>
      </c>
      <c r="AI976" s="2">
        <v>976</v>
      </c>
    </row>
    <row r="977" spans="34:35" x14ac:dyDescent="0.15">
      <c r="AH977" s="2">
        <f t="shared" ca="1" si="22"/>
        <v>0</v>
      </c>
      <c r="AI977" s="2">
        <v>977</v>
      </c>
    </row>
    <row r="978" spans="34:35" x14ac:dyDescent="0.15">
      <c r="AH978" s="2">
        <f t="shared" ca="1" si="22"/>
        <v>0</v>
      </c>
      <c r="AI978" s="2">
        <v>978</v>
      </c>
    </row>
    <row r="979" spans="34:35" x14ac:dyDescent="0.15">
      <c r="AH979" s="2">
        <f t="shared" ca="1" si="22"/>
        <v>0</v>
      </c>
      <c r="AI979" s="2">
        <v>979</v>
      </c>
    </row>
    <row r="980" spans="34:35" x14ac:dyDescent="0.15">
      <c r="AH980" s="2">
        <f t="shared" ca="1" si="22"/>
        <v>0</v>
      </c>
      <c r="AI980" s="2">
        <v>980</v>
      </c>
    </row>
    <row r="981" spans="34:35" x14ac:dyDescent="0.15">
      <c r="AH981" s="2">
        <f t="shared" ca="1" si="22"/>
        <v>0</v>
      </c>
      <c r="AI981" s="2">
        <v>981</v>
      </c>
    </row>
    <row r="982" spans="34:35" x14ac:dyDescent="0.15">
      <c r="AH982" s="2">
        <f t="shared" ca="1" si="22"/>
        <v>0</v>
      </c>
      <c r="AI982" s="2">
        <v>982</v>
      </c>
    </row>
    <row r="983" spans="34:35" x14ac:dyDescent="0.15">
      <c r="AH983" s="2">
        <f t="shared" ca="1" si="22"/>
        <v>0</v>
      </c>
      <c r="AI983" s="2">
        <v>983</v>
      </c>
    </row>
    <row r="984" spans="34:35" x14ac:dyDescent="0.15">
      <c r="AH984" s="2">
        <f t="shared" ca="1" si="22"/>
        <v>0</v>
      </c>
      <c r="AI984" s="2">
        <v>984</v>
      </c>
    </row>
    <row r="985" spans="34:35" x14ac:dyDescent="0.15">
      <c r="AH985" s="2">
        <f t="shared" ca="1" si="22"/>
        <v>0</v>
      </c>
      <c r="AI985" s="2">
        <v>985</v>
      </c>
    </row>
    <row r="986" spans="34:35" x14ac:dyDescent="0.15">
      <c r="AH986" s="2">
        <f t="shared" ca="1" si="22"/>
        <v>0</v>
      </c>
      <c r="AI986" s="2">
        <v>986</v>
      </c>
    </row>
    <row r="987" spans="34:35" x14ac:dyDescent="0.15">
      <c r="AH987" s="2">
        <f t="shared" ca="1" si="22"/>
        <v>0</v>
      </c>
      <c r="AI987" s="2">
        <v>987</v>
      </c>
    </row>
    <row r="988" spans="34:35" x14ac:dyDescent="0.15">
      <c r="AH988" s="2">
        <f t="shared" ca="1" si="22"/>
        <v>0</v>
      </c>
      <c r="AI988" s="2">
        <v>988</v>
      </c>
    </row>
    <row r="989" spans="34:35" x14ac:dyDescent="0.15">
      <c r="AH989" s="2">
        <f t="shared" ca="1" si="22"/>
        <v>0</v>
      </c>
      <c r="AI989" s="2">
        <v>989</v>
      </c>
    </row>
    <row r="990" spans="34:35" x14ac:dyDescent="0.15">
      <c r="AH990" s="2">
        <f t="shared" ca="1" si="22"/>
        <v>0</v>
      </c>
      <c r="AI990" s="2">
        <v>990</v>
      </c>
    </row>
    <row r="991" spans="34:35" x14ac:dyDescent="0.15">
      <c r="AH991" s="2">
        <f t="shared" ca="1" si="22"/>
        <v>0</v>
      </c>
      <c r="AI991" s="2">
        <v>991</v>
      </c>
    </row>
    <row r="992" spans="34:35" x14ac:dyDescent="0.15">
      <c r="AH992" s="2">
        <f t="shared" ca="1" si="22"/>
        <v>0</v>
      </c>
      <c r="AI992" s="2">
        <v>992</v>
      </c>
    </row>
    <row r="993" spans="34:35" x14ac:dyDescent="0.15">
      <c r="AH993" s="2">
        <f t="shared" ca="1" si="22"/>
        <v>0</v>
      </c>
      <c r="AI993" s="2">
        <v>993</v>
      </c>
    </row>
    <row r="994" spans="34:35" x14ac:dyDescent="0.15">
      <c r="AH994" s="2">
        <f t="shared" ca="1" si="22"/>
        <v>0</v>
      </c>
      <c r="AI994" s="2">
        <v>994</v>
      </c>
    </row>
    <row r="995" spans="34:35" x14ac:dyDescent="0.15">
      <c r="AH995" s="2">
        <f t="shared" ca="1" si="22"/>
        <v>0</v>
      </c>
      <c r="AI995" s="2">
        <v>995</v>
      </c>
    </row>
    <row r="996" spans="34:35" x14ac:dyDescent="0.15">
      <c r="AH996" s="2">
        <f t="shared" ca="1" si="22"/>
        <v>0</v>
      </c>
      <c r="AI996" s="2">
        <v>996</v>
      </c>
    </row>
    <row r="997" spans="34:35" x14ac:dyDescent="0.15">
      <c r="AH997" s="2">
        <f t="shared" ca="1" si="22"/>
        <v>0</v>
      </c>
      <c r="AI997" s="2">
        <v>997</v>
      </c>
    </row>
    <row r="998" spans="34:35" x14ac:dyDescent="0.15">
      <c r="AH998" s="2">
        <f t="shared" ca="1" si="22"/>
        <v>0</v>
      </c>
      <c r="AI998" s="2">
        <v>998</v>
      </c>
    </row>
    <row r="999" spans="34:35" x14ac:dyDescent="0.15">
      <c r="AH999" s="2">
        <f t="shared" ca="1" si="22"/>
        <v>0</v>
      </c>
      <c r="AI999" s="2">
        <v>999</v>
      </c>
    </row>
    <row r="1000" spans="34:35" x14ac:dyDescent="0.15">
      <c r="AH1000" s="2">
        <f t="shared" ca="1" si="22"/>
        <v>0</v>
      </c>
      <c r="AI1000" s="2">
        <v>1000</v>
      </c>
    </row>
    <row r="1001" spans="34:35" x14ac:dyDescent="0.15">
      <c r="AH1001" s="2">
        <f t="shared" ca="1" si="22"/>
        <v>0</v>
      </c>
      <c r="AI1001" s="2">
        <v>1001</v>
      </c>
    </row>
    <row r="1002" spans="34:35" x14ac:dyDescent="0.15">
      <c r="AH1002" s="2">
        <f t="shared" ca="1" si="22"/>
        <v>0</v>
      </c>
      <c r="AI1002" s="2">
        <v>1002</v>
      </c>
    </row>
    <row r="1003" spans="34:35" x14ac:dyDescent="0.15">
      <c r="AH1003" s="2">
        <f t="shared" ca="1" si="22"/>
        <v>0</v>
      </c>
      <c r="AI1003" s="2">
        <v>1003</v>
      </c>
    </row>
    <row r="1004" spans="34:35" x14ac:dyDescent="0.15">
      <c r="AH1004" s="2">
        <f t="shared" ca="1" si="22"/>
        <v>0</v>
      </c>
      <c r="AI1004" s="2">
        <v>1004</v>
      </c>
    </row>
    <row r="1005" spans="34:35" x14ac:dyDescent="0.15">
      <c r="AH1005" s="2">
        <f t="shared" ca="1" si="22"/>
        <v>0</v>
      </c>
      <c r="AI1005" s="2">
        <v>1005</v>
      </c>
    </row>
    <row r="1006" spans="34:35" x14ac:dyDescent="0.15">
      <c r="AH1006" s="2">
        <f t="shared" ca="1" si="22"/>
        <v>0</v>
      </c>
      <c r="AI1006" s="2">
        <v>1006</v>
      </c>
    </row>
    <row r="1007" spans="34:35" x14ac:dyDescent="0.15">
      <c r="AH1007" s="2">
        <f t="shared" ca="1" si="22"/>
        <v>0</v>
      </c>
      <c r="AI1007" s="2">
        <v>1007</v>
      </c>
    </row>
    <row r="1008" spans="34:35" x14ac:dyDescent="0.15">
      <c r="AH1008" s="2">
        <f t="shared" ca="1" si="22"/>
        <v>0</v>
      </c>
      <c r="AI1008" s="2">
        <v>1008</v>
      </c>
    </row>
    <row r="1009" spans="34:35" x14ac:dyDescent="0.15">
      <c r="AH1009" s="2">
        <f t="shared" ca="1" si="22"/>
        <v>0</v>
      </c>
      <c r="AI1009" s="2">
        <v>1009</v>
      </c>
    </row>
    <row r="1010" spans="34:35" x14ac:dyDescent="0.15">
      <c r="AH1010" s="2">
        <f t="shared" ca="1" si="22"/>
        <v>0</v>
      </c>
      <c r="AI1010" s="2">
        <v>1010</v>
      </c>
    </row>
    <row r="1011" spans="34:35" x14ac:dyDescent="0.15">
      <c r="AH1011" s="2">
        <f t="shared" ca="1" si="22"/>
        <v>0</v>
      </c>
      <c r="AI1011" s="2">
        <v>1011</v>
      </c>
    </row>
    <row r="1012" spans="34:35" x14ac:dyDescent="0.15">
      <c r="AH1012" s="2">
        <f t="shared" ca="1" si="22"/>
        <v>0</v>
      </c>
      <c r="AI1012" s="2">
        <v>1012</v>
      </c>
    </row>
    <row r="1013" spans="34:35" x14ac:dyDescent="0.15">
      <c r="AH1013" s="2">
        <f t="shared" ca="1" si="22"/>
        <v>0</v>
      </c>
      <c r="AI1013" s="2">
        <v>1013</v>
      </c>
    </row>
    <row r="1014" spans="34:35" x14ac:dyDescent="0.15">
      <c r="AH1014" s="2">
        <f t="shared" ca="1" si="22"/>
        <v>0</v>
      </c>
      <c r="AI1014" s="2">
        <v>1014</v>
      </c>
    </row>
    <row r="1015" spans="34:35" x14ac:dyDescent="0.15">
      <c r="AH1015" s="2">
        <f t="shared" ca="1" si="22"/>
        <v>0</v>
      </c>
      <c r="AI1015" s="2">
        <v>1015</v>
      </c>
    </row>
    <row r="1016" spans="34:35" x14ac:dyDescent="0.15">
      <c r="AH1016" s="2">
        <f t="shared" ca="1" si="22"/>
        <v>0</v>
      </c>
      <c r="AI1016" s="2">
        <v>1016</v>
      </c>
    </row>
    <row r="1017" spans="34:35" x14ac:dyDescent="0.15">
      <c r="AH1017" s="2">
        <f t="shared" ca="1" si="22"/>
        <v>0</v>
      </c>
      <c r="AI1017" s="2">
        <v>1017</v>
      </c>
    </row>
    <row r="1018" spans="34:35" x14ac:dyDescent="0.15">
      <c r="AH1018" s="2">
        <f t="shared" ca="1" si="22"/>
        <v>0</v>
      </c>
      <c r="AI1018" s="2">
        <v>1018</v>
      </c>
    </row>
    <row r="1019" spans="34:35" x14ac:dyDescent="0.15">
      <c r="AH1019" s="2">
        <f t="shared" ca="1" si="22"/>
        <v>0</v>
      </c>
      <c r="AI1019" s="2">
        <v>1019</v>
      </c>
    </row>
    <row r="1020" spans="34:35" x14ac:dyDescent="0.15">
      <c r="AH1020" s="2">
        <f t="shared" ca="1" si="22"/>
        <v>0</v>
      </c>
      <c r="AI1020" s="2">
        <v>1020</v>
      </c>
    </row>
    <row r="1021" spans="34:35" x14ac:dyDescent="0.15">
      <c r="AH1021" s="2">
        <f t="shared" ca="1" si="22"/>
        <v>0</v>
      </c>
      <c r="AI1021" s="2">
        <v>1021</v>
      </c>
    </row>
    <row r="1022" spans="34:35" x14ac:dyDescent="0.15">
      <c r="AH1022" s="2">
        <f t="shared" ca="1" si="22"/>
        <v>0</v>
      </c>
      <c r="AI1022" s="2">
        <v>1022</v>
      </c>
    </row>
    <row r="1023" spans="34:35" x14ac:dyDescent="0.15">
      <c r="AH1023" s="2">
        <f t="shared" ca="1" si="22"/>
        <v>0</v>
      </c>
      <c r="AI1023" s="2">
        <v>1023</v>
      </c>
    </row>
    <row r="1024" spans="34:35" x14ac:dyDescent="0.15">
      <c r="AH1024" s="2">
        <f t="shared" ca="1" si="22"/>
        <v>0</v>
      </c>
      <c r="AI1024" s="2">
        <v>1024</v>
      </c>
    </row>
    <row r="1025" spans="34:35" x14ac:dyDescent="0.15">
      <c r="AH1025" s="2">
        <f t="shared" ca="1" si="22"/>
        <v>0</v>
      </c>
      <c r="AI1025" s="2">
        <v>1025</v>
      </c>
    </row>
    <row r="1026" spans="34:35" x14ac:dyDescent="0.15">
      <c r="AH1026" s="2">
        <f t="shared" ca="1" si="22"/>
        <v>0</v>
      </c>
      <c r="AI1026" s="2">
        <v>1026</v>
      </c>
    </row>
    <row r="1027" spans="34:35" x14ac:dyDescent="0.15">
      <c r="AH1027" s="2">
        <f t="shared" ca="1" si="22"/>
        <v>0</v>
      </c>
      <c r="AI1027" s="2">
        <v>1027</v>
      </c>
    </row>
    <row r="1028" spans="34:35" x14ac:dyDescent="0.15">
      <c r="AH1028" s="2">
        <f t="shared" ca="1" si="22"/>
        <v>0</v>
      </c>
      <c r="AI1028" s="2">
        <v>1028</v>
      </c>
    </row>
    <row r="1029" spans="34:35" x14ac:dyDescent="0.15">
      <c r="AH1029" s="2">
        <f t="shared" ca="1" si="22"/>
        <v>0</v>
      </c>
      <c r="AI1029" s="2">
        <v>1029</v>
      </c>
    </row>
    <row r="1030" spans="34:35" x14ac:dyDescent="0.15">
      <c r="AH1030" s="2">
        <f t="shared" ref="AH1030:AH1093" ca="1" si="23">INDIRECT("'"&amp;$AD$7&amp;"'!"&amp;"B"&amp;ROW(B1030))</f>
        <v>0</v>
      </c>
      <c r="AI1030" s="2">
        <v>1030</v>
      </c>
    </row>
    <row r="1031" spans="34:35" x14ac:dyDescent="0.15">
      <c r="AH1031" s="2">
        <f t="shared" ca="1" si="23"/>
        <v>0</v>
      </c>
      <c r="AI1031" s="2">
        <v>1031</v>
      </c>
    </row>
    <row r="1032" spans="34:35" x14ac:dyDescent="0.15">
      <c r="AH1032" s="2">
        <f t="shared" ca="1" si="23"/>
        <v>0</v>
      </c>
      <c r="AI1032" s="2">
        <v>1032</v>
      </c>
    </row>
    <row r="1033" spans="34:35" x14ac:dyDescent="0.15">
      <c r="AH1033" s="2">
        <f t="shared" ca="1" si="23"/>
        <v>0</v>
      </c>
      <c r="AI1033" s="2">
        <v>1033</v>
      </c>
    </row>
    <row r="1034" spans="34:35" x14ac:dyDescent="0.15">
      <c r="AH1034" s="2">
        <f t="shared" ca="1" si="23"/>
        <v>0</v>
      </c>
      <c r="AI1034" s="2">
        <v>1034</v>
      </c>
    </row>
    <row r="1035" spans="34:35" x14ac:dyDescent="0.15">
      <c r="AH1035" s="2">
        <f t="shared" ca="1" si="23"/>
        <v>0</v>
      </c>
      <c r="AI1035" s="2">
        <v>1035</v>
      </c>
    </row>
    <row r="1036" spans="34:35" x14ac:dyDescent="0.15">
      <c r="AH1036" s="2">
        <f t="shared" ca="1" si="23"/>
        <v>0</v>
      </c>
      <c r="AI1036" s="2">
        <v>1036</v>
      </c>
    </row>
    <row r="1037" spans="34:35" x14ac:dyDescent="0.15">
      <c r="AH1037" s="2">
        <f t="shared" ca="1" si="23"/>
        <v>0</v>
      </c>
      <c r="AI1037" s="2">
        <v>1037</v>
      </c>
    </row>
    <row r="1038" spans="34:35" x14ac:dyDescent="0.15">
      <c r="AH1038" s="2">
        <f t="shared" ca="1" si="23"/>
        <v>0</v>
      </c>
      <c r="AI1038" s="2">
        <v>1038</v>
      </c>
    </row>
    <row r="1039" spans="34:35" x14ac:dyDescent="0.15">
      <c r="AH1039" s="2">
        <f t="shared" ca="1" si="23"/>
        <v>0</v>
      </c>
      <c r="AI1039" s="2">
        <v>1039</v>
      </c>
    </row>
    <row r="1040" spans="34:35" x14ac:dyDescent="0.15">
      <c r="AH1040" s="2">
        <f t="shared" ca="1" si="23"/>
        <v>0</v>
      </c>
      <c r="AI1040" s="2">
        <v>1040</v>
      </c>
    </row>
    <row r="1041" spans="34:35" x14ac:dyDescent="0.15">
      <c r="AH1041" s="2">
        <f t="shared" ca="1" si="23"/>
        <v>0</v>
      </c>
      <c r="AI1041" s="2">
        <v>1041</v>
      </c>
    </row>
    <row r="1042" spans="34:35" x14ac:dyDescent="0.15">
      <c r="AH1042" s="2">
        <f t="shared" ca="1" si="23"/>
        <v>0</v>
      </c>
      <c r="AI1042" s="2">
        <v>1042</v>
      </c>
    </row>
    <row r="1043" spans="34:35" x14ac:dyDescent="0.15">
      <c r="AH1043" s="2">
        <f t="shared" ca="1" si="23"/>
        <v>0</v>
      </c>
      <c r="AI1043" s="2">
        <v>1043</v>
      </c>
    </row>
    <row r="1044" spans="34:35" x14ac:dyDescent="0.15">
      <c r="AH1044" s="2">
        <f t="shared" ca="1" si="23"/>
        <v>0</v>
      </c>
      <c r="AI1044" s="2">
        <v>1044</v>
      </c>
    </row>
    <row r="1045" spans="34:35" x14ac:dyDescent="0.15">
      <c r="AH1045" s="2">
        <f t="shared" ca="1" si="23"/>
        <v>0</v>
      </c>
      <c r="AI1045" s="2">
        <v>1045</v>
      </c>
    </row>
    <row r="1046" spans="34:35" x14ac:dyDescent="0.15">
      <c r="AH1046" s="2">
        <f t="shared" ca="1" si="23"/>
        <v>0</v>
      </c>
      <c r="AI1046" s="2">
        <v>1046</v>
      </c>
    </row>
    <row r="1047" spans="34:35" x14ac:dyDescent="0.15">
      <c r="AH1047" s="2">
        <f t="shared" ca="1" si="23"/>
        <v>0</v>
      </c>
      <c r="AI1047" s="2">
        <v>1047</v>
      </c>
    </row>
    <row r="1048" spans="34:35" x14ac:dyDescent="0.15">
      <c r="AH1048" s="2">
        <f t="shared" ca="1" si="23"/>
        <v>0</v>
      </c>
      <c r="AI1048" s="2">
        <v>1048</v>
      </c>
    </row>
    <row r="1049" spans="34:35" x14ac:dyDescent="0.15">
      <c r="AH1049" s="2">
        <f t="shared" ca="1" si="23"/>
        <v>0</v>
      </c>
      <c r="AI1049" s="2">
        <v>1049</v>
      </c>
    </row>
    <row r="1050" spans="34:35" x14ac:dyDescent="0.15">
      <c r="AH1050" s="2">
        <f t="shared" ca="1" si="23"/>
        <v>0</v>
      </c>
      <c r="AI1050" s="2">
        <v>1050</v>
      </c>
    </row>
    <row r="1051" spans="34:35" x14ac:dyDescent="0.15">
      <c r="AH1051" s="2">
        <f t="shared" ca="1" si="23"/>
        <v>0</v>
      </c>
      <c r="AI1051" s="2">
        <v>1051</v>
      </c>
    </row>
    <row r="1052" spans="34:35" x14ac:dyDescent="0.15">
      <c r="AH1052" s="2">
        <f t="shared" ca="1" si="23"/>
        <v>0</v>
      </c>
      <c r="AI1052" s="2">
        <v>1052</v>
      </c>
    </row>
    <row r="1053" spans="34:35" x14ac:dyDescent="0.15">
      <c r="AH1053" s="2">
        <f t="shared" ca="1" si="23"/>
        <v>0</v>
      </c>
      <c r="AI1053" s="2">
        <v>1053</v>
      </c>
    </row>
    <row r="1054" spans="34:35" x14ac:dyDescent="0.15">
      <c r="AH1054" s="2">
        <f t="shared" ca="1" si="23"/>
        <v>0</v>
      </c>
      <c r="AI1054" s="2">
        <v>1054</v>
      </c>
    </row>
    <row r="1055" spans="34:35" x14ac:dyDescent="0.15">
      <c r="AH1055" s="2">
        <f t="shared" ca="1" si="23"/>
        <v>0</v>
      </c>
      <c r="AI1055" s="2">
        <v>1055</v>
      </c>
    </row>
    <row r="1056" spans="34:35" x14ac:dyDescent="0.15">
      <c r="AH1056" s="2">
        <f t="shared" ca="1" si="23"/>
        <v>0</v>
      </c>
      <c r="AI1056" s="2">
        <v>1056</v>
      </c>
    </row>
    <row r="1057" spans="34:35" x14ac:dyDescent="0.15">
      <c r="AH1057" s="2">
        <f t="shared" ca="1" si="23"/>
        <v>0</v>
      </c>
      <c r="AI1057" s="2">
        <v>1057</v>
      </c>
    </row>
    <row r="1058" spans="34:35" x14ac:dyDescent="0.15">
      <c r="AH1058" s="2">
        <f t="shared" ca="1" si="23"/>
        <v>0</v>
      </c>
      <c r="AI1058" s="2">
        <v>1058</v>
      </c>
    </row>
    <row r="1059" spans="34:35" x14ac:dyDescent="0.15">
      <c r="AH1059" s="2">
        <f t="shared" ca="1" si="23"/>
        <v>0</v>
      </c>
      <c r="AI1059" s="2">
        <v>1059</v>
      </c>
    </row>
    <row r="1060" spans="34:35" x14ac:dyDescent="0.15">
      <c r="AH1060" s="2">
        <f t="shared" ca="1" si="23"/>
        <v>0</v>
      </c>
      <c r="AI1060" s="2">
        <v>1060</v>
      </c>
    </row>
    <row r="1061" spans="34:35" x14ac:dyDescent="0.15">
      <c r="AH1061" s="2">
        <f t="shared" ca="1" si="23"/>
        <v>0</v>
      </c>
      <c r="AI1061" s="2">
        <v>1061</v>
      </c>
    </row>
    <row r="1062" spans="34:35" x14ac:dyDescent="0.15">
      <c r="AH1062" s="2">
        <f t="shared" ca="1" si="23"/>
        <v>0</v>
      </c>
      <c r="AI1062" s="2">
        <v>1062</v>
      </c>
    </row>
    <row r="1063" spans="34:35" x14ac:dyDescent="0.15">
      <c r="AH1063" s="2">
        <f t="shared" ca="1" si="23"/>
        <v>0</v>
      </c>
      <c r="AI1063" s="2">
        <v>1063</v>
      </c>
    </row>
    <row r="1064" spans="34:35" x14ac:dyDescent="0.15">
      <c r="AH1064" s="2">
        <f t="shared" ca="1" si="23"/>
        <v>0</v>
      </c>
      <c r="AI1064" s="2">
        <v>1064</v>
      </c>
    </row>
    <row r="1065" spans="34:35" x14ac:dyDescent="0.15">
      <c r="AH1065" s="2">
        <f t="shared" ca="1" si="23"/>
        <v>0</v>
      </c>
      <c r="AI1065" s="2">
        <v>1065</v>
      </c>
    </row>
    <row r="1066" spans="34:35" x14ac:dyDescent="0.15">
      <c r="AH1066" s="2">
        <f t="shared" ca="1" si="23"/>
        <v>0</v>
      </c>
      <c r="AI1066" s="2">
        <v>1066</v>
      </c>
    </row>
    <row r="1067" spans="34:35" x14ac:dyDescent="0.15">
      <c r="AH1067" s="2">
        <f t="shared" ca="1" si="23"/>
        <v>0</v>
      </c>
      <c r="AI1067" s="2">
        <v>1067</v>
      </c>
    </row>
    <row r="1068" spans="34:35" x14ac:dyDescent="0.15">
      <c r="AH1068" s="2">
        <f t="shared" ca="1" si="23"/>
        <v>0</v>
      </c>
      <c r="AI1068" s="2">
        <v>1068</v>
      </c>
    </row>
    <row r="1069" spans="34:35" x14ac:dyDescent="0.15">
      <c r="AH1069" s="2">
        <f t="shared" ca="1" si="23"/>
        <v>0</v>
      </c>
      <c r="AI1069" s="2">
        <v>1069</v>
      </c>
    </row>
    <row r="1070" spans="34:35" x14ac:dyDescent="0.15">
      <c r="AH1070" s="2">
        <f t="shared" ca="1" si="23"/>
        <v>0</v>
      </c>
      <c r="AI1070" s="2">
        <v>1070</v>
      </c>
    </row>
    <row r="1071" spans="34:35" x14ac:dyDescent="0.15">
      <c r="AH1071" s="2">
        <f t="shared" ca="1" si="23"/>
        <v>0</v>
      </c>
      <c r="AI1071" s="2">
        <v>1071</v>
      </c>
    </row>
    <row r="1072" spans="34:35" x14ac:dyDescent="0.15">
      <c r="AH1072" s="2">
        <f t="shared" ca="1" si="23"/>
        <v>0</v>
      </c>
      <c r="AI1072" s="2">
        <v>1072</v>
      </c>
    </row>
    <row r="1073" spans="34:35" x14ac:dyDescent="0.15">
      <c r="AH1073" s="2">
        <f t="shared" ca="1" si="23"/>
        <v>0</v>
      </c>
      <c r="AI1073" s="2">
        <v>1073</v>
      </c>
    </row>
    <row r="1074" spans="34:35" x14ac:dyDescent="0.15">
      <c r="AH1074" s="2">
        <f t="shared" ca="1" si="23"/>
        <v>0</v>
      </c>
      <c r="AI1074" s="2">
        <v>1074</v>
      </c>
    </row>
    <row r="1075" spans="34:35" x14ac:dyDescent="0.15">
      <c r="AH1075" s="2">
        <f t="shared" ca="1" si="23"/>
        <v>0</v>
      </c>
      <c r="AI1075" s="2">
        <v>1075</v>
      </c>
    </row>
    <row r="1076" spans="34:35" x14ac:dyDescent="0.15">
      <c r="AH1076" s="2">
        <f t="shared" ca="1" si="23"/>
        <v>0</v>
      </c>
      <c r="AI1076" s="2">
        <v>1076</v>
      </c>
    </row>
    <row r="1077" spans="34:35" x14ac:dyDescent="0.15">
      <c r="AH1077" s="2">
        <f t="shared" ca="1" si="23"/>
        <v>0</v>
      </c>
      <c r="AI1077" s="2">
        <v>1077</v>
      </c>
    </row>
    <row r="1078" spans="34:35" x14ac:dyDescent="0.15">
      <c r="AH1078" s="2">
        <f t="shared" ca="1" si="23"/>
        <v>0</v>
      </c>
      <c r="AI1078" s="2">
        <v>1078</v>
      </c>
    </row>
    <row r="1079" spans="34:35" x14ac:dyDescent="0.15">
      <c r="AH1079" s="2">
        <f t="shared" ca="1" si="23"/>
        <v>0</v>
      </c>
      <c r="AI1079" s="2">
        <v>1079</v>
      </c>
    </row>
    <row r="1080" spans="34:35" x14ac:dyDescent="0.15">
      <c r="AH1080" s="2">
        <f t="shared" ca="1" si="23"/>
        <v>0</v>
      </c>
      <c r="AI1080" s="2">
        <v>1080</v>
      </c>
    </row>
    <row r="1081" spans="34:35" x14ac:dyDescent="0.15">
      <c r="AH1081" s="2">
        <f t="shared" ca="1" si="23"/>
        <v>0</v>
      </c>
      <c r="AI1081" s="2">
        <v>1081</v>
      </c>
    </row>
    <row r="1082" spans="34:35" x14ac:dyDescent="0.15">
      <c r="AH1082" s="2">
        <f t="shared" ca="1" si="23"/>
        <v>0</v>
      </c>
      <c r="AI1082" s="2">
        <v>1082</v>
      </c>
    </row>
    <row r="1083" spans="34:35" x14ac:dyDescent="0.15">
      <c r="AH1083" s="2">
        <f t="shared" ca="1" si="23"/>
        <v>0</v>
      </c>
      <c r="AI1083" s="2">
        <v>1083</v>
      </c>
    </row>
    <row r="1084" spans="34:35" x14ac:dyDescent="0.15">
      <c r="AH1084" s="2">
        <f t="shared" ca="1" si="23"/>
        <v>0</v>
      </c>
      <c r="AI1084" s="2">
        <v>1084</v>
      </c>
    </row>
    <row r="1085" spans="34:35" x14ac:dyDescent="0.15">
      <c r="AH1085" s="2">
        <f t="shared" ca="1" si="23"/>
        <v>0</v>
      </c>
      <c r="AI1085" s="2">
        <v>1085</v>
      </c>
    </row>
    <row r="1086" spans="34:35" x14ac:dyDescent="0.15">
      <c r="AH1086" s="2">
        <f t="shared" ca="1" si="23"/>
        <v>0</v>
      </c>
      <c r="AI1086" s="2">
        <v>1086</v>
      </c>
    </row>
    <row r="1087" spans="34:35" x14ac:dyDescent="0.15">
      <c r="AH1087" s="2">
        <f t="shared" ca="1" si="23"/>
        <v>0</v>
      </c>
      <c r="AI1087" s="2">
        <v>1087</v>
      </c>
    </row>
    <row r="1088" spans="34:35" x14ac:dyDescent="0.15">
      <c r="AH1088" s="2">
        <f t="shared" ca="1" si="23"/>
        <v>0</v>
      </c>
      <c r="AI1088" s="2">
        <v>1088</v>
      </c>
    </row>
    <row r="1089" spans="34:35" x14ac:dyDescent="0.15">
      <c r="AH1089" s="2">
        <f t="shared" ca="1" si="23"/>
        <v>0</v>
      </c>
      <c r="AI1089" s="2">
        <v>1089</v>
      </c>
    </row>
    <row r="1090" spans="34:35" x14ac:dyDescent="0.15">
      <c r="AH1090" s="2">
        <f t="shared" ca="1" si="23"/>
        <v>0</v>
      </c>
      <c r="AI1090" s="2">
        <v>1090</v>
      </c>
    </row>
    <row r="1091" spans="34:35" x14ac:dyDescent="0.15">
      <c r="AH1091" s="2">
        <f t="shared" ca="1" si="23"/>
        <v>0</v>
      </c>
      <c r="AI1091" s="2">
        <v>1091</v>
      </c>
    </row>
    <row r="1092" spans="34:35" x14ac:dyDescent="0.15">
      <c r="AH1092" s="2">
        <f t="shared" ca="1" si="23"/>
        <v>0</v>
      </c>
      <c r="AI1092" s="2">
        <v>1092</v>
      </c>
    </row>
    <row r="1093" spans="34:35" x14ac:dyDescent="0.15">
      <c r="AH1093" s="2">
        <f t="shared" ca="1" si="23"/>
        <v>0</v>
      </c>
      <c r="AI1093" s="2">
        <v>1093</v>
      </c>
    </row>
    <row r="1094" spans="34:35" x14ac:dyDescent="0.15">
      <c r="AH1094" s="2">
        <f t="shared" ref="AH1094:AH1157" ca="1" si="24">INDIRECT("'"&amp;$AD$7&amp;"'!"&amp;"B"&amp;ROW(B1094))</f>
        <v>0</v>
      </c>
      <c r="AI1094" s="2">
        <v>1094</v>
      </c>
    </row>
    <row r="1095" spans="34:35" x14ac:dyDescent="0.15">
      <c r="AH1095" s="2">
        <f t="shared" ca="1" si="24"/>
        <v>0</v>
      </c>
      <c r="AI1095" s="2">
        <v>1095</v>
      </c>
    </row>
    <row r="1096" spans="34:35" x14ac:dyDescent="0.15">
      <c r="AH1096" s="2">
        <f t="shared" ca="1" si="24"/>
        <v>0</v>
      </c>
      <c r="AI1096" s="2">
        <v>1096</v>
      </c>
    </row>
    <row r="1097" spans="34:35" x14ac:dyDescent="0.15">
      <c r="AH1097" s="2">
        <f t="shared" ca="1" si="24"/>
        <v>0</v>
      </c>
      <c r="AI1097" s="2">
        <v>1097</v>
      </c>
    </row>
    <row r="1098" spans="34:35" x14ac:dyDescent="0.15">
      <c r="AH1098" s="2">
        <f t="shared" ca="1" si="24"/>
        <v>0</v>
      </c>
      <c r="AI1098" s="2">
        <v>1098</v>
      </c>
    </row>
    <row r="1099" spans="34:35" x14ac:dyDescent="0.15">
      <c r="AH1099" s="2">
        <f t="shared" ca="1" si="24"/>
        <v>0</v>
      </c>
      <c r="AI1099" s="2">
        <v>1099</v>
      </c>
    </row>
    <row r="1100" spans="34:35" x14ac:dyDescent="0.15">
      <c r="AH1100" s="2">
        <f t="shared" ca="1" si="24"/>
        <v>0</v>
      </c>
      <c r="AI1100" s="2">
        <v>1100</v>
      </c>
    </row>
    <row r="1101" spans="34:35" x14ac:dyDescent="0.15">
      <c r="AH1101" s="2">
        <f t="shared" ca="1" si="24"/>
        <v>0</v>
      </c>
      <c r="AI1101" s="2">
        <v>1101</v>
      </c>
    </row>
    <row r="1102" spans="34:35" x14ac:dyDescent="0.15">
      <c r="AH1102" s="2">
        <f t="shared" ca="1" si="24"/>
        <v>0</v>
      </c>
      <c r="AI1102" s="2">
        <v>1102</v>
      </c>
    </row>
    <row r="1103" spans="34:35" x14ac:dyDescent="0.15">
      <c r="AH1103" s="2">
        <f t="shared" ca="1" si="24"/>
        <v>0</v>
      </c>
      <c r="AI1103" s="2">
        <v>1103</v>
      </c>
    </row>
    <row r="1104" spans="34:35" x14ac:dyDescent="0.15">
      <c r="AH1104" s="2">
        <f t="shared" ca="1" si="24"/>
        <v>0</v>
      </c>
      <c r="AI1104" s="2">
        <v>1104</v>
      </c>
    </row>
    <row r="1105" spans="34:35" x14ac:dyDescent="0.15">
      <c r="AH1105" s="2">
        <f t="shared" ca="1" si="24"/>
        <v>0</v>
      </c>
      <c r="AI1105" s="2">
        <v>1105</v>
      </c>
    </row>
    <row r="1106" spans="34:35" x14ac:dyDescent="0.15">
      <c r="AH1106" s="2">
        <f t="shared" ca="1" si="24"/>
        <v>0</v>
      </c>
      <c r="AI1106" s="2">
        <v>1106</v>
      </c>
    </row>
    <row r="1107" spans="34:35" x14ac:dyDescent="0.15">
      <c r="AH1107" s="2">
        <f t="shared" ca="1" si="24"/>
        <v>0</v>
      </c>
      <c r="AI1107" s="2">
        <v>1107</v>
      </c>
    </row>
    <row r="1108" spans="34:35" x14ac:dyDescent="0.15">
      <c r="AH1108" s="2">
        <f t="shared" ca="1" si="24"/>
        <v>0</v>
      </c>
      <c r="AI1108" s="2">
        <v>1108</v>
      </c>
    </row>
    <row r="1109" spans="34:35" x14ac:dyDescent="0.15">
      <c r="AH1109" s="2">
        <f t="shared" ca="1" si="24"/>
        <v>0</v>
      </c>
      <c r="AI1109" s="2">
        <v>1109</v>
      </c>
    </row>
    <row r="1110" spans="34:35" x14ac:dyDescent="0.15">
      <c r="AH1110" s="2">
        <f t="shared" ca="1" si="24"/>
        <v>0</v>
      </c>
      <c r="AI1110" s="2">
        <v>1110</v>
      </c>
    </row>
    <row r="1111" spans="34:35" x14ac:dyDescent="0.15">
      <c r="AH1111" s="2">
        <f t="shared" ca="1" si="24"/>
        <v>0</v>
      </c>
      <c r="AI1111" s="2">
        <v>1111</v>
      </c>
    </row>
    <row r="1112" spans="34:35" x14ac:dyDescent="0.15">
      <c r="AH1112" s="2">
        <f t="shared" ca="1" si="24"/>
        <v>0</v>
      </c>
      <c r="AI1112" s="2">
        <v>1112</v>
      </c>
    </row>
    <row r="1113" spans="34:35" x14ac:dyDescent="0.15">
      <c r="AH1113" s="2">
        <f t="shared" ca="1" si="24"/>
        <v>0</v>
      </c>
      <c r="AI1113" s="2">
        <v>1113</v>
      </c>
    </row>
    <row r="1114" spans="34:35" x14ac:dyDescent="0.15">
      <c r="AH1114" s="2">
        <f t="shared" ca="1" si="24"/>
        <v>0</v>
      </c>
      <c r="AI1114" s="2">
        <v>1114</v>
      </c>
    </row>
    <row r="1115" spans="34:35" x14ac:dyDescent="0.15">
      <c r="AH1115" s="2">
        <f t="shared" ca="1" si="24"/>
        <v>0</v>
      </c>
      <c r="AI1115" s="2">
        <v>1115</v>
      </c>
    </row>
    <row r="1116" spans="34:35" x14ac:dyDescent="0.15">
      <c r="AH1116" s="2">
        <f t="shared" ca="1" si="24"/>
        <v>0</v>
      </c>
      <c r="AI1116" s="2">
        <v>1116</v>
      </c>
    </row>
    <row r="1117" spans="34:35" x14ac:dyDescent="0.15">
      <c r="AH1117" s="2">
        <f t="shared" ca="1" si="24"/>
        <v>0</v>
      </c>
      <c r="AI1117" s="2">
        <v>1117</v>
      </c>
    </row>
    <row r="1118" spans="34:35" x14ac:dyDescent="0.15">
      <c r="AH1118" s="2">
        <f t="shared" ca="1" si="24"/>
        <v>0</v>
      </c>
      <c r="AI1118" s="2">
        <v>1118</v>
      </c>
    </row>
    <row r="1119" spans="34:35" x14ac:dyDescent="0.15">
      <c r="AH1119" s="2">
        <f t="shared" ca="1" si="24"/>
        <v>0</v>
      </c>
      <c r="AI1119" s="2">
        <v>1119</v>
      </c>
    </row>
    <row r="1120" spans="34:35" x14ac:dyDescent="0.15">
      <c r="AH1120" s="2">
        <f t="shared" ca="1" si="24"/>
        <v>0</v>
      </c>
      <c r="AI1120" s="2">
        <v>1120</v>
      </c>
    </row>
    <row r="1121" spans="34:35" x14ac:dyDescent="0.15">
      <c r="AH1121" s="2">
        <f t="shared" ca="1" si="24"/>
        <v>0</v>
      </c>
      <c r="AI1121" s="2">
        <v>1121</v>
      </c>
    </row>
    <row r="1122" spans="34:35" x14ac:dyDescent="0.15">
      <c r="AH1122" s="2">
        <f t="shared" ca="1" si="24"/>
        <v>0</v>
      </c>
      <c r="AI1122" s="2">
        <v>1122</v>
      </c>
    </row>
    <row r="1123" spans="34:35" x14ac:dyDescent="0.15">
      <c r="AH1123" s="2">
        <f t="shared" ca="1" si="24"/>
        <v>0</v>
      </c>
      <c r="AI1123" s="2">
        <v>1123</v>
      </c>
    </row>
    <row r="1124" spans="34:35" x14ac:dyDescent="0.15">
      <c r="AH1124" s="2">
        <f t="shared" ca="1" si="24"/>
        <v>0</v>
      </c>
      <c r="AI1124" s="2">
        <v>1124</v>
      </c>
    </row>
    <row r="1125" spans="34:35" x14ac:dyDescent="0.15">
      <c r="AH1125" s="2">
        <f t="shared" ca="1" si="24"/>
        <v>0</v>
      </c>
      <c r="AI1125" s="2">
        <v>1125</v>
      </c>
    </row>
    <row r="1126" spans="34:35" x14ac:dyDescent="0.15">
      <c r="AH1126" s="2">
        <f t="shared" ca="1" si="24"/>
        <v>0</v>
      </c>
      <c r="AI1126" s="2">
        <v>1126</v>
      </c>
    </row>
    <row r="1127" spans="34:35" x14ac:dyDescent="0.15">
      <c r="AH1127" s="2">
        <f t="shared" ca="1" si="24"/>
        <v>0</v>
      </c>
      <c r="AI1127" s="2">
        <v>1127</v>
      </c>
    </row>
    <row r="1128" spans="34:35" x14ac:dyDescent="0.15">
      <c r="AH1128" s="2">
        <f t="shared" ca="1" si="24"/>
        <v>0</v>
      </c>
      <c r="AI1128" s="2">
        <v>1128</v>
      </c>
    </row>
    <row r="1129" spans="34:35" x14ac:dyDescent="0.15">
      <c r="AH1129" s="2">
        <f t="shared" ca="1" si="24"/>
        <v>0</v>
      </c>
      <c r="AI1129" s="2">
        <v>1129</v>
      </c>
    </row>
    <row r="1130" spans="34:35" x14ac:dyDescent="0.15">
      <c r="AH1130" s="2">
        <f t="shared" ca="1" si="24"/>
        <v>0</v>
      </c>
      <c r="AI1130" s="2">
        <v>1130</v>
      </c>
    </row>
    <row r="1131" spans="34:35" x14ac:dyDescent="0.15">
      <c r="AH1131" s="2">
        <f t="shared" ca="1" si="24"/>
        <v>0</v>
      </c>
      <c r="AI1131" s="2">
        <v>1131</v>
      </c>
    </row>
    <row r="1132" spans="34:35" x14ac:dyDescent="0.15">
      <c r="AH1132" s="2">
        <f t="shared" ca="1" si="24"/>
        <v>0</v>
      </c>
      <c r="AI1132" s="2">
        <v>1132</v>
      </c>
    </row>
    <row r="1133" spans="34:35" x14ac:dyDescent="0.15">
      <c r="AH1133" s="2">
        <f t="shared" ca="1" si="24"/>
        <v>0</v>
      </c>
      <c r="AI1133" s="2">
        <v>1133</v>
      </c>
    </row>
    <row r="1134" spans="34:35" x14ac:dyDescent="0.15">
      <c r="AH1134" s="2">
        <f t="shared" ca="1" si="24"/>
        <v>0</v>
      </c>
      <c r="AI1134" s="2">
        <v>1134</v>
      </c>
    </row>
    <row r="1135" spans="34:35" x14ac:dyDescent="0.15">
      <c r="AH1135" s="2">
        <f t="shared" ca="1" si="24"/>
        <v>0</v>
      </c>
      <c r="AI1135" s="2">
        <v>1135</v>
      </c>
    </row>
    <row r="1136" spans="34:35" x14ac:dyDescent="0.15">
      <c r="AH1136" s="2">
        <f t="shared" ca="1" si="24"/>
        <v>0</v>
      </c>
      <c r="AI1136" s="2">
        <v>1136</v>
      </c>
    </row>
    <row r="1137" spans="34:35" x14ac:dyDescent="0.15">
      <c r="AH1137" s="2">
        <f t="shared" ca="1" si="24"/>
        <v>0</v>
      </c>
      <c r="AI1137" s="2">
        <v>1137</v>
      </c>
    </row>
    <row r="1138" spans="34:35" x14ac:dyDescent="0.15">
      <c r="AH1138" s="2">
        <f t="shared" ca="1" si="24"/>
        <v>0</v>
      </c>
      <c r="AI1138" s="2">
        <v>1138</v>
      </c>
    </row>
    <row r="1139" spans="34:35" x14ac:dyDescent="0.15">
      <c r="AH1139" s="2">
        <f t="shared" ca="1" si="24"/>
        <v>0</v>
      </c>
      <c r="AI1139" s="2">
        <v>1139</v>
      </c>
    </row>
    <row r="1140" spans="34:35" x14ac:dyDescent="0.15">
      <c r="AH1140" s="2">
        <f t="shared" ca="1" si="24"/>
        <v>0</v>
      </c>
      <c r="AI1140" s="2">
        <v>1140</v>
      </c>
    </row>
    <row r="1141" spans="34:35" x14ac:dyDescent="0.15">
      <c r="AH1141" s="2">
        <f t="shared" ca="1" si="24"/>
        <v>0</v>
      </c>
      <c r="AI1141" s="2">
        <v>1141</v>
      </c>
    </row>
    <row r="1142" spans="34:35" x14ac:dyDescent="0.15">
      <c r="AH1142" s="2">
        <f t="shared" ca="1" si="24"/>
        <v>0</v>
      </c>
      <c r="AI1142" s="2">
        <v>1142</v>
      </c>
    </row>
    <row r="1143" spans="34:35" x14ac:dyDescent="0.15">
      <c r="AH1143" s="2">
        <f t="shared" ca="1" si="24"/>
        <v>0</v>
      </c>
      <c r="AI1143" s="2">
        <v>1143</v>
      </c>
    </row>
    <row r="1144" spans="34:35" x14ac:dyDescent="0.15">
      <c r="AH1144" s="2">
        <f t="shared" ca="1" si="24"/>
        <v>0</v>
      </c>
      <c r="AI1144" s="2">
        <v>1144</v>
      </c>
    </row>
    <row r="1145" spans="34:35" x14ac:dyDescent="0.15">
      <c r="AH1145" s="2">
        <f t="shared" ca="1" si="24"/>
        <v>0</v>
      </c>
      <c r="AI1145" s="2">
        <v>1145</v>
      </c>
    </row>
    <row r="1146" spans="34:35" x14ac:dyDescent="0.15">
      <c r="AH1146" s="2">
        <f t="shared" ca="1" si="24"/>
        <v>0</v>
      </c>
      <c r="AI1146" s="2">
        <v>1146</v>
      </c>
    </row>
    <row r="1147" spans="34:35" x14ac:dyDescent="0.15">
      <c r="AH1147" s="2">
        <f t="shared" ca="1" si="24"/>
        <v>0</v>
      </c>
      <c r="AI1147" s="2">
        <v>1147</v>
      </c>
    </row>
    <row r="1148" spans="34:35" x14ac:dyDescent="0.15">
      <c r="AH1148" s="2">
        <f t="shared" ca="1" si="24"/>
        <v>0</v>
      </c>
      <c r="AI1148" s="2">
        <v>1148</v>
      </c>
    </row>
    <row r="1149" spans="34:35" x14ac:dyDescent="0.15">
      <c r="AH1149" s="2">
        <f t="shared" ca="1" si="24"/>
        <v>0</v>
      </c>
      <c r="AI1149" s="2">
        <v>1149</v>
      </c>
    </row>
    <row r="1150" spans="34:35" x14ac:dyDescent="0.15">
      <c r="AH1150" s="2">
        <f t="shared" ca="1" si="24"/>
        <v>0</v>
      </c>
      <c r="AI1150" s="2">
        <v>1150</v>
      </c>
    </row>
    <row r="1151" spans="34:35" x14ac:dyDescent="0.15">
      <c r="AH1151" s="2">
        <f t="shared" ca="1" si="24"/>
        <v>0</v>
      </c>
      <c r="AI1151" s="2">
        <v>1151</v>
      </c>
    </row>
    <row r="1152" spans="34:35" x14ac:dyDescent="0.15">
      <c r="AH1152" s="2">
        <f t="shared" ca="1" si="24"/>
        <v>0</v>
      </c>
      <c r="AI1152" s="2">
        <v>1152</v>
      </c>
    </row>
    <row r="1153" spans="34:35" x14ac:dyDescent="0.15">
      <c r="AH1153" s="2">
        <f t="shared" ca="1" si="24"/>
        <v>0</v>
      </c>
      <c r="AI1153" s="2">
        <v>1153</v>
      </c>
    </row>
    <row r="1154" spans="34:35" x14ac:dyDescent="0.15">
      <c r="AH1154" s="2">
        <f t="shared" ca="1" si="24"/>
        <v>0</v>
      </c>
      <c r="AI1154" s="2">
        <v>1154</v>
      </c>
    </row>
    <row r="1155" spans="34:35" x14ac:dyDescent="0.15">
      <c r="AH1155" s="2">
        <f t="shared" ca="1" si="24"/>
        <v>0</v>
      </c>
      <c r="AI1155" s="2">
        <v>1155</v>
      </c>
    </row>
    <row r="1156" spans="34:35" x14ac:dyDescent="0.15">
      <c r="AH1156" s="2">
        <f t="shared" ca="1" si="24"/>
        <v>0</v>
      </c>
      <c r="AI1156" s="2">
        <v>1156</v>
      </c>
    </row>
    <row r="1157" spans="34:35" x14ac:dyDescent="0.15">
      <c r="AH1157" s="2">
        <f t="shared" ca="1" si="24"/>
        <v>0</v>
      </c>
      <c r="AI1157" s="2">
        <v>1157</v>
      </c>
    </row>
    <row r="1158" spans="34:35" x14ac:dyDescent="0.15">
      <c r="AH1158" s="2">
        <f t="shared" ref="AH1158:AH1221" ca="1" si="25">INDIRECT("'"&amp;$AD$7&amp;"'!"&amp;"B"&amp;ROW(B1158))</f>
        <v>0</v>
      </c>
      <c r="AI1158" s="2">
        <v>1158</v>
      </c>
    </row>
    <row r="1159" spans="34:35" x14ac:dyDescent="0.15">
      <c r="AH1159" s="2">
        <f t="shared" ca="1" si="25"/>
        <v>0</v>
      </c>
      <c r="AI1159" s="2">
        <v>1159</v>
      </c>
    </row>
    <row r="1160" spans="34:35" x14ac:dyDescent="0.15">
      <c r="AH1160" s="2">
        <f t="shared" ca="1" si="25"/>
        <v>0</v>
      </c>
      <c r="AI1160" s="2">
        <v>1160</v>
      </c>
    </row>
    <row r="1161" spans="34:35" x14ac:dyDescent="0.15">
      <c r="AH1161" s="2">
        <f t="shared" ca="1" si="25"/>
        <v>0</v>
      </c>
      <c r="AI1161" s="2">
        <v>1161</v>
      </c>
    </row>
    <row r="1162" spans="34:35" x14ac:dyDescent="0.15">
      <c r="AH1162" s="2">
        <f t="shared" ca="1" si="25"/>
        <v>0</v>
      </c>
      <c r="AI1162" s="2">
        <v>1162</v>
      </c>
    </row>
    <row r="1163" spans="34:35" x14ac:dyDescent="0.15">
      <c r="AH1163" s="2">
        <f t="shared" ca="1" si="25"/>
        <v>0</v>
      </c>
      <c r="AI1163" s="2">
        <v>1163</v>
      </c>
    </row>
    <row r="1164" spans="34:35" x14ac:dyDescent="0.15">
      <c r="AH1164" s="2">
        <f t="shared" ca="1" si="25"/>
        <v>0</v>
      </c>
      <c r="AI1164" s="2">
        <v>1164</v>
      </c>
    </row>
    <row r="1165" spans="34:35" x14ac:dyDescent="0.15">
      <c r="AH1165" s="2">
        <f t="shared" ca="1" si="25"/>
        <v>0</v>
      </c>
      <c r="AI1165" s="2">
        <v>1165</v>
      </c>
    </row>
    <row r="1166" spans="34:35" x14ac:dyDescent="0.15">
      <c r="AH1166" s="2">
        <f t="shared" ca="1" si="25"/>
        <v>0</v>
      </c>
      <c r="AI1166" s="2">
        <v>1166</v>
      </c>
    </row>
    <row r="1167" spans="34:35" x14ac:dyDescent="0.15">
      <c r="AH1167" s="2">
        <f t="shared" ca="1" si="25"/>
        <v>0</v>
      </c>
      <c r="AI1167" s="2">
        <v>1167</v>
      </c>
    </row>
    <row r="1168" spans="34:35" x14ac:dyDescent="0.15">
      <c r="AH1168" s="2">
        <f t="shared" ca="1" si="25"/>
        <v>0</v>
      </c>
      <c r="AI1168" s="2">
        <v>1168</v>
      </c>
    </row>
    <row r="1169" spans="34:35" x14ac:dyDescent="0.15">
      <c r="AH1169" s="2">
        <f t="shared" ca="1" si="25"/>
        <v>0</v>
      </c>
      <c r="AI1169" s="2">
        <v>1169</v>
      </c>
    </row>
    <row r="1170" spans="34:35" x14ac:dyDescent="0.15">
      <c r="AH1170" s="2">
        <f t="shared" ca="1" si="25"/>
        <v>0</v>
      </c>
      <c r="AI1170" s="2">
        <v>1170</v>
      </c>
    </row>
    <row r="1171" spans="34:35" x14ac:dyDescent="0.15">
      <c r="AH1171" s="2">
        <f t="shared" ca="1" si="25"/>
        <v>0</v>
      </c>
      <c r="AI1171" s="2">
        <v>1171</v>
      </c>
    </row>
    <row r="1172" spans="34:35" x14ac:dyDescent="0.15">
      <c r="AH1172" s="2">
        <f t="shared" ca="1" si="25"/>
        <v>0</v>
      </c>
      <c r="AI1172" s="2">
        <v>1172</v>
      </c>
    </row>
    <row r="1173" spans="34:35" x14ac:dyDescent="0.15">
      <c r="AH1173" s="2">
        <f t="shared" ca="1" si="25"/>
        <v>0</v>
      </c>
      <c r="AI1173" s="2">
        <v>1173</v>
      </c>
    </row>
    <row r="1174" spans="34:35" x14ac:dyDescent="0.15">
      <c r="AH1174" s="2">
        <f t="shared" ca="1" si="25"/>
        <v>0</v>
      </c>
      <c r="AI1174" s="2">
        <v>1174</v>
      </c>
    </row>
    <row r="1175" spans="34:35" x14ac:dyDescent="0.15">
      <c r="AH1175" s="2">
        <f t="shared" ca="1" si="25"/>
        <v>0</v>
      </c>
      <c r="AI1175" s="2">
        <v>1175</v>
      </c>
    </row>
    <row r="1176" spans="34:35" x14ac:dyDescent="0.15">
      <c r="AH1176" s="2">
        <f t="shared" ca="1" si="25"/>
        <v>0</v>
      </c>
      <c r="AI1176" s="2">
        <v>1176</v>
      </c>
    </row>
    <row r="1177" spans="34:35" x14ac:dyDescent="0.15">
      <c r="AH1177" s="2">
        <f t="shared" ca="1" si="25"/>
        <v>0</v>
      </c>
      <c r="AI1177" s="2">
        <v>1177</v>
      </c>
    </row>
    <row r="1178" spans="34:35" x14ac:dyDescent="0.15">
      <c r="AH1178" s="2">
        <f t="shared" ca="1" si="25"/>
        <v>0</v>
      </c>
      <c r="AI1178" s="2">
        <v>1178</v>
      </c>
    </row>
    <row r="1179" spans="34:35" x14ac:dyDescent="0.15">
      <c r="AH1179" s="2">
        <f t="shared" ca="1" si="25"/>
        <v>0</v>
      </c>
      <c r="AI1179" s="2">
        <v>1179</v>
      </c>
    </row>
    <row r="1180" spans="34:35" x14ac:dyDescent="0.15">
      <c r="AH1180" s="2">
        <f t="shared" ca="1" si="25"/>
        <v>0</v>
      </c>
      <c r="AI1180" s="2">
        <v>1180</v>
      </c>
    </row>
    <row r="1181" spans="34:35" x14ac:dyDescent="0.15">
      <c r="AH1181" s="2">
        <f t="shared" ca="1" si="25"/>
        <v>0</v>
      </c>
      <c r="AI1181" s="2">
        <v>1181</v>
      </c>
    </row>
    <row r="1182" spans="34:35" x14ac:dyDescent="0.15">
      <c r="AH1182" s="2">
        <f t="shared" ca="1" si="25"/>
        <v>0</v>
      </c>
      <c r="AI1182" s="2">
        <v>1182</v>
      </c>
    </row>
    <row r="1183" spans="34:35" x14ac:dyDescent="0.15">
      <c r="AH1183" s="2">
        <f t="shared" ca="1" si="25"/>
        <v>0</v>
      </c>
      <c r="AI1183" s="2">
        <v>1183</v>
      </c>
    </row>
    <row r="1184" spans="34:35" x14ac:dyDescent="0.15">
      <c r="AH1184" s="2">
        <f t="shared" ca="1" si="25"/>
        <v>0</v>
      </c>
      <c r="AI1184" s="2">
        <v>1184</v>
      </c>
    </row>
    <row r="1185" spans="34:35" x14ac:dyDescent="0.15">
      <c r="AH1185" s="2">
        <f t="shared" ca="1" si="25"/>
        <v>0</v>
      </c>
      <c r="AI1185" s="2">
        <v>1185</v>
      </c>
    </row>
    <row r="1186" spans="34:35" x14ac:dyDescent="0.15">
      <c r="AH1186" s="2">
        <f t="shared" ca="1" si="25"/>
        <v>0</v>
      </c>
      <c r="AI1186" s="2">
        <v>1186</v>
      </c>
    </row>
    <row r="1187" spans="34:35" x14ac:dyDescent="0.15">
      <c r="AH1187" s="2">
        <f t="shared" ca="1" si="25"/>
        <v>0</v>
      </c>
      <c r="AI1187" s="2">
        <v>1187</v>
      </c>
    </row>
    <row r="1188" spans="34:35" x14ac:dyDescent="0.15">
      <c r="AH1188" s="2">
        <f t="shared" ca="1" si="25"/>
        <v>0</v>
      </c>
      <c r="AI1188" s="2">
        <v>1188</v>
      </c>
    </row>
    <row r="1189" spans="34:35" x14ac:dyDescent="0.15">
      <c r="AH1189" s="2">
        <f t="shared" ca="1" si="25"/>
        <v>0</v>
      </c>
      <c r="AI1189" s="2">
        <v>1189</v>
      </c>
    </row>
    <row r="1190" spans="34:35" x14ac:dyDescent="0.15">
      <c r="AH1190" s="2">
        <f t="shared" ca="1" si="25"/>
        <v>0</v>
      </c>
      <c r="AI1190" s="2">
        <v>1190</v>
      </c>
    </row>
    <row r="1191" spans="34:35" x14ac:dyDescent="0.15">
      <c r="AH1191" s="2">
        <f t="shared" ca="1" si="25"/>
        <v>0</v>
      </c>
      <c r="AI1191" s="2">
        <v>1191</v>
      </c>
    </row>
    <row r="1192" spans="34:35" x14ac:dyDescent="0.15">
      <c r="AH1192" s="2">
        <f t="shared" ca="1" si="25"/>
        <v>0</v>
      </c>
      <c r="AI1192" s="2">
        <v>1192</v>
      </c>
    </row>
    <row r="1193" spans="34:35" x14ac:dyDescent="0.15">
      <c r="AH1193" s="2">
        <f t="shared" ca="1" si="25"/>
        <v>0</v>
      </c>
      <c r="AI1193" s="2">
        <v>1193</v>
      </c>
    </row>
    <row r="1194" spans="34:35" x14ac:dyDescent="0.15">
      <c r="AH1194" s="2">
        <f t="shared" ca="1" si="25"/>
        <v>0</v>
      </c>
      <c r="AI1194" s="2">
        <v>1194</v>
      </c>
    </row>
    <row r="1195" spans="34:35" x14ac:dyDescent="0.15">
      <c r="AH1195" s="2">
        <f t="shared" ca="1" si="25"/>
        <v>0</v>
      </c>
      <c r="AI1195" s="2">
        <v>1195</v>
      </c>
    </row>
    <row r="1196" spans="34:35" x14ac:dyDescent="0.15">
      <c r="AH1196" s="2">
        <f t="shared" ca="1" si="25"/>
        <v>0</v>
      </c>
      <c r="AI1196" s="2">
        <v>1196</v>
      </c>
    </row>
    <row r="1197" spans="34:35" x14ac:dyDescent="0.15">
      <c r="AH1197" s="2">
        <f t="shared" ca="1" si="25"/>
        <v>0</v>
      </c>
      <c r="AI1197" s="2">
        <v>1197</v>
      </c>
    </row>
    <row r="1198" spans="34:35" x14ac:dyDescent="0.15">
      <c r="AH1198" s="2">
        <f t="shared" ca="1" si="25"/>
        <v>0</v>
      </c>
      <c r="AI1198" s="2">
        <v>1198</v>
      </c>
    </row>
    <row r="1199" spans="34:35" x14ac:dyDescent="0.15">
      <c r="AH1199" s="2">
        <f t="shared" ca="1" si="25"/>
        <v>0</v>
      </c>
      <c r="AI1199" s="2">
        <v>1199</v>
      </c>
    </row>
    <row r="1200" spans="34:35" x14ac:dyDescent="0.15">
      <c r="AH1200" s="2">
        <f t="shared" ca="1" si="25"/>
        <v>0</v>
      </c>
      <c r="AI1200" s="2">
        <v>1200</v>
      </c>
    </row>
    <row r="1201" spans="34:35" x14ac:dyDescent="0.15">
      <c r="AH1201" s="2">
        <f t="shared" ca="1" si="25"/>
        <v>0</v>
      </c>
      <c r="AI1201" s="2">
        <v>1201</v>
      </c>
    </row>
    <row r="1202" spans="34:35" x14ac:dyDescent="0.15">
      <c r="AH1202" s="2">
        <f t="shared" ca="1" si="25"/>
        <v>0</v>
      </c>
      <c r="AI1202" s="2">
        <v>1202</v>
      </c>
    </row>
    <row r="1203" spans="34:35" x14ac:dyDescent="0.15">
      <c r="AH1203" s="2">
        <f t="shared" ca="1" si="25"/>
        <v>0</v>
      </c>
      <c r="AI1203" s="2">
        <v>1203</v>
      </c>
    </row>
    <row r="1204" spans="34:35" x14ac:dyDescent="0.15">
      <c r="AH1204" s="2">
        <f t="shared" ca="1" si="25"/>
        <v>0</v>
      </c>
      <c r="AI1204" s="2">
        <v>1204</v>
      </c>
    </row>
    <row r="1205" spans="34:35" x14ac:dyDescent="0.15">
      <c r="AH1205" s="2">
        <f t="shared" ca="1" si="25"/>
        <v>0</v>
      </c>
      <c r="AI1205" s="2">
        <v>1205</v>
      </c>
    </row>
    <row r="1206" spans="34:35" x14ac:dyDescent="0.15">
      <c r="AH1206" s="2">
        <f t="shared" ca="1" si="25"/>
        <v>0</v>
      </c>
      <c r="AI1206" s="2">
        <v>1206</v>
      </c>
    </row>
    <row r="1207" spans="34:35" x14ac:dyDescent="0.15">
      <c r="AH1207" s="2">
        <f t="shared" ca="1" si="25"/>
        <v>0</v>
      </c>
      <c r="AI1207" s="2">
        <v>1207</v>
      </c>
    </row>
    <row r="1208" spans="34:35" x14ac:dyDescent="0.15">
      <c r="AH1208" s="2">
        <f t="shared" ca="1" si="25"/>
        <v>0</v>
      </c>
      <c r="AI1208" s="2">
        <v>1208</v>
      </c>
    </row>
    <row r="1209" spans="34:35" x14ac:dyDescent="0.15">
      <c r="AH1209" s="2">
        <f t="shared" ca="1" si="25"/>
        <v>0</v>
      </c>
      <c r="AI1209" s="2">
        <v>1209</v>
      </c>
    </row>
    <row r="1210" spans="34:35" x14ac:dyDescent="0.15">
      <c r="AH1210" s="2">
        <f t="shared" ca="1" si="25"/>
        <v>0</v>
      </c>
      <c r="AI1210" s="2">
        <v>1210</v>
      </c>
    </row>
    <row r="1211" spans="34:35" x14ac:dyDescent="0.15">
      <c r="AH1211" s="2">
        <f t="shared" ca="1" si="25"/>
        <v>0</v>
      </c>
      <c r="AI1211" s="2">
        <v>1211</v>
      </c>
    </row>
    <row r="1212" spans="34:35" x14ac:dyDescent="0.15">
      <c r="AH1212" s="2">
        <f t="shared" ca="1" si="25"/>
        <v>0</v>
      </c>
      <c r="AI1212" s="2">
        <v>1212</v>
      </c>
    </row>
    <row r="1213" spans="34:35" x14ac:dyDescent="0.15">
      <c r="AH1213" s="2">
        <f t="shared" ca="1" si="25"/>
        <v>0</v>
      </c>
      <c r="AI1213" s="2">
        <v>1213</v>
      </c>
    </row>
    <row r="1214" spans="34:35" x14ac:dyDescent="0.15">
      <c r="AH1214" s="2">
        <f t="shared" ca="1" si="25"/>
        <v>0</v>
      </c>
      <c r="AI1214" s="2">
        <v>1214</v>
      </c>
    </row>
    <row r="1215" spans="34:35" x14ac:dyDescent="0.15">
      <c r="AH1215" s="2">
        <f t="shared" ca="1" si="25"/>
        <v>0</v>
      </c>
      <c r="AI1215" s="2">
        <v>1215</v>
      </c>
    </row>
    <row r="1216" spans="34:35" x14ac:dyDescent="0.15">
      <c r="AH1216" s="2">
        <f t="shared" ca="1" si="25"/>
        <v>0</v>
      </c>
      <c r="AI1216" s="2">
        <v>1216</v>
      </c>
    </row>
    <row r="1217" spans="34:35" x14ac:dyDescent="0.15">
      <c r="AH1217" s="2">
        <f t="shared" ca="1" si="25"/>
        <v>0</v>
      </c>
      <c r="AI1217" s="2">
        <v>1217</v>
      </c>
    </row>
    <row r="1218" spans="34:35" x14ac:dyDescent="0.15">
      <c r="AH1218" s="2">
        <f t="shared" ca="1" si="25"/>
        <v>0</v>
      </c>
      <c r="AI1218" s="2">
        <v>1218</v>
      </c>
    </row>
    <row r="1219" spans="34:35" x14ac:dyDescent="0.15">
      <c r="AH1219" s="2">
        <f t="shared" ca="1" si="25"/>
        <v>0</v>
      </c>
      <c r="AI1219" s="2">
        <v>1219</v>
      </c>
    </row>
    <row r="1220" spans="34:35" x14ac:dyDescent="0.15">
      <c r="AH1220" s="2">
        <f t="shared" ca="1" si="25"/>
        <v>0</v>
      </c>
      <c r="AI1220" s="2">
        <v>1220</v>
      </c>
    </row>
    <row r="1221" spans="34:35" x14ac:dyDescent="0.15">
      <c r="AH1221" s="2">
        <f t="shared" ca="1" si="25"/>
        <v>0</v>
      </c>
      <c r="AI1221" s="2">
        <v>1221</v>
      </c>
    </row>
    <row r="1222" spans="34:35" x14ac:dyDescent="0.15">
      <c r="AH1222" s="2">
        <f t="shared" ref="AH1222:AH1285" ca="1" si="26">INDIRECT("'"&amp;$AD$7&amp;"'!"&amp;"B"&amp;ROW(B1222))</f>
        <v>0</v>
      </c>
      <c r="AI1222" s="2">
        <v>1222</v>
      </c>
    </row>
    <row r="1223" spans="34:35" x14ac:dyDescent="0.15">
      <c r="AH1223" s="2">
        <f t="shared" ca="1" si="26"/>
        <v>0</v>
      </c>
      <c r="AI1223" s="2">
        <v>1223</v>
      </c>
    </row>
    <row r="1224" spans="34:35" x14ac:dyDescent="0.15">
      <c r="AH1224" s="2">
        <f t="shared" ca="1" si="26"/>
        <v>0</v>
      </c>
      <c r="AI1224" s="2">
        <v>1224</v>
      </c>
    </row>
    <row r="1225" spans="34:35" x14ac:dyDescent="0.15">
      <c r="AH1225" s="2">
        <f t="shared" ca="1" si="26"/>
        <v>0</v>
      </c>
      <c r="AI1225" s="2">
        <v>1225</v>
      </c>
    </row>
    <row r="1226" spans="34:35" x14ac:dyDescent="0.15">
      <c r="AH1226" s="2">
        <f t="shared" ca="1" si="26"/>
        <v>0</v>
      </c>
      <c r="AI1226" s="2">
        <v>1226</v>
      </c>
    </row>
    <row r="1227" spans="34:35" x14ac:dyDescent="0.15">
      <c r="AH1227" s="2">
        <f t="shared" ca="1" si="26"/>
        <v>0</v>
      </c>
      <c r="AI1227" s="2">
        <v>1227</v>
      </c>
    </row>
    <row r="1228" spans="34:35" x14ac:dyDescent="0.15">
      <c r="AH1228" s="2">
        <f t="shared" ca="1" si="26"/>
        <v>0</v>
      </c>
      <c r="AI1228" s="2">
        <v>1228</v>
      </c>
    </row>
    <row r="1229" spans="34:35" x14ac:dyDescent="0.15">
      <c r="AH1229" s="2">
        <f t="shared" ca="1" si="26"/>
        <v>0</v>
      </c>
      <c r="AI1229" s="2">
        <v>1229</v>
      </c>
    </row>
    <row r="1230" spans="34:35" x14ac:dyDescent="0.15">
      <c r="AH1230" s="2">
        <f t="shared" ca="1" si="26"/>
        <v>0</v>
      </c>
      <c r="AI1230" s="2">
        <v>1230</v>
      </c>
    </row>
    <row r="1231" spans="34:35" x14ac:dyDescent="0.15">
      <c r="AH1231" s="2">
        <f t="shared" ca="1" si="26"/>
        <v>0</v>
      </c>
      <c r="AI1231" s="2">
        <v>1231</v>
      </c>
    </row>
    <row r="1232" spans="34:35" x14ac:dyDescent="0.15">
      <c r="AH1232" s="2">
        <f t="shared" ca="1" si="26"/>
        <v>0</v>
      </c>
      <c r="AI1232" s="2">
        <v>1232</v>
      </c>
    </row>
    <row r="1233" spans="34:35" x14ac:dyDescent="0.15">
      <c r="AH1233" s="2">
        <f t="shared" ca="1" si="26"/>
        <v>0</v>
      </c>
      <c r="AI1233" s="2">
        <v>1233</v>
      </c>
    </row>
    <row r="1234" spans="34:35" x14ac:dyDescent="0.15">
      <c r="AH1234" s="2">
        <f t="shared" ca="1" si="26"/>
        <v>0</v>
      </c>
      <c r="AI1234" s="2">
        <v>1234</v>
      </c>
    </row>
    <row r="1235" spans="34:35" x14ac:dyDescent="0.15">
      <c r="AH1235" s="2">
        <f t="shared" ca="1" si="26"/>
        <v>0</v>
      </c>
      <c r="AI1235" s="2">
        <v>1235</v>
      </c>
    </row>
    <row r="1236" spans="34:35" x14ac:dyDescent="0.15">
      <c r="AH1236" s="2">
        <f t="shared" ca="1" si="26"/>
        <v>0</v>
      </c>
      <c r="AI1236" s="2">
        <v>1236</v>
      </c>
    </row>
    <row r="1237" spans="34:35" x14ac:dyDescent="0.15">
      <c r="AH1237" s="2">
        <f t="shared" ca="1" si="26"/>
        <v>0</v>
      </c>
      <c r="AI1237" s="2">
        <v>1237</v>
      </c>
    </row>
    <row r="1238" spans="34:35" x14ac:dyDescent="0.15">
      <c r="AH1238" s="2">
        <f t="shared" ca="1" si="26"/>
        <v>0</v>
      </c>
      <c r="AI1238" s="2">
        <v>1238</v>
      </c>
    </row>
    <row r="1239" spans="34:35" x14ac:dyDescent="0.15">
      <c r="AH1239" s="2">
        <f t="shared" ca="1" si="26"/>
        <v>0</v>
      </c>
      <c r="AI1239" s="2">
        <v>1239</v>
      </c>
    </row>
    <row r="1240" spans="34:35" x14ac:dyDescent="0.15">
      <c r="AH1240" s="2">
        <f t="shared" ca="1" si="26"/>
        <v>0</v>
      </c>
      <c r="AI1240" s="2">
        <v>1240</v>
      </c>
    </row>
    <row r="1241" spans="34:35" x14ac:dyDescent="0.15">
      <c r="AH1241" s="2">
        <f t="shared" ca="1" si="26"/>
        <v>0</v>
      </c>
      <c r="AI1241" s="2">
        <v>1241</v>
      </c>
    </row>
    <row r="1242" spans="34:35" x14ac:dyDescent="0.15">
      <c r="AH1242" s="2">
        <f t="shared" ca="1" si="26"/>
        <v>0</v>
      </c>
      <c r="AI1242" s="2">
        <v>1242</v>
      </c>
    </row>
    <row r="1243" spans="34:35" x14ac:dyDescent="0.15">
      <c r="AH1243" s="2">
        <f t="shared" ca="1" si="26"/>
        <v>0</v>
      </c>
      <c r="AI1243" s="2">
        <v>1243</v>
      </c>
    </row>
    <row r="1244" spans="34:35" x14ac:dyDescent="0.15">
      <c r="AH1244" s="2">
        <f t="shared" ca="1" si="26"/>
        <v>0</v>
      </c>
      <c r="AI1244" s="2">
        <v>1244</v>
      </c>
    </row>
    <row r="1245" spans="34:35" x14ac:dyDescent="0.15">
      <c r="AH1245" s="2">
        <f t="shared" ca="1" si="26"/>
        <v>0</v>
      </c>
      <c r="AI1245" s="2">
        <v>1245</v>
      </c>
    </row>
    <row r="1246" spans="34:35" x14ac:dyDescent="0.15">
      <c r="AH1246" s="2">
        <f t="shared" ca="1" si="26"/>
        <v>0</v>
      </c>
      <c r="AI1246" s="2">
        <v>1246</v>
      </c>
    </row>
    <row r="1247" spans="34:35" x14ac:dyDescent="0.15">
      <c r="AH1247" s="2">
        <f t="shared" ca="1" si="26"/>
        <v>0</v>
      </c>
      <c r="AI1247" s="2">
        <v>1247</v>
      </c>
    </row>
    <row r="1248" spans="34:35" x14ac:dyDescent="0.15">
      <c r="AH1248" s="2">
        <f t="shared" ca="1" si="26"/>
        <v>0</v>
      </c>
      <c r="AI1248" s="2">
        <v>1248</v>
      </c>
    </row>
    <row r="1249" spans="34:35" x14ac:dyDescent="0.15">
      <c r="AH1249" s="2">
        <f t="shared" ca="1" si="26"/>
        <v>0</v>
      </c>
      <c r="AI1249" s="2">
        <v>1249</v>
      </c>
    </row>
    <row r="1250" spans="34:35" x14ac:dyDescent="0.15">
      <c r="AH1250" s="2">
        <f t="shared" ca="1" si="26"/>
        <v>0</v>
      </c>
      <c r="AI1250" s="2">
        <v>1250</v>
      </c>
    </row>
    <row r="1251" spans="34:35" x14ac:dyDescent="0.15">
      <c r="AH1251" s="2">
        <f t="shared" ca="1" si="26"/>
        <v>0</v>
      </c>
      <c r="AI1251" s="2">
        <v>1251</v>
      </c>
    </row>
    <row r="1252" spans="34:35" x14ac:dyDescent="0.15">
      <c r="AH1252" s="2">
        <f t="shared" ca="1" si="26"/>
        <v>0</v>
      </c>
      <c r="AI1252" s="2">
        <v>1252</v>
      </c>
    </row>
    <row r="1253" spans="34:35" x14ac:dyDescent="0.15">
      <c r="AH1253" s="2">
        <f t="shared" ca="1" si="26"/>
        <v>0</v>
      </c>
      <c r="AI1253" s="2">
        <v>1253</v>
      </c>
    </row>
    <row r="1254" spans="34:35" x14ac:dyDescent="0.15">
      <c r="AH1254" s="2">
        <f t="shared" ca="1" si="26"/>
        <v>0</v>
      </c>
      <c r="AI1254" s="2">
        <v>1254</v>
      </c>
    </row>
    <row r="1255" spans="34:35" x14ac:dyDescent="0.15">
      <c r="AH1255" s="2">
        <f t="shared" ca="1" si="26"/>
        <v>0</v>
      </c>
      <c r="AI1255" s="2">
        <v>1255</v>
      </c>
    </row>
    <row r="1256" spans="34:35" x14ac:dyDescent="0.15">
      <c r="AH1256" s="2">
        <f t="shared" ca="1" si="26"/>
        <v>0</v>
      </c>
      <c r="AI1256" s="2">
        <v>1256</v>
      </c>
    </row>
    <row r="1257" spans="34:35" x14ac:dyDescent="0.15">
      <c r="AH1257" s="2">
        <f t="shared" ca="1" si="26"/>
        <v>0</v>
      </c>
      <c r="AI1257" s="2">
        <v>1257</v>
      </c>
    </row>
    <row r="1258" spans="34:35" x14ac:dyDescent="0.15">
      <c r="AH1258" s="2">
        <f t="shared" ca="1" si="26"/>
        <v>0</v>
      </c>
      <c r="AI1258" s="2">
        <v>1258</v>
      </c>
    </row>
    <row r="1259" spans="34:35" x14ac:dyDescent="0.15">
      <c r="AH1259" s="2">
        <f t="shared" ca="1" si="26"/>
        <v>0</v>
      </c>
      <c r="AI1259" s="2">
        <v>1259</v>
      </c>
    </row>
    <row r="1260" spans="34:35" x14ac:dyDescent="0.15">
      <c r="AH1260" s="2">
        <f t="shared" ca="1" si="26"/>
        <v>0</v>
      </c>
      <c r="AI1260" s="2">
        <v>1260</v>
      </c>
    </row>
    <row r="1261" spans="34:35" x14ac:dyDescent="0.15">
      <c r="AH1261" s="2">
        <f t="shared" ca="1" si="26"/>
        <v>0</v>
      </c>
      <c r="AI1261" s="2">
        <v>1261</v>
      </c>
    </row>
    <row r="1262" spans="34:35" x14ac:dyDescent="0.15">
      <c r="AH1262" s="2">
        <f t="shared" ca="1" si="26"/>
        <v>0</v>
      </c>
      <c r="AI1262" s="2">
        <v>1262</v>
      </c>
    </row>
    <row r="1263" spans="34:35" x14ac:dyDescent="0.15">
      <c r="AH1263" s="2">
        <f t="shared" ca="1" si="26"/>
        <v>0</v>
      </c>
      <c r="AI1263" s="2">
        <v>1263</v>
      </c>
    </row>
    <row r="1264" spans="34:35" x14ac:dyDescent="0.15">
      <c r="AH1264" s="2">
        <f t="shared" ca="1" si="26"/>
        <v>0</v>
      </c>
      <c r="AI1264" s="2">
        <v>1264</v>
      </c>
    </row>
    <row r="1265" spans="34:35" x14ac:dyDescent="0.15">
      <c r="AH1265" s="2">
        <f t="shared" ca="1" si="26"/>
        <v>0</v>
      </c>
      <c r="AI1265" s="2">
        <v>1265</v>
      </c>
    </row>
    <row r="1266" spans="34:35" x14ac:dyDescent="0.15">
      <c r="AH1266" s="2">
        <f t="shared" ca="1" si="26"/>
        <v>0</v>
      </c>
      <c r="AI1266" s="2">
        <v>1266</v>
      </c>
    </row>
    <row r="1267" spans="34:35" x14ac:dyDescent="0.15">
      <c r="AH1267" s="2">
        <f t="shared" ca="1" si="26"/>
        <v>0</v>
      </c>
      <c r="AI1267" s="2">
        <v>1267</v>
      </c>
    </row>
    <row r="1268" spans="34:35" x14ac:dyDescent="0.15">
      <c r="AH1268" s="2">
        <f t="shared" ca="1" si="26"/>
        <v>0</v>
      </c>
      <c r="AI1268" s="2">
        <v>1268</v>
      </c>
    </row>
    <row r="1269" spans="34:35" x14ac:dyDescent="0.15">
      <c r="AH1269" s="2">
        <f t="shared" ca="1" si="26"/>
        <v>0</v>
      </c>
      <c r="AI1269" s="2">
        <v>1269</v>
      </c>
    </row>
    <row r="1270" spans="34:35" x14ac:dyDescent="0.15">
      <c r="AH1270" s="2">
        <f t="shared" ca="1" si="26"/>
        <v>0</v>
      </c>
      <c r="AI1270" s="2">
        <v>1270</v>
      </c>
    </row>
    <row r="1271" spans="34:35" x14ac:dyDescent="0.15">
      <c r="AH1271" s="2">
        <f t="shared" ca="1" si="26"/>
        <v>0</v>
      </c>
      <c r="AI1271" s="2">
        <v>1271</v>
      </c>
    </row>
    <row r="1272" spans="34:35" x14ac:dyDescent="0.15">
      <c r="AH1272" s="2">
        <f t="shared" ca="1" si="26"/>
        <v>0</v>
      </c>
      <c r="AI1272" s="2">
        <v>1272</v>
      </c>
    </row>
    <row r="1273" spans="34:35" x14ac:dyDescent="0.15">
      <c r="AH1273" s="2">
        <f t="shared" ca="1" si="26"/>
        <v>0</v>
      </c>
      <c r="AI1273" s="2">
        <v>1273</v>
      </c>
    </row>
    <row r="1274" spans="34:35" x14ac:dyDescent="0.15">
      <c r="AH1274" s="2">
        <f t="shared" ca="1" si="26"/>
        <v>0</v>
      </c>
      <c r="AI1274" s="2">
        <v>1274</v>
      </c>
    </row>
    <row r="1275" spans="34:35" x14ac:dyDescent="0.15">
      <c r="AH1275" s="2">
        <f t="shared" ca="1" si="26"/>
        <v>0</v>
      </c>
      <c r="AI1275" s="2">
        <v>1275</v>
      </c>
    </row>
    <row r="1276" spans="34:35" x14ac:dyDescent="0.15">
      <c r="AH1276" s="2">
        <f t="shared" ca="1" si="26"/>
        <v>0</v>
      </c>
      <c r="AI1276" s="2">
        <v>1276</v>
      </c>
    </row>
    <row r="1277" spans="34:35" x14ac:dyDescent="0.15">
      <c r="AH1277" s="2">
        <f t="shared" ca="1" si="26"/>
        <v>0</v>
      </c>
      <c r="AI1277" s="2">
        <v>1277</v>
      </c>
    </row>
    <row r="1278" spans="34:35" x14ac:dyDescent="0.15">
      <c r="AH1278" s="2">
        <f t="shared" ca="1" si="26"/>
        <v>0</v>
      </c>
      <c r="AI1278" s="2">
        <v>1278</v>
      </c>
    </row>
    <row r="1279" spans="34:35" x14ac:dyDescent="0.15">
      <c r="AH1279" s="2">
        <f t="shared" ca="1" si="26"/>
        <v>0</v>
      </c>
      <c r="AI1279" s="2">
        <v>1279</v>
      </c>
    </row>
    <row r="1280" spans="34:35" x14ac:dyDescent="0.15">
      <c r="AH1280" s="2">
        <f t="shared" ca="1" si="26"/>
        <v>0</v>
      </c>
      <c r="AI1280" s="2">
        <v>1280</v>
      </c>
    </row>
    <row r="1281" spans="34:35" x14ac:dyDescent="0.15">
      <c r="AH1281" s="2">
        <f t="shared" ca="1" si="26"/>
        <v>0</v>
      </c>
      <c r="AI1281" s="2">
        <v>1281</v>
      </c>
    </row>
    <row r="1282" spans="34:35" x14ac:dyDescent="0.15">
      <c r="AH1282" s="2">
        <f t="shared" ca="1" si="26"/>
        <v>0</v>
      </c>
      <c r="AI1282" s="2">
        <v>1282</v>
      </c>
    </row>
    <row r="1283" spans="34:35" x14ac:dyDescent="0.15">
      <c r="AH1283" s="2">
        <f t="shared" ca="1" si="26"/>
        <v>0</v>
      </c>
      <c r="AI1283" s="2">
        <v>1283</v>
      </c>
    </row>
    <row r="1284" spans="34:35" x14ac:dyDescent="0.15">
      <c r="AH1284" s="2">
        <f t="shared" ca="1" si="26"/>
        <v>0</v>
      </c>
      <c r="AI1284" s="2">
        <v>1284</v>
      </c>
    </row>
    <row r="1285" spans="34:35" x14ac:dyDescent="0.15">
      <c r="AH1285" s="2">
        <f t="shared" ca="1" si="26"/>
        <v>0</v>
      </c>
      <c r="AI1285" s="2">
        <v>1285</v>
      </c>
    </row>
    <row r="1286" spans="34:35" x14ac:dyDescent="0.15">
      <c r="AH1286" s="2">
        <f t="shared" ref="AH1286:AH1349" ca="1" si="27">INDIRECT("'"&amp;$AD$7&amp;"'!"&amp;"B"&amp;ROW(B1286))</f>
        <v>0</v>
      </c>
      <c r="AI1286" s="2">
        <v>1286</v>
      </c>
    </row>
    <row r="1287" spans="34:35" x14ac:dyDescent="0.15">
      <c r="AH1287" s="2">
        <f t="shared" ca="1" si="27"/>
        <v>0</v>
      </c>
      <c r="AI1287" s="2">
        <v>1287</v>
      </c>
    </row>
    <row r="1288" spans="34:35" x14ac:dyDescent="0.15">
      <c r="AH1288" s="2">
        <f t="shared" ca="1" si="27"/>
        <v>0</v>
      </c>
      <c r="AI1288" s="2">
        <v>1288</v>
      </c>
    </row>
    <row r="1289" spans="34:35" x14ac:dyDescent="0.15">
      <c r="AH1289" s="2">
        <f t="shared" ca="1" si="27"/>
        <v>0</v>
      </c>
      <c r="AI1289" s="2">
        <v>1289</v>
      </c>
    </row>
    <row r="1290" spans="34:35" x14ac:dyDescent="0.15">
      <c r="AH1290" s="2">
        <f t="shared" ca="1" si="27"/>
        <v>0</v>
      </c>
      <c r="AI1290" s="2">
        <v>1290</v>
      </c>
    </row>
    <row r="1291" spans="34:35" x14ac:dyDescent="0.15">
      <c r="AH1291" s="2">
        <f t="shared" ca="1" si="27"/>
        <v>0</v>
      </c>
      <c r="AI1291" s="2">
        <v>1291</v>
      </c>
    </row>
    <row r="1292" spans="34:35" x14ac:dyDescent="0.15">
      <c r="AH1292" s="2">
        <f t="shared" ca="1" si="27"/>
        <v>0</v>
      </c>
      <c r="AI1292" s="2">
        <v>1292</v>
      </c>
    </row>
    <row r="1293" spans="34:35" x14ac:dyDescent="0.15">
      <c r="AH1293" s="2">
        <f t="shared" ca="1" si="27"/>
        <v>0</v>
      </c>
      <c r="AI1293" s="2">
        <v>1293</v>
      </c>
    </row>
    <row r="1294" spans="34:35" x14ac:dyDescent="0.15">
      <c r="AH1294" s="2">
        <f t="shared" ca="1" si="27"/>
        <v>0</v>
      </c>
      <c r="AI1294" s="2">
        <v>1294</v>
      </c>
    </row>
    <row r="1295" spans="34:35" x14ac:dyDescent="0.15">
      <c r="AH1295" s="2">
        <f t="shared" ca="1" si="27"/>
        <v>0</v>
      </c>
      <c r="AI1295" s="2">
        <v>1295</v>
      </c>
    </row>
    <row r="1296" spans="34:35" x14ac:dyDescent="0.15">
      <c r="AH1296" s="2">
        <f t="shared" ca="1" si="27"/>
        <v>0</v>
      </c>
      <c r="AI1296" s="2">
        <v>1296</v>
      </c>
    </row>
    <row r="1297" spans="34:35" x14ac:dyDescent="0.15">
      <c r="AH1297" s="2">
        <f t="shared" ca="1" si="27"/>
        <v>0</v>
      </c>
      <c r="AI1297" s="2">
        <v>1297</v>
      </c>
    </row>
    <row r="1298" spans="34:35" x14ac:dyDescent="0.15">
      <c r="AH1298" s="2">
        <f t="shared" ca="1" si="27"/>
        <v>0</v>
      </c>
      <c r="AI1298" s="2">
        <v>1298</v>
      </c>
    </row>
    <row r="1299" spans="34:35" x14ac:dyDescent="0.15">
      <c r="AH1299" s="2">
        <f t="shared" ca="1" si="27"/>
        <v>0</v>
      </c>
      <c r="AI1299" s="2">
        <v>1299</v>
      </c>
    </row>
    <row r="1300" spans="34:35" x14ac:dyDescent="0.15">
      <c r="AH1300" s="2">
        <f t="shared" ca="1" si="27"/>
        <v>0</v>
      </c>
      <c r="AI1300" s="2">
        <v>1300</v>
      </c>
    </row>
    <row r="1301" spans="34:35" x14ac:dyDescent="0.15">
      <c r="AH1301" s="2">
        <f t="shared" ca="1" si="27"/>
        <v>0</v>
      </c>
      <c r="AI1301" s="2">
        <v>1301</v>
      </c>
    </row>
    <row r="1302" spans="34:35" x14ac:dyDescent="0.15">
      <c r="AH1302" s="2">
        <f t="shared" ca="1" si="27"/>
        <v>0</v>
      </c>
      <c r="AI1302" s="2">
        <v>1302</v>
      </c>
    </row>
    <row r="1303" spans="34:35" x14ac:dyDescent="0.15">
      <c r="AH1303" s="2">
        <f t="shared" ca="1" si="27"/>
        <v>0</v>
      </c>
      <c r="AI1303" s="2">
        <v>1303</v>
      </c>
    </row>
    <row r="1304" spans="34:35" x14ac:dyDescent="0.15">
      <c r="AH1304" s="2">
        <f t="shared" ca="1" si="27"/>
        <v>0</v>
      </c>
      <c r="AI1304" s="2">
        <v>1304</v>
      </c>
    </row>
    <row r="1305" spans="34:35" x14ac:dyDescent="0.15">
      <c r="AH1305" s="2">
        <f t="shared" ca="1" si="27"/>
        <v>0</v>
      </c>
      <c r="AI1305" s="2">
        <v>1305</v>
      </c>
    </row>
    <row r="1306" spans="34:35" x14ac:dyDescent="0.15">
      <c r="AH1306" s="2">
        <f t="shared" ca="1" si="27"/>
        <v>0</v>
      </c>
      <c r="AI1306" s="2">
        <v>1306</v>
      </c>
    </row>
    <row r="1307" spans="34:35" x14ac:dyDescent="0.15">
      <c r="AH1307" s="2">
        <f t="shared" ca="1" si="27"/>
        <v>0</v>
      </c>
      <c r="AI1307" s="2">
        <v>1307</v>
      </c>
    </row>
    <row r="1308" spans="34:35" x14ac:dyDescent="0.15">
      <c r="AH1308" s="2">
        <f t="shared" ca="1" si="27"/>
        <v>0</v>
      </c>
      <c r="AI1308" s="2">
        <v>1308</v>
      </c>
    </row>
    <row r="1309" spans="34:35" x14ac:dyDescent="0.15">
      <c r="AH1309" s="2">
        <f t="shared" ca="1" si="27"/>
        <v>0</v>
      </c>
      <c r="AI1309" s="2">
        <v>1309</v>
      </c>
    </row>
    <row r="1310" spans="34:35" x14ac:dyDescent="0.15">
      <c r="AH1310" s="2">
        <f t="shared" ca="1" si="27"/>
        <v>0</v>
      </c>
      <c r="AI1310" s="2">
        <v>1310</v>
      </c>
    </row>
    <row r="1311" spans="34:35" x14ac:dyDescent="0.15">
      <c r="AH1311" s="2">
        <f t="shared" ca="1" si="27"/>
        <v>0</v>
      </c>
      <c r="AI1311" s="2">
        <v>1311</v>
      </c>
    </row>
    <row r="1312" spans="34:35" x14ac:dyDescent="0.15">
      <c r="AH1312" s="2">
        <f t="shared" ca="1" si="27"/>
        <v>0</v>
      </c>
      <c r="AI1312" s="2">
        <v>1312</v>
      </c>
    </row>
    <row r="1313" spans="34:35" x14ac:dyDescent="0.15">
      <c r="AH1313" s="2">
        <f t="shared" ca="1" si="27"/>
        <v>0</v>
      </c>
      <c r="AI1313" s="2">
        <v>1313</v>
      </c>
    </row>
    <row r="1314" spans="34:35" x14ac:dyDescent="0.15">
      <c r="AH1314" s="2">
        <f t="shared" ca="1" si="27"/>
        <v>0</v>
      </c>
      <c r="AI1314" s="2">
        <v>1314</v>
      </c>
    </row>
    <row r="1315" spans="34:35" x14ac:dyDescent="0.15">
      <c r="AH1315" s="2">
        <f t="shared" ca="1" si="27"/>
        <v>0</v>
      </c>
      <c r="AI1315" s="2">
        <v>1315</v>
      </c>
    </row>
    <row r="1316" spans="34:35" x14ac:dyDescent="0.15">
      <c r="AH1316" s="2">
        <f t="shared" ca="1" si="27"/>
        <v>0</v>
      </c>
      <c r="AI1316" s="2">
        <v>1316</v>
      </c>
    </row>
    <row r="1317" spans="34:35" x14ac:dyDescent="0.15">
      <c r="AH1317" s="2">
        <f t="shared" ca="1" si="27"/>
        <v>0</v>
      </c>
      <c r="AI1317" s="2">
        <v>1317</v>
      </c>
    </row>
    <row r="1318" spans="34:35" x14ac:dyDescent="0.15">
      <c r="AH1318" s="2">
        <f t="shared" ca="1" si="27"/>
        <v>0</v>
      </c>
      <c r="AI1318" s="2">
        <v>1318</v>
      </c>
    </row>
    <row r="1319" spans="34:35" x14ac:dyDescent="0.15">
      <c r="AH1319" s="2">
        <f t="shared" ca="1" si="27"/>
        <v>0</v>
      </c>
      <c r="AI1319" s="2">
        <v>1319</v>
      </c>
    </row>
    <row r="1320" spans="34:35" x14ac:dyDescent="0.15">
      <c r="AH1320" s="2">
        <f t="shared" ca="1" si="27"/>
        <v>0</v>
      </c>
      <c r="AI1320" s="2">
        <v>1320</v>
      </c>
    </row>
    <row r="1321" spans="34:35" x14ac:dyDescent="0.15">
      <c r="AH1321" s="2">
        <f t="shared" ca="1" si="27"/>
        <v>0</v>
      </c>
      <c r="AI1321" s="2">
        <v>1321</v>
      </c>
    </row>
    <row r="1322" spans="34:35" x14ac:dyDescent="0.15">
      <c r="AH1322" s="2">
        <f t="shared" ca="1" si="27"/>
        <v>0</v>
      </c>
      <c r="AI1322" s="2">
        <v>1322</v>
      </c>
    </row>
    <row r="1323" spans="34:35" x14ac:dyDescent="0.15">
      <c r="AH1323" s="2">
        <f t="shared" ca="1" si="27"/>
        <v>0</v>
      </c>
      <c r="AI1323" s="2">
        <v>1323</v>
      </c>
    </row>
    <row r="1324" spans="34:35" x14ac:dyDescent="0.15">
      <c r="AH1324" s="2">
        <f t="shared" ca="1" si="27"/>
        <v>0</v>
      </c>
      <c r="AI1324" s="2">
        <v>1324</v>
      </c>
    </row>
    <row r="1325" spans="34:35" x14ac:dyDescent="0.15">
      <c r="AH1325" s="2">
        <f t="shared" ca="1" si="27"/>
        <v>0</v>
      </c>
      <c r="AI1325" s="2">
        <v>1325</v>
      </c>
    </row>
    <row r="1326" spans="34:35" x14ac:dyDescent="0.15">
      <c r="AH1326" s="2">
        <f t="shared" ca="1" si="27"/>
        <v>0</v>
      </c>
      <c r="AI1326" s="2">
        <v>1326</v>
      </c>
    </row>
    <row r="1327" spans="34:35" x14ac:dyDescent="0.15">
      <c r="AH1327" s="2">
        <f t="shared" ca="1" si="27"/>
        <v>0</v>
      </c>
      <c r="AI1327" s="2">
        <v>1327</v>
      </c>
    </row>
    <row r="1328" spans="34:35" x14ac:dyDescent="0.15">
      <c r="AH1328" s="2">
        <f t="shared" ca="1" si="27"/>
        <v>0</v>
      </c>
      <c r="AI1328" s="2">
        <v>1328</v>
      </c>
    </row>
    <row r="1329" spans="34:35" x14ac:dyDescent="0.15">
      <c r="AH1329" s="2">
        <f t="shared" ca="1" si="27"/>
        <v>0</v>
      </c>
      <c r="AI1329" s="2">
        <v>1329</v>
      </c>
    </row>
    <row r="1330" spans="34:35" x14ac:dyDescent="0.15">
      <c r="AH1330" s="2">
        <f t="shared" ca="1" si="27"/>
        <v>0</v>
      </c>
      <c r="AI1330" s="2">
        <v>1330</v>
      </c>
    </row>
    <row r="1331" spans="34:35" x14ac:dyDescent="0.15">
      <c r="AH1331" s="2">
        <f t="shared" ca="1" si="27"/>
        <v>0</v>
      </c>
      <c r="AI1331" s="2">
        <v>1331</v>
      </c>
    </row>
    <row r="1332" spans="34:35" x14ac:dyDescent="0.15">
      <c r="AH1332" s="2">
        <f t="shared" ca="1" si="27"/>
        <v>0</v>
      </c>
      <c r="AI1332" s="2">
        <v>1332</v>
      </c>
    </row>
    <row r="1333" spans="34:35" x14ac:dyDescent="0.15">
      <c r="AH1333" s="2">
        <f t="shared" ca="1" si="27"/>
        <v>0</v>
      </c>
      <c r="AI1333" s="2">
        <v>1333</v>
      </c>
    </row>
    <row r="1334" spans="34:35" x14ac:dyDescent="0.15">
      <c r="AH1334" s="2">
        <f t="shared" ca="1" si="27"/>
        <v>0</v>
      </c>
      <c r="AI1334" s="2">
        <v>1334</v>
      </c>
    </row>
    <row r="1335" spans="34:35" x14ac:dyDescent="0.15">
      <c r="AH1335" s="2">
        <f t="shared" ca="1" si="27"/>
        <v>0</v>
      </c>
      <c r="AI1335" s="2">
        <v>1335</v>
      </c>
    </row>
    <row r="1336" spans="34:35" x14ac:dyDescent="0.15">
      <c r="AH1336" s="2">
        <f t="shared" ca="1" si="27"/>
        <v>0</v>
      </c>
      <c r="AI1336" s="2">
        <v>1336</v>
      </c>
    </row>
    <row r="1337" spans="34:35" x14ac:dyDescent="0.15">
      <c r="AH1337" s="2">
        <f t="shared" ca="1" si="27"/>
        <v>0</v>
      </c>
      <c r="AI1337" s="2">
        <v>1337</v>
      </c>
    </row>
    <row r="1338" spans="34:35" x14ac:dyDescent="0.15">
      <c r="AH1338" s="2">
        <f t="shared" ca="1" si="27"/>
        <v>0</v>
      </c>
      <c r="AI1338" s="2">
        <v>1338</v>
      </c>
    </row>
    <row r="1339" spans="34:35" x14ac:dyDescent="0.15">
      <c r="AH1339" s="2">
        <f t="shared" ca="1" si="27"/>
        <v>0</v>
      </c>
      <c r="AI1339" s="2">
        <v>1339</v>
      </c>
    </row>
    <row r="1340" spans="34:35" x14ac:dyDescent="0.15">
      <c r="AH1340" s="2">
        <f t="shared" ca="1" si="27"/>
        <v>0</v>
      </c>
      <c r="AI1340" s="2">
        <v>1340</v>
      </c>
    </row>
    <row r="1341" spans="34:35" x14ac:dyDescent="0.15">
      <c r="AH1341" s="2">
        <f t="shared" ca="1" si="27"/>
        <v>0</v>
      </c>
      <c r="AI1341" s="2">
        <v>1341</v>
      </c>
    </row>
    <row r="1342" spans="34:35" x14ac:dyDescent="0.15">
      <c r="AH1342" s="2">
        <f t="shared" ca="1" si="27"/>
        <v>0</v>
      </c>
      <c r="AI1342" s="2">
        <v>1342</v>
      </c>
    </row>
    <row r="1343" spans="34:35" x14ac:dyDescent="0.15">
      <c r="AH1343" s="2">
        <f t="shared" ca="1" si="27"/>
        <v>0</v>
      </c>
      <c r="AI1343" s="2">
        <v>1343</v>
      </c>
    </row>
    <row r="1344" spans="34:35" x14ac:dyDescent="0.15">
      <c r="AH1344" s="2">
        <f t="shared" ca="1" si="27"/>
        <v>0</v>
      </c>
      <c r="AI1344" s="2">
        <v>1344</v>
      </c>
    </row>
    <row r="1345" spans="34:35" x14ac:dyDescent="0.15">
      <c r="AH1345" s="2">
        <f t="shared" ca="1" si="27"/>
        <v>0</v>
      </c>
      <c r="AI1345" s="2">
        <v>1345</v>
      </c>
    </row>
    <row r="1346" spans="34:35" x14ac:dyDescent="0.15">
      <c r="AH1346" s="2">
        <f t="shared" ca="1" si="27"/>
        <v>0</v>
      </c>
      <c r="AI1346" s="2">
        <v>1346</v>
      </c>
    </row>
    <row r="1347" spans="34:35" x14ac:dyDescent="0.15">
      <c r="AH1347" s="2">
        <f t="shared" ca="1" si="27"/>
        <v>0</v>
      </c>
      <c r="AI1347" s="2">
        <v>1347</v>
      </c>
    </row>
    <row r="1348" spans="34:35" x14ac:dyDescent="0.15">
      <c r="AH1348" s="2">
        <f t="shared" ca="1" si="27"/>
        <v>0</v>
      </c>
      <c r="AI1348" s="2">
        <v>1348</v>
      </c>
    </row>
    <row r="1349" spans="34:35" x14ac:dyDescent="0.15">
      <c r="AH1349" s="2">
        <f t="shared" ca="1" si="27"/>
        <v>0</v>
      </c>
      <c r="AI1349" s="2">
        <v>1349</v>
      </c>
    </row>
    <row r="1350" spans="34:35" x14ac:dyDescent="0.15">
      <c r="AH1350" s="2">
        <f t="shared" ref="AH1350:AH1413" ca="1" si="28">INDIRECT("'"&amp;$AD$7&amp;"'!"&amp;"B"&amp;ROW(B1350))</f>
        <v>0</v>
      </c>
      <c r="AI1350" s="2">
        <v>1350</v>
      </c>
    </row>
    <row r="1351" spans="34:35" x14ac:dyDescent="0.15">
      <c r="AH1351" s="2">
        <f t="shared" ca="1" si="28"/>
        <v>0</v>
      </c>
      <c r="AI1351" s="2">
        <v>1351</v>
      </c>
    </row>
    <row r="1352" spans="34:35" x14ac:dyDescent="0.15">
      <c r="AH1352" s="2">
        <f t="shared" ca="1" si="28"/>
        <v>0</v>
      </c>
      <c r="AI1352" s="2">
        <v>1352</v>
      </c>
    </row>
    <row r="1353" spans="34:35" x14ac:dyDescent="0.15">
      <c r="AH1353" s="2">
        <f t="shared" ca="1" si="28"/>
        <v>0</v>
      </c>
      <c r="AI1353" s="2">
        <v>1353</v>
      </c>
    </row>
    <row r="1354" spans="34:35" x14ac:dyDescent="0.15">
      <c r="AH1354" s="2">
        <f t="shared" ca="1" si="28"/>
        <v>0</v>
      </c>
      <c r="AI1354" s="2">
        <v>1354</v>
      </c>
    </row>
    <row r="1355" spans="34:35" x14ac:dyDescent="0.15">
      <c r="AH1355" s="2">
        <f t="shared" ca="1" si="28"/>
        <v>0</v>
      </c>
      <c r="AI1355" s="2">
        <v>1355</v>
      </c>
    </row>
    <row r="1356" spans="34:35" x14ac:dyDescent="0.15">
      <c r="AH1356" s="2">
        <f t="shared" ca="1" si="28"/>
        <v>0</v>
      </c>
      <c r="AI1356" s="2">
        <v>1356</v>
      </c>
    </row>
    <row r="1357" spans="34:35" x14ac:dyDescent="0.15">
      <c r="AH1357" s="2">
        <f t="shared" ca="1" si="28"/>
        <v>0</v>
      </c>
      <c r="AI1357" s="2">
        <v>1357</v>
      </c>
    </row>
    <row r="1358" spans="34:35" x14ac:dyDescent="0.15">
      <c r="AH1358" s="2">
        <f t="shared" ca="1" si="28"/>
        <v>0</v>
      </c>
      <c r="AI1358" s="2">
        <v>1358</v>
      </c>
    </row>
    <row r="1359" spans="34:35" x14ac:dyDescent="0.15">
      <c r="AH1359" s="2">
        <f t="shared" ca="1" si="28"/>
        <v>0</v>
      </c>
      <c r="AI1359" s="2">
        <v>1359</v>
      </c>
    </row>
    <row r="1360" spans="34:35" x14ac:dyDescent="0.15">
      <c r="AH1360" s="2">
        <f t="shared" ca="1" si="28"/>
        <v>0</v>
      </c>
      <c r="AI1360" s="2">
        <v>1360</v>
      </c>
    </row>
    <row r="1361" spans="34:35" x14ac:dyDescent="0.15">
      <c r="AH1361" s="2">
        <f t="shared" ca="1" si="28"/>
        <v>0</v>
      </c>
      <c r="AI1361" s="2">
        <v>1361</v>
      </c>
    </row>
    <row r="1362" spans="34:35" x14ac:dyDescent="0.15">
      <c r="AH1362" s="2">
        <f t="shared" ca="1" si="28"/>
        <v>0</v>
      </c>
      <c r="AI1362" s="2">
        <v>1362</v>
      </c>
    </row>
    <row r="1363" spans="34:35" x14ac:dyDescent="0.15">
      <c r="AH1363" s="2">
        <f t="shared" ca="1" si="28"/>
        <v>0</v>
      </c>
      <c r="AI1363" s="2">
        <v>1363</v>
      </c>
    </row>
    <row r="1364" spans="34:35" x14ac:dyDescent="0.15">
      <c r="AH1364" s="2">
        <f t="shared" ca="1" si="28"/>
        <v>0</v>
      </c>
      <c r="AI1364" s="2">
        <v>1364</v>
      </c>
    </row>
    <row r="1365" spans="34:35" x14ac:dyDescent="0.15">
      <c r="AH1365" s="2">
        <f t="shared" ca="1" si="28"/>
        <v>0</v>
      </c>
      <c r="AI1365" s="2">
        <v>1365</v>
      </c>
    </row>
    <row r="1366" spans="34:35" x14ac:dyDescent="0.15">
      <c r="AH1366" s="2">
        <f t="shared" ca="1" si="28"/>
        <v>0</v>
      </c>
      <c r="AI1366" s="2">
        <v>1366</v>
      </c>
    </row>
    <row r="1367" spans="34:35" x14ac:dyDescent="0.15">
      <c r="AH1367" s="2">
        <f t="shared" ca="1" si="28"/>
        <v>0</v>
      </c>
      <c r="AI1367" s="2">
        <v>1367</v>
      </c>
    </row>
    <row r="1368" spans="34:35" x14ac:dyDescent="0.15">
      <c r="AH1368" s="2">
        <f t="shared" ca="1" si="28"/>
        <v>0</v>
      </c>
      <c r="AI1368" s="2">
        <v>1368</v>
      </c>
    </row>
    <row r="1369" spans="34:35" x14ac:dyDescent="0.15">
      <c r="AH1369" s="2">
        <f t="shared" ca="1" si="28"/>
        <v>0</v>
      </c>
      <c r="AI1369" s="2">
        <v>1369</v>
      </c>
    </row>
    <row r="1370" spans="34:35" x14ac:dyDescent="0.15">
      <c r="AH1370" s="2">
        <f t="shared" ca="1" si="28"/>
        <v>0</v>
      </c>
      <c r="AI1370" s="2">
        <v>1370</v>
      </c>
    </row>
    <row r="1371" spans="34:35" x14ac:dyDescent="0.15">
      <c r="AH1371" s="2">
        <f t="shared" ca="1" si="28"/>
        <v>0</v>
      </c>
      <c r="AI1371" s="2">
        <v>1371</v>
      </c>
    </row>
    <row r="1372" spans="34:35" x14ac:dyDescent="0.15">
      <c r="AH1372" s="2">
        <f t="shared" ca="1" si="28"/>
        <v>0</v>
      </c>
      <c r="AI1372" s="2">
        <v>1372</v>
      </c>
    </row>
    <row r="1373" spans="34:35" x14ac:dyDescent="0.15">
      <c r="AH1373" s="2">
        <f t="shared" ca="1" si="28"/>
        <v>0</v>
      </c>
      <c r="AI1373" s="2">
        <v>1373</v>
      </c>
    </row>
    <row r="1374" spans="34:35" x14ac:dyDescent="0.15">
      <c r="AH1374" s="2">
        <f t="shared" ca="1" si="28"/>
        <v>0</v>
      </c>
      <c r="AI1374" s="2">
        <v>1374</v>
      </c>
    </row>
    <row r="1375" spans="34:35" x14ac:dyDescent="0.15">
      <c r="AH1375" s="2">
        <f t="shared" ca="1" si="28"/>
        <v>0</v>
      </c>
      <c r="AI1375" s="2">
        <v>1375</v>
      </c>
    </row>
    <row r="1376" spans="34:35" x14ac:dyDescent="0.15">
      <c r="AH1376" s="2">
        <f t="shared" ca="1" si="28"/>
        <v>0</v>
      </c>
      <c r="AI1376" s="2">
        <v>1376</v>
      </c>
    </row>
    <row r="1377" spans="34:35" x14ac:dyDescent="0.15">
      <c r="AH1377" s="2">
        <f t="shared" ca="1" si="28"/>
        <v>0</v>
      </c>
      <c r="AI1377" s="2">
        <v>1377</v>
      </c>
    </row>
    <row r="1378" spans="34:35" x14ac:dyDescent="0.15">
      <c r="AH1378" s="2">
        <f t="shared" ca="1" si="28"/>
        <v>0</v>
      </c>
      <c r="AI1378" s="2">
        <v>1378</v>
      </c>
    </row>
    <row r="1379" spans="34:35" x14ac:dyDescent="0.15">
      <c r="AH1379" s="2">
        <f t="shared" ca="1" si="28"/>
        <v>0</v>
      </c>
      <c r="AI1379" s="2">
        <v>1379</v>
      </c>
    </row>
    <row r="1380" spans="34:35" x14ac:dyDescent="0.15">
      <c r="AH1380" s="2">
        <f t="shared" ca="1" si="28"/>
        <v>0</v>
      </c>
      <c r="AI1380" s="2">
        <v>1380</v>
      </c>
    </row>
    <row r="1381" spans="34:35" x14ac:dyDescent="0.15">
      <c r="AH1381" s="2">
        <f t="shared" ca="1" si="28"/>
        <v>0</v>
      </c>
      <c r="AI1381" s="2">
        <v>1381</v>
      </c>
    </row>
    <row r="1382" spans="34:35" x14ac:dyDescent="0.15">
      <c r="AH1382" s="2">
        <f t="shared" ca="1" si="28"/>
        <v>0</v>
      </c>
      <c r="AI1382" s="2">
        <v>1382</v>
      </c>
    </row>
    <row r="1383" spans="34:35" x14ac:dyDescent="0.15">
      <c r="AH1383" s="2">
        <f t="shared" ca="1" si="28"/>
        <v>0</v>
      </c>
      <c r="AI1383" s="2">
        <v>1383</v>
      </c>
    </row>
    <row r="1384" spans="34:35" x14ac:dyDescent="0.15">
      <c r="AH1384" s="2">
        <f t="shared" ca="1" si="28"/>
        <v>0</v>
      </c>
      <c r="AI1384" s="2">
        <v>1384</v>
      </c>
    </row>
    <row r="1385" spans="34:35" x14ac:dyDescent="0.15">
      <c r="AH1385" s="2">
        <f t="shared" ca="1" si="28"/>
        <v>0</v>
      </c>
      <c r="AI1385" s="2">
        <v>1385</v>
      </c>
    </row>
    <row r="1386" spans="34:35" x14ac:dyDescent="0.15">
      <c r="AH1386" s="2">
        <f t="shared" ca="1" si="28"/>
        <v>0</v>
      </c>
      <c r="AI1386" s="2">
        <v>1386</v>
      </c>
    </row>
    <row r="1387" spans="34:35" x14ac:dyDescent="0.15">
      <c r="AH1387" s="2">
        <f t="shared" ca="1" si="28"/>
        <v>0</v>
      </c>
      <c r="AI1387" s="2">
        <v>1387</v>
      </c>
    </row>
    <row r="1388" spans="34:35" x14ac:dyDescent="0.15">
      <c r="AH1388" s="2">
        <f t="shared" ca="1" si="28"/>
        <v>0</v>
      </c>
      <c r="AI1388" s="2">
        <v>1388</v>
      </c>
    </row>
    <row r="1389" spans="34:35" x14ac:dyDescent="0.15">
      <c r="AH1389" s="2">
        <f t="shared" ca="1" si="28"/>
        <v>0</v>
      </c>
      <c r="AI1389" s="2">
        <v>1389</v>
      </c>
    </row>
    <row r="1390" spans="34:35" x14ac:dyDescent="0.15">
      <c r="AH1390" s="2">
        <f t="shared" ca="1" si="28"/>
        <v>0</v>
      </c>
      <c r="AI1390" s="2">
        <v>1390</v>
      </c>
    </row>
    <row r="1391" spans="34:35" x14ac:dyDescent="0.15">
      <c r="AH1391" s="2">
        <f t="shared" ca="1" si="28"/>
        <v>0</v>
      </c>
      <c r="AI1391" s="2">
        <v>1391</v>
      </c>
    </row>
    <row r="1392" spans="34:35" x14ac:dyDescent="0.15">
      <c r="AH1392" s="2">
        <f t="shared" ca="1" si="28"/>
        <v>0</v>
      </c>
      <c r="AI1392" s="2">
        <v>1392</v>
      </c>
    </row>
    <row r="1393" spans="34:35" x14ac:dyDescent="0.15">
      <c r="AH1393" s="2">
        <f t="shared" ca="1" si="28"/>
        <v>0</v>
      </c>
      <c r="AI1393" s="2">
        <v>1393</v>
      </c>
    </row>
    <row r="1394" spans="34:35" x14ac:dyDescent="0.15">
      <c r="AH1394" s="2">
        <f t="shared" ca="1" si="28"/>
        <v>0</v>
      </c>
      <c r="AI1394" s="2">
        <v>1394</v>
      </c>
    </row>
    <row r="1395" spans="34:35" x14ac:dyDescent="0.15">
      <c r="AH1395" s="2">
        <f t="shared" ca="1" si="28"/>
        <v>0</v>
      </c>
      <c r="AI1395" s="2">
        <v>1395</v>
      </c>
    </row>
    <row r="1396" spans="34:35" x14ac:dyDescent="0.15">
      <c r="AH1396" s="2">
        <f t="shared" ca="1" si="28"/>
        <v>0</v>
      </c>
      <c r="AI1396" s="2">
        <v>1396</v>
      </c>
    </row>
    <row r="1397" spans="34:35" x14ac:dyDescent="0.15">
      <c r="AH1397" s="2">
        <f t="shared" ca="1" si="28"/>
        <v>0</v>
      </c>
      <c r="AI1397" s="2">
        <v>1397</v>
      </c>
    </row>
    <row r="1398" spans="34:35" x14ac:dyDescent="0.15">
      <c r="AH1398" s="2">
        <f t="shared" ca="1" si="28"/>
        <v>0</v>
      </c>
      <c r="AI1398" s="2">
        <v>1398</v>
      </c>
    </row>
    <row r="1399" spans="34:35" x14ac:dyDescent="0.15">
      <c r="AH1399" s="2">
        <f t="shared" ca="1" si="28"/>
        <v>0</v>
      </c>
      <c r="AI1399" s="2">
        <v>1399</v>
      </c>
    </row>
    <row r="1400" spans="34:35" x14ac:dyDescent="0.15">
      <c r="AH1400" s="2">
        <f t="shared" ca="1" si="28"/>
        <v>0</v>
      </c>
      <c r="AI1400" s="2">
        <v>1400</v>
      </c>
    </row>
    <row r="1401" spans="34:35" x14ac:dyDescent="0.15">
      <c r="AH1401" s="2">
        <f t="shared" ca="1" si="28"/>
        <v>0</v>
      </c>
      <c r="AI1401" s="2">
        <v>1401</v>
      </c>
    </row>
    <row r="1402" spans="34:35" x14ac:dyDescent="0.15">
      <c r="AH1402" s="2">
        <f t="shared" ca="1" si="28"/>
        <v>0</v>
      </c>
      <c r="AI1402" s="2">
        <v>1402</v>
      </c>
    </row>
    <row r="1403" spans="34:35" x14ac:dyDescent="0.15">
      <c r="AH1403" s="2">
        <f t="shared" ca="1" si="28"/>
        <v>0</v>
      </c>
      <c r="AI1403" s="2">
        <v>1403</v>
      </c>
    </row>
    <row r="1404" spans="34:35" x14ac:dyDescent="0.15">
      <c r="AH1404" s="2">
        <f t="shared" ca="1" si="28"/>
        <v>0</v>
      </c>
      <c r="AI1404" s="2">
        <v>1404</v>
      </c>
    </row>
    <row r="1405" spans="34:35" x14ac:dyDescent="0.15">
      <c r="AH1405" s="2">
        <f t="shared" ca="1" si="28"/>
        <v>0</v>
      </c>
      <c r="AI1405" s="2">
        <v>1405</v>
      </c>
    </row>
    <row r="1406" spans="34:35" x14ac:dyDescent="0.15">
      <c r="AH1406" s="2">
        <f t="shared" ca="1" si="28"/>
        <v>0</v>
      </c>
      <c r="AI1406" s="2">
        <v>1406</v>
      </c>
    </row>
    <row r="1407" spans="34:35" x14ac:dyDescent="0.15">
      <c r="AH1407" s="2">
        <f t="shared" ca="1" si="28"/>
        <v>0</v>
      </c>
      <c r="AI1407" s="2">
        <v>1407</v>
      </c>
    </row>
    <row r="1408" spans="34:35" x14ac:dyDescent="0.15">
      <c r="AH1408" s="2">
        <f t="shared" ca="1" si="28"/>
        <v>0</v>
      </c>
      <c r="AI1408" s="2">
        <v>1408</v>
      </c>
    </row>
    <row r="1409" spans="34:35" x14ac:dyDescent="0.15">
      <c r="AH1409" s="2">
        <f t="shared" ca="1" si="28"/>
        <v>0</v>
      </c>
      <c r="AI1409" s="2">
        <v>1409</v>
      </c>
    </row>
    <row r="1410" spans="34:35" x14ac:dyDescent="0.15">
      <c r="AH1410" s="2">
        <f t="shared" ca="1" si="28"/>
        <v>0</v>
      </c>
      <c r="AI1410" s="2">
        <v>1410</v>
      </c>
    </row>
    <row r="1411" spans="34:35" x14ac:dyDescent="0.15">
      <c r="AH1411" s="2">
        <f t="shared" ca="1" si="28"/>
        <v>0</v>
      </c>
      <c r="AI1411" s="2">
        <v>1411</v>
      </c>
    </row>
    <row r="1412" spans="34:35" x14ac:dyDescent="0.15">
      <c r="AH1412" s="2">
        <f t="shared" ca="1" si="28"/>
        <v>0</v>
      </c>
      <c r="AI1412" s="2">
        <v>1412</v>
      </c>
    </row>
    <row r="1413" spans="34:35" x14ac:dyDescent="0.15">
      <c r="AH1413" s="2">
        <f t="shared" ca="1" si="28"/>
        <v>0</v>
      </c>
      <c r="AI1413" s="2">
        <v>1413</v>
      </c>
    </row>
    <row r="1414" spans="34:35" x14ac:dyDescent="0.15">
      <c r="AH1414" s="2">
        <f t="shared" ref="AH1414:AH1477" ca="1" si="29">INDIRECT("'"&amp;$AD$7&amp;"'!"&amp;"B"&amp;ROW(B1414))</f>
        <v>0</v>
      </c>
      <c r="AI1414" s="2">
        <v>1414</v>
      </c>
    </row>
    <row r="1415" spans="34:35" x14ac:dyDescent="0.15">
      <c r="AH1415" s="2">
        <f t="shared" ca="1" si="29"/>
        <v>0</v>
      </c>
      <c r="AI1415" s="2">
        <v>1415</v>
      </c>
    </row>
    <row r="1416" spans="34:35" x14ac:dyDescent="0.15">
      <c r="AH1416" s="2">
        <f t="shared" ca="1" si="29"/>
        <v>0</v>
      </c>
      <c r="AI1416" s="2">
        <v>1416</v>
      </c>
    </row>
    <row r="1417" spans="34:35" x14ac:dyDescent="0.15">
      <c r="AH1417" s="2">
        <f t="shared" ca="1" si="29"/>
        <v>0</v>
      </c>
      <c r="AI1417" s="2">
        <v>1417</v>
      </c>
    </row>
    <row r="1418" spans="34:35" x14ac:dyDescent="0.15">
      <c r="AH1418" s="2">
        <f t="shared" ca="1" si="29"/>
        <v>0</v>
      </c>
      <c r="AI1418" s="2">
        <v>1418</v>
      </c>
    </row>
    <row r="1419" spans="34:35" x14ac:dyDescent="0.15">
      <c r="AH1419" s="2">
        <f t="shared" ca="1" si="29"/>
        <v>0</v>
      </c>
      <c r="AI1419" s="2">
        <v>1419</v>
      </c>
    </row>
    <row r="1420" spans="34:35" x14ac:dyDescent="0.15">
      <c r="AH1420" s="2">
        <f t="shared" ca="1" si="29"/>
        <v>0</v>
      </c>
      <c r="AI1420" s="2">
        <v>1420</v>
      </c>
    </row>
    <row r="1421" spans="34:35" x14ac:dyDescent="0.15">
      <c r="AH1421" s="2">
        <f t="shared" ca="1" si="29"/>
        <v>0</v>
      </c>
      <c r="AI1421" s="2">
        <v>1421</v>
      </c>
    </row>
    <row r="1422" spans="34:35" x14ac:dyDescent="0.15">
      <c r="AH1422" s="2">
        <f t="shared" ca="1" si="29"/>
        <v>0</v>
      </c>
      <c r="AI1422" s="2">
        <v>1422</v>
      </c>
    </row>
    <row r="1423" spans="34:35" x14ac:dyDescent="0.15">
      <c r="AH1423" s="2">
        <f t="shared" ca="1" si="29"/>
        <v>0</v>
      </c>
      <c r="AI1423" s="2">
        <v>1423</v>
      </c>
    </row>
    <row r="1424" spans="34:35" x14ac:dyDescent="0.15">
      <c r="AH1424" s="2">
        <f t="shared" ca="1" si="29"/>
        <v>0</v>
      </c>
      <c r="AI1424" s="2">
        <v>1424</v>
      </c>
    </row>
    <row r="1425" spans="34:35" x14ac:dyDescent="0.15">
      <c r="AH1425" s="2">
        <f t="shared" ca="1" si="29"/>
        <v>0</v>
      </c>
      <c r="AI1425" s="2">
        <v>1425</v>
      </c>
    </row>
    <row r="1426" spans="34:35" x14ac:dyDescent="0.15">
      <c r="AH1426" s="2">
        <f t="shared" ca="1" si="29"/>
        <v>0</v>
      </c>
      <c r="AI1426" s="2">
        <v>1426</v>
      </c>
    </row>
    <row r="1427" spans="34:35" x14ac:dyDescent="0.15">
      <c r="AH1427" s="2">
        <f t="shared" ca="1" si="29"/>
        <v>0</v>
      </c>
      <c r="AI1427" s="2">
        <v>1427</v>
      </c>
    </row>
    <row r="1428" spans="34:35" x14ac:dyDescent="0.15">
      <c r="AH1428" s="2">
        <f t="shared" ca="1" si="29"/>
        <v>0</v>
      </c>
      <c r="AI1428" s="2">
        <v>1428</v>
      </c>
    </row>
    <row r="1429" spans="34:35" x14ac:dyDescent="0.15">
      <c r="AH1429" s="2">
        <f t="shared" ca="1" si="29"/>
        <v>0</v>
      </c>
      <c r="AI1429" s="2">
        <v>1429</v>
      </c>
    </row>
    <row r="1430" spans="34:35" x14ac:dyDescent="0.15">
      <c r="AH1430" s="2">
        <f t="shared" ca="1" si="29"/>
        <v>0</v>
      </c>
      <c r="AI1430" s="2">
        <v>1430</v>
      </c>
    </row>
    <row r="1431" spans="34:35" x14ac:dyDescent="0.15">
      <c r="AH1431" s="2">
        <f t="shared" ca="1" si="29"/>
        <v>0</v>
      </c>
      <c r="AI1431" s="2">
        <v>1431</v>
      </c>
    </row>
    <row r="1432" spans="34:35" x14ac:dyDescent="0.15">
      <c r="AH1432" s="2">
        <f t="shared" ca="1" si="29"/>
        <v>0</v>
      </c>
      <c r="AI1432" s="2">
        <v>1432</v>
      </c>
    </row>
    <row r="1433" spans="34:35" x14ac:dyDescent="0.15">
      <c r="AH1433" s="2">
        <f t="shared" ca="1" si="29"/>
        <v>0</v>
      </c>
      <c r="AI1433" s="2">
        <v>1433</v>
      </c>
    </row>
    <row r="1434" spans="34:35" x14ac:dyDescent="0.15">
      <c r="AH1434" s="2">
        <f t="shared" ca="1" si="29"/>
        <v>0</v>
      </c>
      <c r="AI1434" s="2">
        <v>1434</v>
      </c>
    </row>
    <row r="1435" spans="34:35" x14ac:dyDescent="0.15">
      <c r="AH1435" s="2">
        <f t="shared" ca="1" si="29"/>
        <v>0</v>
      </c>
      <c r="AI1435" s="2">
        <v>1435</v>
      </c>
    </row>
    <row r="1436" spans="34:35" x14ac:dyDescent="0.15">
      <c r="AH1436" s="2">
        <f t="shared" ca="1" si="29"/>
        <v>0</v>
      </c>
      <c r="AI1436" s="2">
        <v>1436</v>
      </c>
    </row>
    <row r="1437" spans="34:35" x14ac:dyDescent="0.15">
      <c r="AH1437" s="2">
        <f t="shared" ca="1" si="29"/>
        <v>0</v>
      </c>
      <c r="AI1437" s="2">
        <v>1437</v>
      </c>
    </row>
    <row r="1438" spans="34:35" x14ac:dyDescent="0.15">
      <c r="AH1438" s="2">
        <f t="shared" ca="1" si="29"/>
        <v>0</v>
      </c>
      <c r="AI1438" s="2">
        <v>1438</v>
      </c>
    </row>
    <row r="1439" spans="34:35" x14ac:dyDescent="0.15">
      <c r="AH1439" s="2">
        <f t="shared" ca="1" si="29"/>
        <v>0</v>
      </c>
      <c r="AI1439" s="2">
        <v>1439</v>
      </c>
    </row>
    <row r="1440" spans="34:35" x14ac:dyDescent="0.15">
      <c r="AH1440" s="2">
        <f t="shared" ca="1" si="29"/>
        <v>0</v>
      </c>
      <c r="AI1440" s="2">
        <v>1440</v>
      </c>
    </row>
    <row r="1441" spans="34:35" x14ac:dyDescent="0.15">
      <c r="AH1441" s="2">
        <f t="shared" ca="1" si="29"/>
        <v>0</v>
      </c>
      <c r="AI1441" s="2">
        <v>1441</v>
      </c>
    </row>
    <row r="1442" spans="34:35" x14ac:dyDescent="0.15">
      <c r="AH1442" s="2">
        <f t="shared" ca="1" si="29"/>
        <v>0</v>
      </c>
      <c r="AI1442" s="2">
        <v>1442</v>
      </c>
    </row>
    <row r="1443" spans="34:35" x14ac:dyDescent="0.15">
      <c r="AH1443" s="2">
        <f t="shared" ca="1" si="29"/>
        <v>0</v>
      </c>
      <c r="AI1443" s="2">
        <v>1443</v>
      </c>
    </row>
    <row r="1444" spans="34:35" x14ac:dyDescent="0.15">
      <c r="AH1444" s="2">
        <f t="shared" ca="1" si="29"/>
        <v>0</v>
      </c>
      <c r="AI1444" s="2">
        <v>1444</v>
      </c>
    </row>
    <row r="1445" spans="34:35" x14ac:dyDescent="0.15">
      <c r="AH1445" s="2">
        <f t="shared" ca="1" si="29"/>
        <v>0</v>
      </c>
      <c r="AI1445" s="2">
        <v>1445</v>
      </c>
    </row>
    <row r="1446" spans="34:35" x14ac:dyDescent="0.15">
      <c r="AH1446" s="2">
        <f t="shared" ca="1" si="29"/>
        <v>0</v>
      </c>
      <c r="AI1446" s="2">
        <v>1446</v>
      </c>
    </row>
    <row r="1447" spans="34:35" x14ac:dyDescent="0.15">
      <c r="AH1447" s="2">
        <f t="shared" ca="1" si="29"/>
        <v>0</v>
      </c>
      <c r="AI1447" s="2">
        <v>1447</v>
      </c>
    </row>
    <row r="1448" spans="34:35" x14ac:dyDescent="0.15">
      <c r="AH1448" s="2">
        <f t="shared" ca="1" si="29"/>
        <v>0</v>
      </c>
      <c r="AI1448" s="2">
        <v>1448</v>
      </c>
    </row>
    <row r="1449" spans="34:35" x14ac:dyDescent="0.15">
      <c r="AH1449" s="2">
        <f t="shared" ca="1" si="29"/>
        <v>0</v>
      </c>
      <c r="AI1449" s="2">
        <v>1449</v>
      </c>
    </row>
    <row r="1450" spans="34:35" x14ac:dyDescent="0.15">
      <c r="AH1450" s="2">
        <f t="shared" ca="1" si="29"/>
        <v>0</v>
      </c>
      <c r="AI1450" s="2">
        <v>1450</v>
      </c>
    </row>
    <row r="1451" spans="34:35" x14ac:dyDescent="0.15">
      <c r="AH1451" s="2">
        <f t="shared" ca="1" si="29"/>
        <v>0</v>
      </c>
      <c r="AI1451" s="2">
        <v>1451</v>
      </c>
    </row>
    <row r="1452" spans="34:35" x14ac:dyDescent="0.15">
      <c r="AH1452" s="2">
        <f t="shared" ca="1" si="29"/>
        <v>0</v>
      </c>
      <c r="AI1452" s="2">
        <v>1452</v>
      </c>
    </row>
    <row r="1453" spans="34:35" x14ac:dyDescent="0.15">
      <c r="AH1453" s="2">
        <f t="shared" ca="1" si="29"/>
        <v>0</v>
      </c>
      <c r="AI1453" s="2">
        <v>1453</v>
      </c>
    </row>
    <row r="1454" spans="34:35" x14ac:dyDescent="0.15">
      <c r="AH1454" s="2">
        <f t="shared" ca="1" si="29"/>
        <v>0</v>
      </c>
      <c r="AI1454" s="2">
        <v>1454</v>
      </c>
    </row>
    <row r="1455" spans="34:35" x14ac:dyDescent="0.15">
      <c r="AH1455" s="2">
        <f t="shared" ca="1" si="29"/>
        <v>0</v>
      </c>
      <c r="AI1455" s="2">
        <v>1455</v>
      </c>
    </row>
    <row r="1456" spans="34:35" x14ac:dyDescent="0.15">
      <c r="AH1456" s="2">
        <f t="shared" ca="1" si="29"/>
        <v>0</v>
      </c>
      <c r="AI1456" s="2">
        <v>1456</v>
      </c>
    </row>
    <row r="1457" spans="34:35" x14ac:dyDescent="0.15">
      <c r="AH1457" s="2">
        <f t="shared" ca="1" si="29"/>
        <v>0</v>
      </c>
      <c r="AI1457" s="2">
        <v>1457</v>
      </c>
    </row>
    <row r="1458" spans="34:35" x14ac:dyDescent="0.15">
      <c r="AH1458" s="2">
        <f t="shared" ca="1" si="29"/>
        <v>0</v>
      </c>
      <c r="AI1458" s="2">
        <v>1458</v>
      </c>
    </row>
    <row r="1459" spans="34:35" x14ac:dyDescent="0.15">
      <c r="AH1459" s="2">
        <f t="shared" ca="1" si="29"/>
        <v>0</v>
      </c>
      <c r="AI1459" s="2">
        <v>1459</v>
      </c>
    </row>
    <row r="1460" spans="34:35" x14ac:dyDescent="0.15">
      <c r="AH1460" s="2">
        <f t="shared" ca="1" si="29"/>
        <v>0</v>
      </c>
      <c r="AI1460" s="2">
        <v>1460</v>
      </c>
    </row>
    <row r="1461" spans="34:35" x14ac:dyDescent="0.15">
      <c r="AH1461" s="2">
        <f t="shared" ca="1" si="29"/>
        <v>0</v>
      </c>
      <c r="AI1461" s="2">
        <v>1461</v>
      </c>
    </row>
    <row r="1462" spans="34:35" x14ac:dyDescent="0.15">
      <c r="AH1462" s="2">
        <f t="shared" ca="1" si="29"/>
        <v>0</v>
      </c>
      <c r="AI1462" s="2">
        <v>1462</v>
      </c>
    </row>
    <row r="1463" spans="34:35" x14ac:dyDescent="0.15">
      <c r="AH1463" s="2">
        <f t="shared" ca="1" si="29"/>
        <v>0</v>
      </c>
      <c r="AI1463" s="2">
        <v>1463</v>
      </c>
    </row>
    <row r="1464" spans="34:35" x14ac:dyDescent="0.15">
      <c r="AH1464" s="2">
        <f t="shared" ca="1" si="29"/>
        <v>0</v>
      </c>
      <c r="AI1464" s="2">
        <v>1464</v>
      </c>
    </row>
    <row r="1465" spans="34:35" x14ac:dyDescent="0.15">
      <c r="AH1465" s="2">
        <f t="shared" ca="1" si="29"/>
        <v>0</v>
      </c>
      <c r="AI1465" s="2">
        <v>1465</v>
      </c>
    </row>
    <row r="1466" spans="34:35" x14ac:dyDescent="0.15">
      <c r="AH1466" s="2">
        <f t="shared" ca="1" si="29"/>
        <v>0</v>
      </c>
      <c r="AI1466" s="2">
        <v>1466</v>
      </c>
    </row>
    <row r="1467" spans="34:35" x14ac:dyDescent="0.15">
      <c r="AH1467" s="2">
        <f t="shared" ca="1" si="29"/>
        <v>0</v>
      </c>
      <c r="AI1467" s="2">
        <v>1467</v>
      </c>
    </row>
    <row r="1468" spans="34:35" x14ac:dyDescent="0.15">
      <c r="AH1468" s="2">
        <f t="shared" ca="1" si="29"/>
        <v>0</v>
      </c>
      <c r="AI1468" s="2">
        <v>1468</v>
      </c>
    </row>
    <row r="1469" spans="34:35" x14ac:dyDescent="0.15">
      <c r="AH1469" s="2">
        <f t="shared" ca="1" si="29"/>
        <v>0</v>
      </c>
      <c r="AI1469" s="2">
        <v>1469</v>
      </c>
    </row>
    <row r="1470" spans="34:35" x14ac:dyDescent="0.15">
      <c r="AH1470" s="2">
        <f t="shared" ca="1" si="29"/>
        <v>0</v>
      </c>
      <c r="AI1470" s="2">
        <v>1470</v>
      </c>
    </row>
    <row r="1471" spans="34:35" x14ac:dyDescent="0.15">
      <c r="AH1471" s="2">
        <f t="shared" ca="1" si="29"/>
        <v>0</v>
      </c>
      <c r="AI1471" s="2">
        <v>1471</v>
      </c>
    </row>
    <row r="1472" spans="34:35" x14ac:dyDescent="0.15">
      <c r="AH1472" s="2">
        <f t="shared" ca="1" si="29"/>
        <v>0</v>
      </c>
      <c r="AI1472" s="2">
        <v>1472</v>
      </c>
    </row>
    <row r="1473" spans="34:35" x14ac:dyDescent="0.15">
      <c r="AH1473" s="2">
        <f t="shared" ca="1" si="29"/>
        <v>0</v>
      </c>
      <c r="AI1473" s="2">
        <v>1473</v>
      </c>
    </row>
    <row r="1474" spans="34:35" x14ac:dyDescent="0.15">
      <c r="AH1474" s="2">
        <f t="shared" ca="1" si="29"/>
        <v>0</v>
      </c>
      <c r="AI1474" s="2">
        <v>1474</v>
      </c>
    </row>
    <row r="1475" spans="34:35" x14ac:dyDescent="0.15">
      <c r="AH1475" s="2">
        <f t="shared" ca="1" si="29"/>
        <v>0</v>
      </c>
      <c r="AI1475" s="2">
        <v>1475</v>
      </c>
    </row>
    <row r="1476" spans="34:35" x14ac:dyDescent="0.15">
      <c r="AH1476" s="2">
        <f t="shared" ca="1" si="29"/>
        <v>0</v>
      </c>
      <c r="AI1476" s="2">
        <v>1476</v>
      </c>
    </row>
    <row r="1477" spans="34:35" x14ac:dyDescent="0.15">
      <c r="AH1477" s="2">
        <f t="shared" ca="1" si="29"/>
        <v>0</v>
      </c>
      <c r="AI1477" s="2">
        <v>1477</v>
      </c>
    </row>
    <row r="1478" spans="34:35" x14ac:dyDescent="0.15">
      <c r="AH1478" s="2">
        <f t="shared" ref="AH1478:AH1541" ca="1" si="30">INDIRECT("'"&amp;$AD$7&amp;"'!"&amp;"B"&amp;ROW(B1478))</f>
        <v>0</v>
      </c>
      <c r="AI1478" s="2">
        <v>1478</v>
      </c>
    </row>
    <row r="1479" spans="34:35" x14ac:dyDescent="0.15">
      <c r="AH1479" s="2">
        <f t="shared" ca="1" si="30"/>
        <v>0</v>
      </c>
      <c r="AI1479" s="2">
        <v>1479</v>
      </c>
    </row>
    <row r="1480" spans="34:35" x14ac:dyDescent="0.15">
      <c r="AH1480" s="2">
        <f t="shared" ca="1" si="30"/>
        <v>0</v>
      </c>
      <c r="AI1480" s="2">
        <v>1480</v>
      </c>
    </row>
    <row r="1481" spans="34:35" x14ac:dyDescent="0.15">
      <c r="AH1481" s="2">
        <f t="shared" ca="1" si="30"/>
        <v>0</v>
      </c>
      <c r="AI1481" s="2">
        <v>1481</v>
      </c>
    </row>
    <row r="1482" spans="34:35" x14ac:dyDescent="0.15">
      <c r="AH1482" s="2">
        <f t="shared" ca="1" si="30"/>
        <v>0</v>
      </c>
      <c r="AI1482" s="2">
        <v>1482</v>
      </c>
    </row>
    <row r="1483" spans="34:35" x14ac:dyDescent="0.15">
      <c r="AH1483" s="2">
        <f t="shared" ca="1" si="30"/>
        <v>0</v>
      </c>
      <c r="AI1483" s="2">
        <v>1483</v>
      </c>
    </row>
    <row r="1484" spans="34:35" x14ac:dyDescent="0.15">
      <c r="AH1484" s="2">
        <f t="shared" ca="1" si="30"/>
        <v>0</v>
      </c>
      <c r="AI1484" s="2">
        <v>1484</v>
      </c>
    </row>
    <row r="1485" spans="34:35" x14ac:dyDescent="0.15">
      <c r="AH1485" s="2">
        <f t="shared" ca="1" si="30"/>
        <v>0</v>
      </c>
      <c r="AI1485" s="2">
        <v>1485</v>
      </c>
    </row>
    <row r="1486" spans="34:35" x14ac:dyDescent="0.15">
      <c r="AH1486" s="2">
        <f t="shared" ca="1" si="30"/>
        <v>0</v>
      </c>
      <c r="AI1486" s="2">
        <v>1486</v>
      </c>
    </row>
    <row r="1487" spans="34:35" x14ac:dyDescent="0.15">
      <c r="AH1487" s="2">
        <f t="shared" ca="1" si="30"/>
        <v>0</v>
      </c>
      <c r="AI1487" s="2">
        <v>1487</v>
      </c>
    </row>
    <row r="1488" spans="34:35" x14ac:dyDescent="0.15">
      <c r="AH1488" s="2">
        <f t="shared" ca="1" si="30"/>
        <v>0</v>
      </c>
      <c r="AI1488" s="2">
        <v>1488</v>
      </c>
    </row>
    <row r="1489" spans="34:35" x14ac:dyDescent="0.15">
      <c r="AH1489" s="2">
        <f t="shared" ca="1" si="30"/>
        <v>0</v>
      </c>
      <c r="AI1489" s="2">
        <v>1489</v>
      </c>
    </row>
    <row r="1490" spans="34:35" x14ac:dyDescent="0.15">
      <c r="AH1490" s="2">
        <f t="shared" ca="1" si="30"/>
        <v>0</v>
      </c>
      <c r="AI1490" s="2">
        <v>1490</v>
      </c>
    </row>
    <row r="1491" spans="34:35" x14ac:dyDescent="0.15">
      <c r="AH1491" s="2">
        <f t="shared" ca="1" si="30"/>
        <v>0</v>
      </c>
      <c r="AI1491" s="2">
        <v>1491</v>
      </c>
    </row>
    <row r="1492" spans="34:35" x14ac:dyDescent="0.15">
      <c r="AH1492" s="2">
        <f t="shared" ca="1" si="30"/>
        <v>0</v>
      </c>
      <c r="AI1492" s="2">
        <v>1492</v>
      </c>
    </row>
    <row r="1493" spans="34:35" x14ac:dyDescent="0.15">
      <c r="AH1493" s="2">
        <f t="shared" ca="1" si="30"/>
        <v>0</v>
      </c>
      <c r="AI1493" s="2">
        <v>1493</v>
      </c>
    </row>
    <row r="1494" spans="34:35" x14ac:dyDescent="0.15">
      <c r="AH1494" s="2">
        <f t="shared" ca="1" si="30"/>
        <v>0</v>
      </c>
      <c r="AI1494" s="2">
        <v>1494</v>
      </c>
    </row>
    <row r="1495" spans="34:35" x14ac:dyDescent="0.15">
      <c r="AH1495" s="2">
        <f t="shared" ca="1" si="30"/>
        <v>0</v>
      </c>
      <c r="AI1495" s="2">
        <v>1495</v>
      </c>
    </row>
    <row r="1496" spans="34:35" x14ac:dyDescent="0.15">
      <c r="AH1496" s="2">
        <f t="shared" ca="1" si="30"/>
        <v>0</v>
      </c>
      <c r="AI1496" s="2">
        <v>1496</v>
      </c>
    </row>
    <row r="1497" spans="34:35" x14ac:dyDescent="0.15">
      <c r="AH1497" s="2">
        <f t="shared" ca="1" si="30"/>
        <v>0</v>
      </c>
      <c r="AI1497" s="2">
        <v>1497</v>
      </c>
    </row>
    <row r="1498" spans="34:35" x14ac:dyDescent="0.15">
      <c r="AH1498" s="2">
        <f t="shared" ca="1" si="30"/>
        <v>0</v>
      </c>
      <c r="AI1498" s="2">
        <v>1498</v>
      </c>
    </row>
    <row r="1499" spans="34:35" x14ac:dyDescent="0.15">
      <c r="AH1499" s="2">
        <f t="shared" ca="1" si="30"/>
        <v>0</v>
      </c>
      <c r="AI1499" s="2">
        <v>1499</v>
      </c>
    </row>
    <row r="1500" spans="34:35" x14ac:dyDescent="0.15">
      <c r="AH1500" s="2">
        <f t="shared" ca="1" si="30"/>
        <v>0</v>
      </c>
      <c r="AI1500" s="2">
        <v>1500</v>
      </c>
    </row>
    <row r="1501" spans="34:35" x14ac:dyDescent="0.15">
      <c r="AH1501" s="2">
        <f t="shared" ca="1" si="30"/>
        <v>0</v>
      </c>
      <c r="AI1501" s="2">
        <v>1501</v>
      </c>
    </row>
    <row r="1502" spans="34:35" x14ac:dyDescent="0.15">
      <c r="AH1502" s="2">
        <f t="shared" ca="1" si="30"/>
        <v>0</v>
      </c>
      <c r="AI1502" s="2">
        <v>1502</v>
      </c>
    </row>
    <row r="1503" spans="34:35" x14ac:dyDescent="0.15">
      <c r="AH1503" s="2">
        <f t="shared" ca="1" si="30"/>
        <v>0</v>
      </c>
      <c r="AI1503" s="2">
        <v>1503</v>
      </c>
    </row>
    <row r="1504" spans="34:35" x14ac:dyDescent="0.15">
      <c r="AH1504" s="2">
        <f t="shared" ca="1" si="30"/>
        <v>0</v>
      </c>
      <c r="AI1504" s="2">
        <v>1504</v>
      </c>
    </row>
    <row r="1505" spans="34:35" x14ac:dyDescent="0.15">
      <c r="AH1505" s="2">
        <f t="shared" ca="1" si="30"/>
        <v>0</v>
      </c>
      <c r="AI1505" s="2">
        <v>1505</v>
      </c>
    </row>
    <row r="1506" spans="34:35" x14ac:dyDescent="0.15">
      <c r="AH1506" s="2">
        <f t="shared" ca="1" si="30"/>
        <v>0</v>
      </c>
      <c r="AI1506" s="2">
        <v>1506</v>
      </c>
    </row>
    <row r="1507" spans="34:35" x14ac:dyDescent="0.15">
      <c r="AH1507" s="2">
        <f t="shared" ca="1" si="30"/>
        <v>0</v>
      </c>
      <c r="AI1507" s="2">
        <v>1507</v>
      </c>
    </row>
    <row r="1508" spans="34:35" x14ac:dyDescent="0.15">
      <c r="AH1508" s="2">
        <f t="shared" ca="1" si="30"/>
        <v>0</v>
      </c>
      <c r="AI1508" s="2">
        <v>1508</v>
      </c>
    </row>
    <row r="1509" spans="34:35" x14ac:dyDescent="0.15">
      <c r="AH1509" s="2">
        <f t="shared" ca="1" si="30"/>
        <v>0</v>
      </c>
      <c r="AI1509" s="2">
        <v>1509</v>
      </c>
    </row>
    <row r="1510" spans="34:35" x14ac:dyDescent="0.15">
      <c r="AH1510" s="2">
        <f t="shared" ca="1" si="30"/>
        <v>0</v>
      </c>
      <c r="AI1510" s="2">
        <v>1510</v>
      </c>
    </row>
    <row r="1511" spans="34:35" x14ac:dyDescent="0.15">
      <c r="AH1511" s="2">
        <f t="shared" ca="1" si="30"/>
        <v>0</v>
      </c>
      <c r="AI1511" s="2">
        <v>1511</v>
      </c>
    </row>
    <row r="1512" spans="34:35" x14ac:dyDescent="0.15">
      <c r="AH1512" s="2">
        <f t="shared" ca="1" si="30"/>
        <v>0</v>
      </c>
      <c r="AI1512" s="2">
        <v>1512</v>
      </c>
    </row>
    <row r="1513" spans="34:35" x14ac:dyDescent="0.15">
      <c r="AH1513" s="2">
        <f t="shared" ca="1" si="30"/>
        <v>0</v>
      </c>
      <c r="AI1513" s="2">
        <v>1513</v>
      </c>
    </row>
    <row r="1514" spans="34:35" x14ac:dyDescent="0.15">
      <c r="AH1514" s="2">
        <f t="shared" ca="1" si="30"/>
        <v>0</v>
      </c>
      <c r="AI1514" s="2">
        <v>1514</v>
      </c>
    </row>
    <row r="1515" spans="34:35" x14ac:dyDescent="0.15">
      <c r="AH1515" s="2">
        <f t="shared" ca="1" si="30"/>
        <v>0</v>
      </c>
      <c r="AI1515" s="2">
        <v>1515</v>
      </c>
    </row>
    <row r="1516" spans="34:35" x14ac:dyDescent="0.15">
      <c r="AH1516" s="2">
        <f t="shared" ca="1" si="30"/>
        <v>0</v>
      </c>
      <c r="AI1516" s="2">
        <v>1516</v>
      </c>
    </row>
    <row r="1517" spans="34:35" x14ac:dyDescent="0.15">
      <c r="AH1517" s="2">
        <f t="shared" ca="1" si="30"/>
        <v>0</v>
      </c>
      <c r="AI1517" s="2">
        <v>1517</v>
      </c>
    </row>
    <row r="1518" spans="34:35" x14ac:dyDescent="0.15">
      <c r="AH1518" s="2">
        <f t="shared" ca="1" si="30"/>
        <v>0</v>
      </c>
      <c r="AI1518" s="2">
        <v>1518</v>
      </c>
    </row>
    <row r="1519" spans="34:35" x14ac:dyDescent="0.15">
      <c r="AH1519" s="2">
        <f t="shared" ca="1" si="30"/>
        <v>0</v>
      </c>
      <c r="AI1519" s="2">
        <v>1519</v>
      </c>
    </row>
    <row r="1520" spans="34:35" x14ac:dyDescent="0.15">
      <c r="AH1520" s="2">
        <f t="shared" ca="1" si="30"/>
        <v>0</v>
      </c>
      <c r="AI1520" s="2">
        <v>1520</v>
      </c>
    </row>
    <row r="1521" spans="34:35" x14ac:dyDescent="0.15">
      <c r="AH1521" s="2">
        <f t="shared" ca="1" si="30"/>
        <v>0</v>
      </c>
      <c r="AI1521" s="2">
        <v>1521</v>
      </c>
    </row>
    <row r="1522" spans="34:35" x14ac:dyDescent="0.15">
      <c r="AH1522" s="2">
        <f t="shared" ca="1" si="30"/>
        <v>0</v>
      </c>
      <c r="AI1522" s="2">
        <v>1522</v>
      </c>
    </row>
    <row r="1523" spans="34:35" x14ac:dyDescent="0.15">
      <c r="AH1523" s="2">
        <f t="shared" ca="1" si="30"/>
        <v>0</v>
      </c>
      <c r="AI1523" s="2">
        <v>1523</v>
      </c>
    </row>
    <row r="1524" spans="34:35" x14ac:dyDescent="0.15">
      <c r="AH1524" s="2">
        <f t="shared" ca="1" si="30"/>
        <v>0</v>
      </c>
      <c r="AI1524" s="2">
        <v>1524</v>
      </c>
    </row>
    <row r="1525" spans="34:35" x14ac:dyDescent="0.15">
      <c r="AH1525" s="2">
        <f t="shared" ca="1" si="30"/>
        <v>0</v>
      </c>
      <c r="AI1525" s="2">
        <v>1525</v>
      </c>
    </row>
    <row r="1526" spans="34:35" x14ac:dyDescent="0.15">
      <c r="AH1526" s="2">
        <f t="shared" ca="1" si="30"/>
        <v>0</v>
      </c>
      <c r="AI1526" s="2">
        <v>1526</v>
      </c>
    </row>
    <row r="1527" spans="34:35" x14ac:dyDescent="0.15">
      <c r="AH1527" s="2">
        <f t="shared" ca="1" si="30"/>
        <v>0</v>
      </c>
      <c r="AI1527" s="2">
        <v>1527</v>
      </c>
    </row>
    <row r="1528" spans="34:35" x14ac:dyDescent="0.15">
      <c r="AH1528" s="2">
        <f t="shared" ca="1" si="30"/>
        <v>0</v>
      </c>
      <c r="AI1528" s="2">
        <v>1528</v>
      </c>
    </row>
    <row r="1529" spans="34:35" x14ac:dyDescent="0.15">
      <c r="AH1529" s="2">
        <f t="shared" ca="1" si="30"/>
        <v>0</v>
      </c>
      <c r="AI1529" s="2">
        <v>1529</v>
      </c>
    </row>
    <row r="1530" spans="34:35" x14ac:dyDescent="0.15">
      <c r="AH1530" s="2">
        <f t="shared" ca="1" si="30"/>
        <v>0</v>
      </c>
      <c r="AI1530" s="2">
        <v>1530</v>
      </c>
    </row>
    <row r="1531" spans="34:35" x14ac:dyDescent="0.15">
      <c r="AH1531" s="2">
        <f t="shared" ca="1" si="30"/>
        <v>0</v>
      </c>
      <c r="AI1531" s="2">
        <v>1531</v>
      </c>
    </row>
    <row r="1532" spans="34:35" x14ac:dyDescent="0.15">
      <c r="AH1532" s="2">
        <f t="shared" ca="1" si="30"/>
        <v>0</v>
      </c>
      <c r="AI1532" s="2">
        <v>1532</v>
      </c>
    </row>
    <row r="1533" spans="34:35" x14ac:dyDescent="0.15">
      <c r="AH1533" s="2">
        <f t="shared" ca="1" si="30"/>
        <v>0</v>
      </c>
      <c r="AI1533" s="2">
        <v>1533</v>
      </c>
    </row>
    <row r="1534" spans="34:35" x14ac:dyDescent="0.15">
      <c r="AH1534" s="2">
        <f t="shared" ca="1" si="30"/>
        <v>0</v>
      </c>
      <c r="AI1534" s="2">
        <v>1534</v>
      </c>
    </row>
    <row r="1535" spans="34:35" x14ac:dyDescent="0.15">
      <c r="AH1535" s="2">
        <f t="shared" ca="1" si="30"/>
        <v>0</v>
      </c>
      <c r="AI1535" s="2">
        <v>1535</v>
      </c>
    </row>
    <row r="1536" spans="34:35" x14ac:dyDescent="0.15">
      <c r="AH1536" s="2">
        <f t="shared" ca="1" si="30"/>
        <v>0</v>
      </c>
      <c r="AI1536" s="2">
        <v>1536</v>
      </c>
    </row>
    <row r="1537" spans="34:35" x14ac:dyDescent="0.15">
      <c r="AH1537" s="2">
        <f t="shared" ca="1" si="30"/>
        <v>0</v>
      </c>
      <c r="AI1537" s="2">
        <v>1537</v>
      </c>
    </row>
    <row r="1538" spans="34:35" x14ac:dyDescent="0.15">
      <c r="AH1538" s="2">
        <f t="shared" ca="1" si="30"/>
        <v>0</v>
      </c>
      <c r="AI1538" s="2">
        <v>1538</v>
      </c>
    </row>
    <row r="1539" spans="34:35" x14ac:dyDescent="0.15">
      <c r="AH1539" s="2">
        <f t="shared" ca="1" si="30"/>
        <v>0</v>
      </c>
      <c r="AI1539" s="2">
        <v>1539</v>
      </c>
    </row>
    <row r="1540" spans="34:35" x14ac:dyDescent="0.15">
      <c r="AH1540" s="2">
        <f t="shared" ca="1" si="30"/>
        <v>0</v>
      </c>
      <c r="AI1540" s="2">
        <v>1540</v>
      </c>
    </row>
    <row r="1541" spans="34:35" x14ac:dyDescent="0.15">
      <c r="AH1541" s="2">
        <f t="shared" ca="1" si="30"/>
        <v>0</v>
      </c>
      <c r="AI1541" s="2">
        <v>1541</v>
      </c>
    </row>
    <row r="1542" spans="34:35" x14ac:dyDescent="0.15">
      <c r="AH1542" s="2">
        <f t="shared" ref="AH1542:AH1605" ca="1" si="31">INDIRECT("'"&amp;$AD$7&amp;"'!"&amp;"B"&amp;ROW(B1542))</f>
        <v>0</v>
      </c>
      <c r="AI1542" s="2">
        <v>1542</v>
      </c>
    </row>
    <row r="1543" spans="34:35" x14ac:dyDescent="0.15">
      <c r="AH1543" s="2">
        <f t="shared" ca="1" si="31"/>
        <v>0</v>
      </c>
      <c r="AI1543" s="2">
        <v>1543</v>
      </c>
    </row>
    <row r="1544" spans="34:35" x14ac:dyDescent="0.15">
      <c r="AH1544" s="2">
        <f t="shared" ca="1" si="31"/>
        <v>0</v>
      </c>
      <c r="AI1544" s="2">
        <v>1544</v>
      </c>
    </row>
    <row r="1545" spans="34:35" x14ac:dyDescent="0.15">
      <c r="AH1545" s="2">
        <f t="shared" ca="1" si="31"/>
        <v>0</v>
      </c>
      <c r="AI1545" s="2">
        <v>1545</v>
      </c>
    </row>
    <row r="1546" spans="34:35" x14ac:dyDescent="0.15">
      <c r="AH1546" s="2">
        <f t="shared" ca="1" si="31"/>
        <v>0</v>
      </c>
      <c r="AI1546" s="2">
        <v>1546</v>
      </c>
    </row>
    <row r="1547" spans="34:35" x14ac:dyDescent="0.15">
      <c r="AH1547" s="2">
        <f t="shared" ca="1" si="31"/>
        <v>0</v>
      </c>
      <c r="AI1547" s="2">
        <v>1547</v>
      </c>
    </row>
    <row r="1548" spans="34:35" x14ac:dyDescent="0.15">
      <c r="AH1548" s="2">
        <f t="shared" ca="1" si="31"/>
        <v>0</v>
      </c>
      <c r="AI1548" s="2">
        <v>1548</v>
      </c>
    </row>
    <row r="1549" spans="34:35" x14ac:dyDescent="0.15">
      <c r="AH1549" s="2">
        <f t="shared" ca="1" si="31"/>
        <v>0</v>
      </c>
      <c r="AI1549" s="2">
        <v>1549</v>
      </c>
    </row>
    <row r="1550" spans="34:35" x14ac:dyDescent="0.15">
      <c r="AH1550" s="2">
        <f t="shared" ca="1" si="31"/>
        <v>0</v>
      </c>
      <c r="AI1550" s="2">
        <v>1550</v>
      </c>
    </row>
    <row r="1551" spans="34:35" x14ac:dyDescent="0.15">
      <c r="AH1551" s="2">
        <f t="shared" ca="1" si="31"/>
        <v>0</v>
      </c>
      <c r="AI1551" s="2">
        <v>1551</v>
      </c>
    </row>
    <row r="1552" spans="34:35" x14ac:dyDescent="0.15">
      <c r="AH1552" s="2">
        <f t="shared" ca="1" si="31"/>
        <v>0</v>
      </c>
      <c r="AI1552" s="2">
        <v>1552</v>
      </c>
    </row>
    <row r="1553" spans="34:35" x14ac:dyDescent="0.15">
      <c r="AH1553" s="2">
        <f t="shared" ca="1" si="31"/>
        <v>0</v>
      </c>
      <c r="AI1553" s="2">
        <v>1553</v>
      </c>
    </row>
    <row r="1554" spans="34:35" x14ac:dyDescent="0.15">
      <c r="AH1554" s="2">
        <f t="shared" ca="1" si="31"/>
        <v>0</v>
      </c>
      <c r="AI1554" s="2">
        <v>1554</v>
      </c>
    </row>
    <row r="1555" spans="34:35" x14ac:dyDescent="0.15">
      <c r="AH1555" s="2">
        <f t="shared" ca="1" si="31"/>
        <v>0</v>
      </c>
      <c r="AI1555" s="2">
        <v>1555</v>
      </c>
    </row>
    <row r="1556" spans="34:35" x14ac:dyDescent="0.15">
      <c r="AH1556" s="2">
        <f t="shared" ca="1" si="31"/>
        <v>0</v>
      </c>
      <c r="AI1556" s="2">
        <v>1556</v>
      </c>
    </row>
    <row r="1557" spans="34:35" x14ac:dyDescent="0.15">
      <c r="AH1557" s="2">
        <f t="shared" ca="1" si="31"/>
        <v>0</v>
      </c>
      <c r="AI1557" s="2">
        <v>1557</v>
      </c>
    </row>
    <row r="1558" spans="34:35" x14ac:dyDescent="0.15">
      <c r="AH1558" s="2">
        <f t="shared" ca="1" si="31"/>
        <v>0</v>
      </c>
      <c r="AI1558" s="2">
        <v>1558</v>
      </c>
    </row>
    <row r="1559" spans="34:35" x14ac:dyDescent="0.15">
      <c r="AH1559" s="2">
        <f t="shared" ca="1" si="31"/>
        <v>0</v>
      </c>
      <c r="AI1559" s="2">
        <v>1559</v>
      </c>
    </row>
    <row r="1560" spans="34:35" x14ac:dyDescent="0.15">
      <c r="AH1560" s="2">
        <f t="shared" ca="1" si="31"/>
        <v>0</v>
      </c>
      <c r="AI1560" s="2">
        <v>1560</v>
      </c>
    </row>
    <row r="1561" spans="34:35" x14ac:dyDescent="0.15">
      <c r="AH1561" s="2">
        <f t="shared" ca="1" si="31"/>
        <v>0</v>
      </c>
      <c r="AI1561" s="2">
        <v>1561</v>
      </c>
    </row>
    <row r="1562" spans="34:35" x14ac:dyDescent="0.15">
      <c r="AH1562" s="2">
        <f t="shared" ca="1" si="31"/>
        <v>0</v>
      </c>
      <c r="AI1562" s="2">
        <v>1562</v>
      </c>
    </row>
    <row r="1563" spans="34:35" x14ac:dyDescent="0.15">
      <c r="AH1563" s="2">
        <f t="shared" ca="1" si="31"/>
        <v>0</v>
      </c>
      <c r="AI1563" s="2">
        <v>1563</v>
      </c>
    </row>
    <row r="1564" spans="34:35" x14ac:dyDescent="0.15">
      <c r="AH1564" s="2">
        <f t="shared" ca="1" si="31"/>
        <v>0</v>
      </c>
      <c r="AI1564" s="2">
        <v>1564</v>
      </c>
    </row>
    <row r="1565" spans="34:35" x14ac:dyDescent="0.15">
      <c r="AH1565" s="2">
        <f t="shared" ca="1" si="31"/>
        <v>0</v>
      </c>
      <c r="AI1565" s="2">
        <v>1565</v>
      </c>
    </row>
    <row r="1566" spans="34:35" x14ac:dyDescent="0.15">
      <c r="AH1566" s="2">
        <f t="shared" ca="1" si="31"/>
        <v>0</v>
      </c>
      <c r="AI1566" s="2">
        <v>1566</v>
      </c>
    </row>
    <row r="1567" spans="34:35" x14ac:dyDescent="0.15">
      <c r="AH1567" s="2">
        <f t="shared" ca="1" si="31"/>
        <v>0</v>
      </c>
      <c r="AI1567" s="2">
        <v>1567</v>
      </c>
    </row>
    <row r="1568" spans="34:35" x14ac:dyDescent="0.15">
      <c r="AH1568" s="2">
        <f t="shared" ca="1" si="31"/>
        <v>0</v>
      </c>
      <c r="AI1568" s="2">
        <v>1568</v>
      </c>
    </row>
    <row r="1569" spans="34:35" x14ac:dyDescent="0.15">
      <c r="AH1569" s="2">
        <f t="shared" ca="1" si="31"/>
        <v>0</v>
      </c>
      <c r="AI1569" s="2">
        <v>1569</v>
      </c>
    </row>
    <row r="1570" spans="34:35" x14ac:dyDescent="0.15">
      <c r="AH1570" s="2">
        <f t="shared" ca="1" si="31"/>
        <v>0</v>
      </c>
      <c r="AI1570" s="2">
        <v>1570</v>
      </c>
    </row>
    <row r="1571" spans="34:35" x14ac:dyDescent="0.15">
      <c r="AH1571" s="2">
        <f t="shared" ca="1" si="31"/>
        <v>0</v>
      </c>
      <c r="AI1571" s="2">
        <v>1571</v>
      </c>
    </row>
    <row r="1572" spans="34:35" x14ac:dyDescent="0.15">
      <c r="AH1572" s="2">
        <f t="shared" ca="1" si="31"/>
        <v>0</v>
      </c>
      <c r="AI1572" s="2">
        <v>1572</v>
      </c>
    </row>
    <row r="1573" spans="34:35" x14ac:dyDescent="0.15">
      <c r="AH1573" s="2">
        <f t="shared" ca="1" si="31"/>
        <v>0</v>
      </c>
      <c r="AI1573" s="2">
        <v>1573</v>
      </c>
    </row>
    <row r="1574" spans="34:35" x14ac:dyDescent="0.15">
      <c r="AH1574" s="2">
        <f t="shared" ca="1" si="31"/>
        <v>0</v>
      </c>
      <c r="AI1574" s="2">
        <v>1574</v>
      </c>
    </row>
    <row r="1575" spans="34:35" x14ac:dyDescent="0.15">
      <c r="AH1575" s="2">
        <f t="shared" ca="1" si="31"/>
        <v>0</v>
      </c>
      <c r="AI1575" s="2">
        <v>1575</v>
      </c>
    </row>
    <row r="1576" spans="34:35" x14ac:dyDescent="0.15">
      <c r="AH1576" s="2">
        <f t="shared" ca="1" si="31"/>
        <v>0</v>
      </c>
      <c r="AI1576" s="2">
        <v>1576</v>
      </c>
    </row>
    <row r="1577" spans="34:35" x14ac:dyDescent="0.15">
      <c r="AH1577" s="2">
        <f t="shared" ca="1" si="31"/>
        <v>0</v>
      </c>
      <c r="AI1577" s="2">
        <v>1577</v>
      </c>
    </row>
    <row r="1578" spans="34:35" x14ac:dyDescent="0.15">
      <c r="AH1578" s="2">
        <f t="shared" ca="1" si="31"/>
        <v>0</v>
      </c>
      <c r="AI1578" s="2">
        <v>1578</v>
      </c>
    </row>
    <row r="1579" spans="34:35" x14ac:dyDescent="0.15">
      <c r="AH1579" s="2">
        <f t="shared" ca="1" si="31"/>
        <v>0</v>
      </c>
      <c r="AI1579" s="2">
        <v>1579</v>
      </c>
    </row>
    <row r="1580" spans="34:35" x14ac:dyDescent="0.15">
      <c r="AH1580" s="2">
        <f t="shared" ca="1" si="31"/>
        <v>0</v>
      </c>
      <c r="AI1580" s="2">
        <v>1580</v>
      </c>
    </row>
    <row r="1581" spans="34:35" x14ac:dyDescent="0.15">
      <c r="AH1581" s="2">
        <f t="shared" ca="1" si="31"/>
        <v>0</v>
      </c>
      <c r="AI1581" s="2">
        <v>1581</v>
      </c>
    </row>
    <row r="1582" spans="34:35" x14ac:dyDescent="0.15">
      <c r="AH1582" s="2">
        <f t="shared" ca="1" si="31"/>
        <v>0</v>
      </c>
      <c r="AI1582" s="2">
        <v>1582</v>
      </c>
    </row>
    <row r="1583" spans="34:35" x14ac:dyDescent="0.15">
      <c r="AH1583" s="2">
        <f t="shared" ca="1" si="31"/>
        <v>0</v>
      </c>
      <c r="AI1583" s="2">
        <v>1583</v>
      </c>
    </row>
    <row r="1584" spans="34:35" x14ac:dyDescent="0.15">
      <c r="AH1584" s="2">
        <f t="shared" ca="1" si="31"/>
        <v>0</v>
      </c>
      <c r="AI1584" s="2">
        <v>1584</v>
      </c>
    </row>
    <row r="1585" spans="34:35" x14ac:dyDescent="0.15">
      <c r="AH1585" s="2">
        <f t="shared" ca="1" si="31"/>
        <v>0</v>
      </c>
      <c r="AI1585" s="2">
        <v>1585</v>
      </c>
    </row>
    <row r="1586" spans="34:35" x14ac:dyDescent="0.15">
      <c r="AH1586" s="2">
        <f t="shared" ca="1" si="31"/>
        <v>0</v>
      </c>
      <c r="AI1586" s="2">
        <v>1586</v>
      </c>
    </row>
    <row r="1587" spans="34:35" x14ac:dyDescent="0.15">
      <c r="AH1587" s="2">
        <f t="shared" ca="1" si="31"/>
        <v>0</v>
      </c>
      <c r="AI1587" s="2">
        <v>1587</v>
      </c>
    </row>
    <row r="1588" spans="34:35" x14ac:dyDescent="0.15">
      <c r="AH1588" s="2">
        <f t="shared" ca="1" si="31"/>
        <v>0</v>
      </c>
      <c r="AI1588" s="2">
        <v>1588</v>
      </c>
    </row>
    <row r="1589" spans="34:35" x14ac:dyDescent="0.15">
      <c r="AH1589" s="2">
        <f t="shared" ca="1" si="31"/>
        <v>0</v>
      </c>
      <c r="AI1589" s="2">
        <v>1589</v>
      </c>
    </row>
    <row r="1590" spans="34:35" x14ac:dyDescent="0.15">
      <c r="AH1590" s="2">
        <f t="shared" ca="1" si="31"/>
        <v>0</v>
      </c>
      <c r="AI1590" s="2">
        <v>1590</v>
      </c>
    </row>
    <row r="1591" spans="34:35" x14ac:dyDescent="0.15">
      <c r="AH1591" s="2">
        <f t="shared" ca="1" si="31"/>
        <v>0</v>
      </c>
      <c r="AI1591" s="2">
        <v>1591</v>
      </c>
    </row>
    <row r="1592" spans="34:35" x14ac:dyDescent="0.15">
      <c r="AH1592" s="2">
        <f t="shared" ca="1" si="31"/>
        <v>0</v>
      </c>
      <c r="AI1592" s="2">
        <v>1592</v>
      </c>
    </row>
    <row r="1593" spans="34:35" x14ac:dyDescent="0.15">
      <c r="AH1593" s="2">
        <f t="shared" ca="1" si="31"/>
        <v>0</v>
      </c>
      <c r="AI1593" s="2">
        <v>1593</v>
      </c>
    </row>
    <row r="1594" spans="34:35" x14ac:dyDescent="0.15">
      <c r="AH1594" s="2">
        <f t="shared" ca="1" si="31"/>
        <v>0</v>
      </c>
      <c r="AI1594" s="2">
        <v>1594</v>
      </c>
    </row>
    <row r="1595" spans="34:35" x14ac:dyDescent="0.15">
      <c r="AH1595" s="2">
        <f t="shared" ca="1" si="31"/>
        <v>0</v>
      </c>
      <c r="AI1595" s="2">
        <v>1595</v>
      </c>
    </row>
    <row r="1596" spans="34:35" x14ac:dyDescent="0.15">
      <c r="AH1596" s="2">
        <f t="shared" ca="1" si="31"/>
        <v>0</v>
      </c>
      <c r="AI1596" s="2">
        <v>1596</v>
      </c>
    </row>
    <row r="1597" spans="34:35" x14ac:dyDescent="0.15">
      <c r="AH1597" s="2">
        <f t="shared" ca="1" si="31"/>
        <v>0</v>
      </c>
      <c r="AI1597" s="2">
        <v>1597</v>
      </c>
    </row>
    <row r="1598" spans="34:35" x14ac:dyDescent="0.15">
      <c r="AH1598" s="2">
        <f t="shared" ca="1" si="31"/>
        <v>0</v>
      </c>
      <c r="AI1598" s="2">
        <v>1598</v>
      </c>
    </row>
    <row r="1599" spans="34:35" x14ac:dyDescent="0.15">
      <c r="AH1599" s="2">
        <f t="shared" ca="1" si="31"/>
        <v>0</v>
      </c>
      <c r="AI1599" s="2">
        <v>1599</v>
      </c>
    </row>
    <row r="1600" spans="34:35" x14ac:dyDescent="0.15">
      <c r="AH1600" s="2">
        <f t="shared" ca="1" si="31"/>
        <v>0</v>
      </c>
      <c r="AI1600" s="2">
        <v>1600</v>
      </c>
    </row>
    <row r="1601" spans="34:35" x14ac:dyDescent="0.15">
      <c r="AH1601" s="2">
        <f t="shared" ca="1" si="31"/>
        <v>0</v>
      </c>
      <c r="AI1601" s="2">
        <v>1601</v>
      </c>
    </row>
    <row r="1602" spans="34:35" x14ac:dyDescent="0.15">
      <c r="AH1602" s="2">
        <f t="shared" ca="1" si="31"/>
        <v>0</v>
      </c>
      <c r="AI1602" s="2">
        <v>1602</v>
      </c>
    </row>
    <row r="1603" spans="34:35" x14ac:dyDescent="0.15">
      <c r="AH1603" s="2">
        <f t="shared" ca="1" si="31"/>
        <v>0</v>
      </c>
      <c r="AI1603" s="2">
        <v>1603</v>
      </c>
    </row>
    <row r="1604" spans="34:35" x14ac:dyDescent="0.15">
      <c r="AH1604" s="2">
        <f t="shared" ca="1" si="31"/>
        <v>0</v>
      </c>
      <c r="AI1604" s="2">
        <v>1604</v>
      </c>
    </row>
    <row r="1605" spans="34:35" x14ac:dyDescent="0.15">
      <c r="AH1605" s="2">
        <f t="shared" ca="1" si="31"/>
        <v>0</v>
      </c>
      <c r="AI1605" s="2">
        <v>1605</v>
      </c>
    </row>
    <row r="1606" spans="34:35" x14ac:dyDescent="0.15">
      <c r="AH1606" s="2">
        <f t="shared" ref="AH1606:AH1669" ca="1" si="32">INDIRECT("'"&amp;$AD$7&amp;"'!"&amp;"B"&amp;ROW(B1606))</f>
        <v>0</v>
      </c>
      <c r="AI1606" s="2">
        <v>1606</v>
      </c>
    </row>
    <row r="1607" spans="34:35" x14ac:dyDescent="0.15">
      <c r="AH1607" s="2">
        <f t="shared" ca="1" si="32"/>
        <v>0</v>
      </c>
      <c r="AI1607" s="2">
        <v>1607</v>
      </c>
    </row>
    <row r="1608" spans="34:35" x14ac:dyDescent="0.15">
      <c r="AH1608" s="2">
        <f t="shared" ca="1" si="32"/>
        <v>0</v>
      </c>
      <c r="AI1608" s="2">
        <v>1608</v>
      </c>
    </row>
    <row r="1609" spans="34:35" x14ac:dyDescent="0.15">
      <c r="AH1609" s="2">
        <f t="shared" ca="1" si="32"/>
        <v>0</v>
      </c>
      <c r="AI1609" s="2">
        <v>1609</v>
      </c>
    </row>
    <row r="1610" spans="34:35" x14ac:dyDescent="0.15">
      <c r="AH1610" s="2">
        <f t="shared" ca="1" si="32"/>
        <v>0</v>
      </c>
      <c r="AI1610" s="2">
        <v>1610</v>
      </c>
    </row>
    <row r="1611" spans="34:35" x14ac:dyDescent="0.15">
      <c r="AH1611" s="2">
        <f t="shared" ca="1" si="32"/>
        <v>0</v>
      </c>
      <c r="AI1611" s="2">
        <v>1611</v>
      </c>
    </row>
    <row r="1612" spans="34:35" x14ac:dyDescent="0.15">
      <c r="AH1612" s="2">
        <f t="shared" ca="1" si="32"/>
        <v>0</v>
      </c>
      <c r="AI1612" s="2">
        <v>1612</v>
      </c>
    </row>
    <row r="1613" spans="34:35" x14ac:dyDescent="0.15">
      <c r="AH1613" s="2">
        <f t="shared" ca="1" si="32"/>
        <v>0</v>
      </c>
      <c r="AI1613" s="2">
        <v>1613</v>
      </c>
    </row>
    <row r="1614" spans="34:35" x14ac:dyDescent="0.15">
      <c r="AH1614" s="2">
        <f t="shared" ca="1" si="32"/>
        <v>0</v>
      </c>
      <c r="AI1614" s="2">
        <v>1614</v>
      </c>
    </row>
    <row r="1615" spans="34:35" x14ac:dyDescent="0.15">
      <c r="AH1615" s="2">
        <f t="shared" ca="1" si="32"/>
        <v>0</v>
      </c>
      <c r="AI1615" s="2">
        <v>1615</v>
      </c>
    </row>
    <row r="1616" spans="34:35" x14ac:dyDescent="0.15">
      <c r="AH1616" s="2">
        <f t="shared" ca="1" si="32"/>
        <v>0</v>
      </c>
      <c r="AI1616" s="2">
        <v>1616</v>
      </c>
    </row>
    <row r="1617" spans="34:35" x14ac:dyDescent="0.15">
      <c r="AH1617" s="2">
        <f t="shared" ca="1" si="32"/>
        <v>0</v>
      </c>
      <c r="AI1617" s="2">
        <v>1617</v>
      </c>
    </row>
    <row r="1618" spans="34:35" x14ac:dyDescent="0.15">
      <c r="AH1618" s="2">
        <f t="shared" ca="1" si="32"/>
        <v>0</v>
      </c>
      <c r="AI1618" s="2">
        <v>1618</v>
      </c>
    </row>
    <row r="1619" spans="34:35" x14ac:dyDescent="0.15">
      <c r="AH1619" s="2">
        <f t="shared" ca="1" si="32"/>
        <v>0</v>
      </c>
      <c r="AI1619" s="2">
        <v>1619</v>
      </c>
    </row>
    <row r="1620" spans="34:35" x14ac:dyDescent="0.15">
      <c r="AH1620" s="2">
        <f t="shared" ca="1" si="32"/>
        <v>0</v>
      </c>
      <c r="AI1620" s="2">
        <v>1620</v>
      </c>
    </row>
    <row r="1621" spans="34:35" x14ac:dyDescent="0.15">
      <c r="AH1621" s="2">
        <f t="shared" ca="1" si="32"/>
        <v>0</v>
      </c>
      <c r="AI1621" s="2">
        <v>1621</v>
      </c>
    </row>
    <row r="1622" spans="34:35" x14ac:dyDescent="0.15">
      <c r="AH1622" s="2">
        <f t="shared" ca="1" si="32"/>
        <v>0</v>
      </c>
      <c r="AI1622" s="2">
        <v>1622</v>
      </c>
    </row>
    <row r="1623" spans="34:35" x14ac:dyDescent="0.15">
      <c r="AH1623" s="2">
        <f t="shared" ca="1" si="32"/>
        <v>0</v>
      </c>
      <c r="AI1623" s="2">
        <v>1623</v>
      </c>
    </row>
    <row r="1624" spans="34:35" x14ac:dyDescent="0.15">
      <c r="AH1624" s="2">
        <f t="shared" ca="1" si="32"/>
        <v>0</v>
      </c>
      <c r="AI1624" s="2">
        <v>1624</v>
      </c>
    </row>
    <row r="1625" spans="34:35" x14ac:dyDescent="0.15">
      <c r="AH1625" s="2">
        <f t="shared" ca="1" si="32"/>
        <v>0</v>
      </c>
      <c r="AI1625" s="2">
        <v>1625</v>
      </c>
    </row>
    <row r="1626" spans="34:35" x14ac:dyDescent="0.15">
      <c r="AH1626" s="2">
        <f t="shared" ca="1" si="32"/>
        <v>0</v>
      </c>
      <c r="AI1626" s="2">
        <v>1626</v>
      </c>
    </row>
    <row r="1627" spans="34:35" x14ac:dyDescent="0.15">
      <c r="AH1627" s="2">
        <f t="shared" ca="1" si="32"/>
        <v>0</v>
      </c>
      <c r="AI1627" s="2">
        <v>1627</v>
      </c>
    </row>
    <row r="1628" spans="34:35" x14ac:dyDescent="0.15">
      <c r="AH1628" s="2">
        <f t="shared" ca="1" si="32"/>
        <v>0</v>
      </c>
      <c r="AI1628" s="2">
        <v>1628</v>
      </c>
    </row>
    <row r="1629" spans="34:35" x14ac:dyDescent="0.15">
      <c r="AH1629" s="2">
        <f t="shared" ca="1" si="32"/>
        <v>0</v>
      </c>
      <c r="AI1629" s="2">
        <v>1629</v>
      </c>
    </row>
    <row r="1630" spans="34:35" x14ac:dyDescent="0.15">
      <c r="AH1630" s="2">
        <f t="shared" ca="1" si="32"/>
        <v>0</v>
      </c>
      <c r="AI1630" s="2">
        <v>1630</v>
      </c>
    </row>
    <row r="1631" spans="34:35" x14ac:dyDescent="0.15">
      <c r="AH1631" s="2">
        <f t="shared" ca="1" si="32"/>
        <v>0</v>
      </c>
      <c r="AI1631" s="2">
        <v>1631</v>
      </c>
    </row>
    <row r="1632" spans="34:35" x14ac:dyDescent="0.15">
      <c r="AH1632" s="2">
        <f t="shared" ca="1" si="32"/>
        <v>0</v>
      </c>
      <c r="AI1632" s="2">
        <v>1632</v>
      </c>
    </row>
    <row r="1633" spans="34:35" x14ac:dyDescent="0.15">
      <c r="AH1633" s="2">
        <f t="shared" ca="1" si="32"/>
        <v>0</v>
      </c>
      <c r="AI1633" s="2">
        <v>1633</v>
      </c>
    </row>
    <row r="1634" spans="34:35" x14ac:dyDescent="0.15">
      <c r="AH1634" s="2">
        <f t="shared" ca="1" si="32"/>
        <v>0</v>
      </c>
      <c r="AI1634" s="2">
        <v>1634</v>
      </c>
    </row>
    <row r="1635" spans="34:35" x14ac:dyDescent="0.15">
      <c r="AH1635" s="2">
        <f t="shared" ca="1" si="32"/>
        <v>0</v>
      </c>
      <c r="AI1635" s="2">
        <v>1635</v>
      </c>
    </row>
    <row r="1636" spans="34:35" x14ac:dyDescent="0.15">
      <c r="AH1636" s="2">
        <f t="shared" ca="1" si="32"/>
        <v>0</v>
      </c>
      <c r="AI1636" s="2">
        <v>1636</v>
      </c>
    </row>
    <row r="1637" spans="34:35" x14ac:dyDescent="0.15">
      <c r="AH1637" s="2">
        <f t="shared" ca="1" si="32"/>
        <v>0</v>
      </c>
      <c r="AI1637" s="2">
        <v>1637</v>
      </c>
    </row>
    <row r="1638" spans="34:35" x14ac:dyDescent="0.15">
      <c r="AH1638" s="2">
        <f t="shared" ca="1" si="32"/>
        <v>0</v>
      </c>
      <c r="AI1638" s="2">
        <v>1638</v>
      </c>
    </row>
    <row r="1639" spans="34:35" x14ac:dyDescent="0.15">
      <c r="AH1639" s="2">
        <f t="shared" ca="1" si="32"/>
        <v>0</v>
      </c>
      <c r="AI1639" s="2">
        <v>1639</v>
      </c>
    </row>
    <row r="1640" spans="34:35" x14ac:dyDescent="0.15">
      <c r="AH1640" s="2">
        <f t="shared" ca="1" si="32"/>
        <v>0</v>
      </c>
      <c r="AI1640" s="2">
        <v>1640</v>
      </c>
    </row>
    <row r="1641" spans="34:35" x14ac:dyDescent="0.15">
      <c r="AH1641" s="2">
        <f t="shared" ca="1" si="32"/>
        <v>0</v>
      </c>
      <c r="AI1641" s="2">
        <v>1641</v>
      </c>
    </row>
    <row r="1642" spans="34:35" x14ac:dyDescent="0.15">
      <c r="AH1642" s="2">
        <f t="shared" ca="1" si="32"/>
        <v>0</v>
      </c>
      <c r="AI1642" s="2">
        <v>1642</v>
      </c>
    </row>
    <row r="1643" spans="34:35" x14ac:dyDescent="0.15">
      <c r="AH1643" s="2">
        <f t="shared" ca="1" si="32"/>
        <v>0</v>
      </c>
      <c r="AI1643" s="2">
        <v>1643</v>
      </c>
    </row>
    <row r="1644" spans="34:35" x14ac:dyDescent="0.15">
      <c r="AH1644" s="2">
        <f t="shared" ca="1" si="32"/>
        <v>0</v>
      </c>
      <c r="AI1644" s="2">
        <v>1644</v>
      </c>
    </row>
    <row r="1645" spans="34:35" x14ac:dyDescent="0.15">
      <c r="AH1645" s="2">
        <f t="shared" ca="1" si="32"/>
        <v>0</v>
      </c>
      <c r="AI1645" s="2">
        <v>1645</v>
      </c>
    </row>
    <row r="1646" spans="34:35" x14ac:dyDescent="0.15">
      <c r="AH1646" s="2">
        <f t="shared" ca="1" si="32"/>
        <v>0</v>
      </c>
      <c r="AI1646" s="2">
        <v>1646</v>
      </c>
    </row>
    <row r="1647" spans="34:35" x14ac:dyDescent="0.15">
      <c r="AH1647" s="2">
        <f t="shared" ca="1" si="32"/>
        <v>0</v>
      </c>
      <c r="AI1647" s="2">
        <v>1647</v>
      </c>
    </row>
    <row r="1648" spans="34:35" x14ac:dyDescent="0.15">
      <c r="AH1648" s="2">
        <f t="shared" ca="1" si="32"/>
        <v>0</v>
      </c>
      <c r="AI1648" s="2">
        <v>1648</v>
      </c>
    </row>
    <row r="1649" spans="34:35" x14ac:dyDescent="0.15">
      <c r="AH1649" s="2">
        <f t="shared" ca="1" si="32"/>
        <v>0</v>
      </c>
      <c r="AI1649" s="2">
        <v>1649</v>
      </c>
    </row>
    <row r="1650" spans="34:35" x14ac:dyDescent="0.15">
      <c r="AH1650" s="2">
        <f t="shared" ca="1" si="32"/>
        <v>0</v>
      </c>
      <c r="AI1650" s="2">
        <v>1650</v>
      </c>
    </row>
    <row r="1651" spans="34:35" x14ac:dyDescent="0.15">
      <c r="AH1651" s="2">
        <f t="shared" ca="1" si="32"/>
        <v>0</v>
      </c>
      <c r="AI1651" s="2">
        <v>1651</v>
      </c>
    </row>
    <row r="1652" spans="34:35" x14ac:dyDescent="0.15">
      <c r="AH1652" s="2">
        <f t="shared" ca="1" si="32"/>
        <v>0</v>
      </c>
      <c r="AI1652" s="2">
        <v>1652</v>
      </c>
    </row>
    <row r="1653" spans="34:35" x14ac:dyDescent="0.15">
      <c r="AH1653" s="2">
        <f t="shared" ca="1" si="32"/>
        <v>0</v>
      </c>
      <c r="AI1653" s="2">
        <v>1653</v>
      </c>
    </row>
    <row r="1654" spans="34:35" x14ac:dyDescent="0.15">
      <c r="AH1654" s="2">
        <f t="shared" ca="1" si="32"/>
        <v>0</v>
      </c>
      <c r="AI1654" s="2">
        <v>1654</v>
      </c>
    </row>
    <row r="1655" spans="34:35" x14ac:dyDescent="0.15">
      <c r="AH1655" s="2">
        <f t="shared" ca="1" si="32"/>
        <v>0</v>
      </c>
      <c r="AI1655" s="2">
        <v>1655</v>
      </c>
    </row>
    <row r="1656" spans="34:35" x14ac:dyDescent="0.15">
      <c r="AH1656" s="2">
        <f t="shared" ca="1" si="32"/>
        <v>0</v>
      </c>
      <c r="AI1656" s="2">
        <v>1656</v>
      </c>
    </row>
    <row r="1657" spans="34:35" x14ac:dyDescent="0.15">
      <c r="AH1657" s="2">
        <f t="shared" ca="1" si="32"/>
        <v>0</v>
      </c>
      <c r="AI1657" s="2">
        <v>1657</v>
      </c>
    </row>
    <row r="1658" spans="34:35" x14ac:dyDescent="0.15">
      <c r="AH1658" s="2">
        <f t="shared" ca="1" si="32"/>
        <v>0</v>
      </c>
      <c r="AI1658" s="2">
        <v>1658</v>
      </c>
    </row>
    <row r="1659" spans="34:35" x14ac:dyDescent="0.15">
      <c r="AH1659" s="2">
        <f t="shared" ca="1" si="32"/>
        <v>0</v>
      </c>
      <c r="AI1659" s="2">
        <v>1659</v>
      </c>
    </row>
    <row r="1660" spans="34:35" x14ac:dyDescent="0.15">
      <c r="AH1660" s="2">
        <f t="shared" ca="1" si="32"/>
        <v>0</v>
      </c>
      <c r="AI1660" s="2">
        <v>1660</v>
      </c>
    </row>
    <row r="1661" spans="34:35" x14ac:dyDescent="0.15">
      <c r="AH1661" s="2">
        <f t="shared" ca="1" si="32"/>
        <v>0</v>
      </c>
      <c r="AI1661" s="2">
        <v>1661</v>
      </c>
    </row>
    <row r="1662" spans="34:35" x14ac:dyDescent="0.15">
      <c r="AH1662" s="2">
        <f t="shared" ca="1" si="32"/>
        <v>0</v>
      </c>
      <c r="AI1662" s="2">
        <v>1662</v>
      </c>
    </row>
    <row r="1663" spans="34:35" x14ac:dyDescent="0.15">
      <c r="AH1663" s="2">
        <f t="shared" ca="1" si="32"/>
        <v>0</v>
      </c>
      <c r="AI1663" s="2">
        <v>1663</v>
      </c>
    </row>
    <row r="1664" spans="34:35" x14ac:dyDescent="0.15">
      <c r="AH1664" s="2">
        <f t="shared" ca="1" si="32"/>
        <v>0</v>
      </c>
      <c r="AI1664" s="2">
        <v>1664</v>
      </c>
    </row>
    <row r="1665" spans="34:35" x14ac:dyDescent="0.15">
      <c r="AH1665" s="2">
        <f t="shared" ca="1" si="32"/>
        <v>0</v>
      </c>
      <c r="AI1665" s="2">
        <v>1665</v>
      </c>
    </row>
    <row r="1666" spans="34:35" x14ac:dyDescent="0.15">
      <c r="AH1666" s="2">
        <f t="shared" ca="1" si="32"/>
        <v>0</v>
      </c>
      <c r="AI1666" s="2">
        <v>1666</v>
      </c>
    </row>
    <row r="1667" spans="34:35" x14ac:dyDescent="0.15">
      <c r="AH1667" s="2">
        <f t="shared" ca="1" si="32"/>
        <v>0</v>
      </c>
      <c r="AI1667" s="2">
        <v>1667</v>
      </c>
    </row>
    <row r="1668" spans="34:35" x14ac:dyDescent="0.15">
      <c r="AH1668" s="2">
        <f t="shared" ca="1" si="32"/>
        <v>0</v>
      </c>
      <c r="AI1668" s="2">
        <v>1668</v>
      </c>
    </row>
    <row r="1669" spans="34:35" x14ac:dyDescent="0.15">
      <c r="AH1669" s="2">
        <f t="shared" ca="1" si="32"/>
        <v>0</v>
      </c>
      <c r="AI1669" s="2">
        <v>1669</v>
      </c>
    </row>
    <row r="1670" spans="34:35" x14ac:dyDescent="0.15">
      <c r="AH1670" s="2">
        <f t="shared" ref="AH1670:AH1733" ca="1" si="33">INDIRECT("'"&amp;$AD$7&amp;"'!"&amp;"B"&amp;ROW(B1670))</f>
        <v>0</v>
      </c>
      <c r="AI1670" s="2">
        <v>1670</v>
      </c>
    </row>
    <row r="1671" spans="34:35" x14ac:dyDescent="0.15">
      <c r="AH1671" s="2">
        <f t="shared" ca="1" si="33"/>
        <v>0</v>
      </c>
      <c r="AI1671" s="2">
        <v>1671</v>
      </c>
    </row>
    <row r="1672" spans="34:35" x14ac:dyDescent="0.15">
      <c r="AH1672" s="2">
        <f t="shared" ca="1" si="33"/>
        <v>0</v>
      </c>
      <c r="AI1672" s="2">
        <v>1672</v>
      </c>
    </row>
    <row r="1673" spans="34:35" x14ac:dyDescent="0.15">
      <c r="AH1673" s="2">
        <f t="shared" ca="1" si="33"/>
        <v>0</v>
      </c>
      <c r="AI1673" s="2">
        <v>1673</v>
      </c>
    </row>
    <row r="1674" spans="34:35" x14ac:dyDescent="0.15">
      <c r="AH1674" s="2">
        <f t="shared" ca="1" si="33"/>
        <v>0</v>
      </c>
      <c r="AI1674" s="2">
        <v>1674</v>
      </c>
    </row>
    <row r="1675" spans="34:35" x14ac:dyDescent="0.15">
      <c r="AH1675" s="2">
        <f t="shared" ca="1" si="33"/>
        <v>0</v>
      </c>
      <c r="AI1675" s="2">
        <v>1675</v>
      </c>
    </row>
    <row r="1676" spans="34:35" x14ac:dyDescent="0.15">
      <c r="AH1676" s="2">
        <f t="shared" ca="1" si="33"/>
        <v>0</v>
      </c>
      <c r="AI1676" s="2">
        <v>1676</v>
      </c>
    </row>
    <row r="1677" spans="34:35" x14ac:dyDescent="0.15">
      <c r="AH1677" s="2">
        <f t="shared" ca="1" si="33"/>
        <v>0</v>
      </c>
      <c r="AI1677" s="2">
        <v>1677</v>
      </c>
    </row>
    <row r="1678" spans="34:35" x14ac:dyDescent="0.15">
      <c r="AH1678" s="2">
        <f t="shared" ca="1" si="33"/>
        <v>0</v>
      </c>
      <c r="AI1678" s="2">
        <v>1678</v>
      </c>
    </row>
    <row r="1679" spans="34:35" x14ac:dyDescent="0.15">
      <c r="AH1679" s="2">
        <f t="shared" ca="1" si="33"/>
        <v>0</v>
      </c>
      <c r="AI1679" s="2">
        <v>1679</v>
      </c>
    </row>
    <row r="1680" spans="34:35" x14ac:dyDescent="0.15">
      <c r="AH1680" s="2">
        <f t="shared" ca="1" si="33"/>
        <v>0</v>
      </c>
      <c r="AI1680" s="2">
        <v>1680</v>
      </c>
    </row>
    <row r="1681" spans="34:35" x14ac:dyDescent="0.15">
      <c r="AH1681" s="2">
        <f t="shared" ca="1" si="33"/>
        <v>0</v>
      </c>
      <c r="AI1681" s="2">
        <v>1681</v>
      </c>
    </row>
    <row r="1682" spans="34:35" x14ac:dyDescent="0.15">
      <c r="AH1682" s="2">
        <f t="shared" ca="1" si="33"/>
        <v>0</v>
      </c>
      <c r="AI1682" s="2">
        <v>1682</v>
      </c>
    </row>
    <row r="1683" spans="34:35" x14ac:dyDescent="0.15">
      <c r="AH1683" s="2">
        <f t="shared" ca="1" si="33"/>
        <v>0</v>
      </c>
      <c r="AI1683" s="2">
        <v>1683</v>
      </c>
    </row>
    <row r="1684" spans="34:35" x14ac:dyDescent="0.15">
      <c r="AH1684" s="2">
        <f t="shared" ca="1" si="33"/>
        <v>0</v>
      </c>
      <c r="AI1684" s="2">
        <v>1684</v>
      </c>
    </row>
    <row r="1685" spans="34:35" x14ac:dyDescent="0.15">
      <c r="AH1685" s="2">
        <f t="shared" ca="1" si="33"/>
        <v>0</v>
      </c>
      <c r="AI1685" s="2">
        <v>1685</v>
      </c>
    </row>
    <row r="1686" spans="34:35" x14ac:dyDescent="0.15">
      <c r="AH1686" s="2">
        <f t="shared" ca="1" si="33"/>
        <v>0</v>
      </c>
      <c r="AI1686" s="2">
        <v>1686</v>
      </c>
    </row>
    <row r="1687" spans="34:35" x14ac:dyDescent="0.15">
      <c r="AH1687" s="2">
        <f t="shared" ca="1" si="33"/>
        <v>0</v>
      </c>
      <c r="AI1687" s="2">
        <v>1687</v>
      </c>
    </row>
    <row r="1688" spans="34:35" x14ac:dyDescent="0.15">
      <c r="AH1688" s="2">
        <f t="shared" ca="1" si="33"/>
        <v>0</v>
      </c>
      <c r="AI1688" s="2">
        <v>1688</v>
      </c>
    </row>
    <row r="1689" spans="34:35" x14ac:dyDescent="0.15">
      <c r="AH1689" s="2">
        <f t="shared" ca="1" si="33"/>
        <v>0</v>
      </c>
      <c r="AI1689" s="2">
        <v>1689</v>
      </c>
    </row>
    <row r="1690" spans="34:35" x14ac:dyDescent="0.15">
      <c r="AH1690" s="2">
        <f t="shared" ca="1" si="33"/>
        <v>0</v>
      </c>
      <c r="AI1690" s="2">
        <v>1690</v>
      </c>
    </row>
    <row r="1691" spans="34:35" x14ac:dyDescent="0.15">
      <c r="AH1691" s="2">
        <f t="shared" ca="1" si="33"/>
        <v>0</v>
      </c>
      <c r="AI1691" s="2">
        <v>1691</v>
      </c>
    </row>
    <row r="1692" spans="34:35" x14ac:dyDescent="0.15">
      <c r="AH1692" s="2">
        <f t="shared" ca="1" si="33"/>
        <v>0</v>
      </c>
      <c r="AI1692" s="2">
        <v>1692</v>
      </c>
    </row>
    <row r="1693" spans="34:35" x14ac:dyDescent="0.15">
      <c r="AH1693" s="2">
        <f t="shared" ca="1" si="33"/>
        <v>0</v>
      </c>
      <c r="AI1693" s="2">
        <v>1693</v>
      </c>
    </row>
    <row r="1694" spans="34:35" x14ac:dyDescent="0.15">
      <c r="AH1694" s="2">
        <f t="shared" ca="1" si="33"/>
        <v>0</v>
      </c>
      <c r="AI1694" s="2">
        <v>1694</v>
      </c>
    </row>
    <row r="1695" spans="34:35" x14ac:dyDescent="0.15">
      <c r="AH1695" s="2">
        <f t="shared" ca="1" si="33"/>
        <v>0</v>
      </c>
      <c r="AI1695" s="2">
        <v>1695</v>
      </c>
    </row>
    <row r="1696" spans="34:35" x14ac:dyDescent="0.15">
      <c r="AH1696" s="2">
        <f t="shared" ca="1" si="33"/>
        <v>0</v>
      </c>
      <c r="AI1696" s="2">
        <v>1696</v>
      </c>
    </row>
    <row r="1697" spans="34:35" x14ac:dyDescent="0.15">
      <c r="AH1697" s="2">
        <f t="shared" ca="1" si="33"/>
        <v>0</v>
      </c>
      <c r="AI1697" s="2">
        <v>1697</v>
      </c>
    </row>
    <row r="1698" spans="34:35" x14ac:dyDescent="0.15">
      <c r="AH1698" s="2">
        <f t="shared" ca="1" si="33"/>
        <v>0</v>
      </c>
      <c r="AI1698" s="2">
        <v>1698</v>
      </c>
    </row>
    <row r="1699" spans="34:35" x14ac:dyDescent="0.15">
      <c r="AH1699" s="2">
        <f t="shared" ca="1" si="33"/>
        <v>0</v>
      </c>
      <c r="AI1699" s="2">
        <v>1699</v>
      </c>
    </row>
    <row r="1700" spans="34:35" x14ac:dyDescent="0.15">
      <c r="AH1700" s="2">
        <f t="shared" ca="1" si="33"/>
        <v>0</v>
      </c>
      <c r="AI1700" s="2">
        <v>1700</v>
      </c>
    </row>
    <row r="1701" spans="34:35" x14ac:dyDescent="0.15">
      <c r="AH1701" s="2">
        <f t="shared" ca="1" si="33"/>
        <v>0</v>
      </c>
      <c r="AI1701" s="2">
        <v>1701</v>
      </c>
    </row>
    <row r="1702" spans="34:35" x14ac:dyDescent="0.15">
      <c r="AH1702" s="2">
        <f t="shared" ca="1" si="33"/>
        <v>0</v>
      </c>
      <c r="AI1702" s="2">
        <v>1702</v>
      </c>
    </row>
    <row r="1703" spans="34:35" x14ac:dyDescent="0.15">
      <c r="AH1703" s="2">
        <f t="shared" ca="1" si="33"/>
        <v>0</v>
      </c>
      <c r="AI1703" s="2">
        <v>1703</v>
      </c>
    </row>
    <row r="1704" spans="34:35" x14ac:dyDescent="0.15">
      <c r="AH1704" s="2">
        <f t="shared" ca="1" si="33"/>
        <v>0</v>
      </c>
      <c r="AI1704" s="2">
        <v>1704</v>
      </c>
    </row>
    <row r="1705" spans="34:35" x14ac:dyDescent="0.15">
      <c r="AH1705" s="2">
        <f t="shared" ca="1" si="33"/>
        <v>0</v>
      </c>
      <c r="AI1705" s="2">
        <v>1705</v>
      </c>
    </row>
    <row r="1706" spans="34:35" x14ac:dyDescent="0.15">
      <c r="AH1706" s="2">
        <f t="shared" ca="1" si="33"/>
        <v>0</v>
      </c>
      <c r="AI1706" s="2">
        <v>1706</v>
      </c>
    </row>
    <row r="1707" spans="34:35" x14ac:dyDescent="0.15">
      <c r="AH1707" s="2">
        <f t="shared" ca="1" si="33"/>
        <v>0</v>
      </c>
      <c r="AI1707" s="2">
        <v>1707</v>
      </c>
    </row>
    <row r="1708" spans="34:35" x14ac:dyDescent="0.15">
      <c r="AH1708" s="2">
        <f t="shared" ca="1" si="33"/>
        <v>0</v>
      </c>
      <c r="AI1708" s="2">
        <v>1708</v>
      </c>
    </row>
    <row r="1709" spans="34:35" x14ac:dyDescent="0.15">
      <c r="AH1709" s="2">
        <f t="shared" ca="1" si="33"/>
        <v>0</v>
      </c>
      <c r="AI1709" s="2">
        <v>1709</v>
      </c>
    </row>
    <row r="1710" spans="34:35" x14ac:dyDescent="0.15">
      <c r="AH1710" s="2">
        <f t="shared" ca="1" si="33"/>
        <v>0</v>
      </c>
      <c r="AI1710" s="2">
        <v>1710</v>
      </c>
    </row>
    <row r="1711" spans="34:35" x14ac:dyDescent="0.15">
      <c r="AH1711" s="2">
        <f t="shared" ca="1" si="33"/>
        <v>0</v>
      </c>
      <c r="AI1711" s="2">
        <v>1711</v>
      </c>
    </row>
    <row r="1712" spans="34:35" x14ac:dyDescent="0.15">
      <c r="AH1712" s="2">
        <f t="shared" ca="1" si="33"/>
        <v>0</v>
      </c>
      <c r="AI1712" s="2">
        <v>1712</v>
      </c>
    </row>
    <row r="1713" spans="34:35" x14ac:dyDescent="0.15">
      <c r="AH1713" s="2">
        <f t="shared" ca="1" si="33"/>
        <v>0</v>
      </c>
      <c r="AI1713" s="2">
        <v>1713</v>
      </c>
    </row>
    <row r="1714" spans="34:35" x14ac:dyDescent="0.15">
      <c r="AH1714" s="2">
        <f t="shared" ca="1" si="33"/>
        <v>0</v>
      </c>
      <c r="AI1714" s="2">
        <v>1714</v>
      </c>
    </row>
    <row r="1715" spans="34:35" x14ac:dyDescent="0.15">
      <c r="AH1715" s="2">
        <f t="shared" ca="1" si="33"/>
        <v>0</v>
      </c>
      <c r="AI1715" s="2">
        <v>1715</v>
      </c>
    </row>
    <row r="1716" spans="34:35" x14ac:dyDescent="0.15">
      <c r="AH1716" s="2">
        <f t="shared" ca="1" si="33"/>
        <v>0</v>
      </c>
      <c r="AI1716" s="2">
        <v>1716</v>
      </c>
    </row>
    <row r="1717" spans="34:35" x14ac:dyDescent="0.15">
      <c r="AH1717" s="2">
        <f t="shared" ca="1" si="33"/>
        <v>0</v>
      </c>
      <c r="AI1717" s="2">
        <v>1717</v>
      </c>
    </row>
    <row r="1718" spans="34:35" x14ac:dyDescent="0.15">
      <c r="AH1718" s="2">
        <f t="shared" ca="1" si="33"/>
        <v>0</v>
      </c>
      <c r="AI1718" s="2">
        <v>1718</v>
      </c>
    </row>
    <row r="1719" spans="34:35" x14ac:dyDescent="0.15">
      <c r="AH1719" s="2">
        <f t="shared" ca="1" si="33"/>
        <v>0</v>
      </c>
      <c r="AI1719" s="2">
        <v>1719</v>
      </c>
    </row>
    <row r="1720" spans="34:35" x14ac:dyDescent="0.15">
      <c r="AH1720" s="2">
        <f t="shared" ca="1" si="33"/>
        <v>0</v>
      </c>
      <c r="AI1720" s="2">
        <v>1720</v>
      </c>
    </row>
    <row r="1721" spans="34:35" x14ac:dyDescent="0.15">
      <c r="AH1721" s="2">
        <f t="shared" ca="1" si="33"/>
        <v>0</v>
      </c>
      <c r="AI1721" s="2">
        <v>1721</v>
      </c>
    </row>
    <row r="1722" spans="34:35" x14ac:dyDescent="0.15">
      <c r="AH1722" s="2">
        <f t="shared" ca="1" si="33"/>
        <v>0</v>
      </c>
      <c r="AI1722" s="2">
        <v>1722</v>
      </c>
    </row>
    <row r="1723" spans="34:35" x14ac:dyDescent="0.15">
      <c r="AH1723" s="2">
        <f t="shared" ca="1" si="33"/>
        <v>0</v>
      </c>
      <c r="AI1723" s="2">
        <v>1723</v>
      </c>
    </row>
    <row r="1724" spans="34:35" x14ac:dyDescent="0.15">
      <c r="AH1724" s="2">
        <f t="shared" ca="1" si="33"/>
        <v>0</v>
      </c>
      <c r="AI1724" s="2">
        <v>1724</v>
      </c>
    </row>
    <row r="1725" spans="34:35" x14ac:dyDescent="0.15">
      <c r="AH1725" s="2">
        <f t="shared" ca="1" si="33"/>
        <v>0</v>
      </c>
      <c r="AI1725" s="2">
        <v>1725</v>
      </c>
    </row>
    <row r="1726" spans="34:35" x14ac:dyDescent="0.15">
      <c r="AH1726" s="2">
        <f t="shared" ca="1" si="33"/>
        <v>0</v>
      </c>
      <c r="AI1726" s="2">
        <v>1726</v>
      </c>
    </row>
    <row r="1727" spans="34:35" x14ac:dyDescent="0.15">
      <c r="AH1727" s="2">
        <f t="shared" ca="1" si="33"/>
        <v>0</v>
      </c>
      <c r="AI1727" s="2">
        <v>1727</v>
      </c>
    </row>
    <row r="1728" spans="34:35" x14ac:dyDescent="0.15">
      <c r="AH1728" s="2">
        <f t="shared" ca="1" si="33"/>
        <v>0</v>
      </c>
      <c r="AI1728" s="2">
        <v>1728</v>
      </c>
    </row>
    <row r="1729" spans="34:35" x14ac:dyDescent="0.15">
      <c r="AH1729" s="2">
        <f t="shared" ca="1" si="33"/>
        <v>0</v>
      </c>
      <c r="AI1729" s="2">
        <v>1729</v>
      </c>
    </row>
    <row r="1730" spans="34:35" x14ac:dyDescent="0.15">
      <c r="AH1730" s="2">
        <f t="shared" ca="1" si="33"/>
        <v>0</v>
      </c>
      <c r="AI1730" s="2">
        <v>1730</v>
      </c>
    </row>
    <row r="1731" spans="34:35" x14ac:dyDescent="0.15">
      <c r="AH1731" s="2">
        <f t="shared" ca="1" si="33"/>
        <v>0</v>
      </c>
      <c r="AI1731" s="2">
        <v>1731</v>
      </c>
    </row>
    <row r="1732" spans="34:35" x14ac:dyDescent="0.15">
      <c r="AH1732" s="2">
        <f t="shared" ca="1" si="33"/>
        <v>0</v>
      </c>
      <c r="AI1732" s="2">
        <v>1732</v>
      </c>
    </row>
    <row r="1733" spans="34:35" x14ac:dyDescent="0.15">
      <c r="AH1733" s="2">
        <f t="shared" ca="1" si="33"/>
        <v>0</v>
      </c>
      <c r="AI1733" s="2">
        <v>1733</v>
      </c>
    </row>
    <row r="1734" spans="34:35" x14ac:dyDescent="0.15">
      <c r="AH1734" s="2">
        <f t="shared" ref="AH1734:AH1797" ca="1" si="34">INDIRECT("'"&amp;$AD$7&amp;"'!"&amp;"B"&amp;ROW(B1734))</f>
        <v>0</v>
      </c>
      <c r="AI1734" s="2">
        <v>1734</v>
      </c>
    </row>
    <row r="1735" spans="34:35" x14ac:dyDescent="0.15">
      <c r="AH1735" s="2">
        <f t="shared" ca="1" si="34"/>
        <v>0</v>
      </c>
      <c r="AI1735" s="2">
        <v>1735</v>
      </c>
    </row>
    <row r="1736" spans="34:35" x14ac:dyDescent="0.15">
      <c r="AH1736" s="2">
        <f t="shared" ca="1" si="34"/>
        <v>0</v>
      </c>
      <c r="AI1736" s="2">
        <v>1736</v>
      </c>
    </row>
    <row r="1737" spans="34:35" x14ac:dyDescent="0.15">
      <c r="AH1737" s="2">
        <f t="shared" ca="1" si="34"/>
        <v>0</v>
      </c>
      <c r="AI1737" s="2">
        <v>1737</v>
      </c>
    </row>
    <row r="1738" spans="34:35" x14ac:dyDescent="0.15">
      <c r="AH1738" s="2">
        <f t="shared" ca="1" si="34"/>
        <v>0</v>
      </c>
      <c r="AI1738" s="2">
        <v>1738</v>
      </c>
    </row>
    <row r="1739" spans="34:35" x14ac:dyDescent="0.15">
      <c r="AH1739" s="2">
        <f t="shared" ca="1" si="34"/>
        <v>0</v>
      </c>
      <c r="AI1739" s="2">
        <v>1739</v>
      </c>
    </row>
    <row r="1740" spans="34:35" x14ac:dyDescent="0.15">
      <c r="AH1740" s="2">
        <f t="shared" ca="1" si="34"/>
        <v>0</v>
      </c>
      <c r="AI1740" s="2">
        <v>1740</v>
      </c>
    </row>
    <row r="1741" spans="34:35" x14ac:dyDescent="0.15">
      <c r="AH1741" s="2">
        <f t="shared" ca="1" si="34"/>
        <v>0</v>
      </c>
      <c r="AI1741" s="2">
        <v>1741</v>
      </c>
    </row>
    <row r="1742" spans="34:35" x14ac:dyDescent="0.15">
      <c r="AH1742" s="2">
        <f t="shared" ca="1" si="34"/>
        <v>0</v>
      </c>
      <c r="AI1742" s="2">
        <v>1742</v>
      </c>
    </row>
    <row r="1743" spans="34:35" x14ac:dyDescent="0.15">
      <c r="AH1743" s="2">
        <f t="shared" ca="1" si="34"/>
        <v>0</v>
      </c>
      <c r="AI1743" s="2">
        <v>1743</v>
      </c>
    </row>
    <row r="1744" spans="34:35" x14ac:dyDescent="0.15">
      <c r="AH1744" s="2">
        <f t="shared" ca="1" si="34"/>
        <v>0</v>
      </c>
      <c r="AI1744" s="2">
        <v>1744</v>
      </c>
    </row>
    <row r="1745" spans="34:35" x14ac:dyDescent="0.15">
      <c r="AH1745" s="2">
        <f t="shared" ca="1" si="34"/>
        <v>0</v>
      </c>
      <c r="AI1745" s="2">
        <v>1745</v>
      </c>
    </row>
    <row r="1746" spans="34:35" x14ac:dyDescent="0.15">
      <c r="AH1746" s="2">
        <f t="shared" ca="1" si="34"/>
        <v>0</v>
      </c>
      <c r="AI1746" s="2">
        <v>1746</v>
      </c>
    </row>
    <row r="1747" spans="34:35" x14ac:dyDescent="0.15">
      <c r="AH1747" s="2">
        <f t="shared" ca="1" si="34"/>
        <v>0</v>
      </c>
      <c r="AI1747" s="2">
        <v>1747</v>
      </c>
    </row>
    <row r="1748" spans="34:35" x14ac:dyDescent="0.15">
      <c r="AH1748" s="2">
        <f t="shared" ca="1" si="34"/>
        <v>0</v>
      </c>
      <c r="AI1748" s="2">
        <v>1748</v>
      </c>
    </row>
    <row r="1749" spans="34:35" x14ac:dyDescent="0.15">
      <c r="AH1749" s="2">
        <f t="shared" ca="1" si="34"/>
        <v>0</v>
      </c>
      <c r="AI1749" s="2">
        <v>1749</v>
      </c>
    </row>
    <row r="1750" spans="34:35" x14ac:dyDescent="0.15">
      <c r="AH1750" s="2">
        <f t="shared" ca="1" si="34"/>
        <v>0</v>
      </c>
      <c r="AI1750" s="2">
        <v>1750</v>
      </c>
    </row>
    <row r="1751" spans="34:35" x14ac:dyDescent="0.15">
      <c r="AH1751" s="2">
        <f t="shared" ca="1" si="34"/>
        <v>0</v>
      </c>
      <c r="AI1751" s="2">
        <v>1751</v>
      </c>
    </row>
    <row r="1752" spans="34:35" x14ac:dyDescent="0.15">
      <c r="AH1752" s="2">
        <f t="shared" ca="1" si="34"/>
        <v>0</v>
      </c>
      <c r="AI1752" s="2">
        <v>1752</v>
      </c>
    </row>
    <row r="1753" spans="34:35" x14ac:dyDescent="0.15">
      <c r="AH1753" s="2">
        <f t="shared" ca="1" si="34"/>
        <v>0</v>
      </c>
      <c r="AI1753" s="2">
        <v>1753</v>
      </c>
    </row>
    <row r="1754" spans="34:35" x14ac:dyDescent="0.15">
      <c r="AH1754" s="2">
        <f t="shared" ca="1" si="34"/>
        <v>0</v>
      </c>
      <c r="AI1754" s="2">
        <v>1754</v>
      </c>
    </row>
    <row r="1755" spans="34:35" x14ac:dyDescent="0.15">
      <c r="AH1755" s="2">
        <f t="shared" ca="1" si="34"/>
        <v>0</v>
      </c>
      <c r="AI1755" s="2">
        <v>1755</v>
      </c>
    </row>
    <row r="1756" spans="34:35" x14ac:dyDescent="0.15">
      <c r="AH1756" s="2">
        <f t="shared" ca="1" si="34"/>
        <v>0</v>
      </c>
      <c r="AI1756" s="2">
        <v>1756</v>
      </c>
    </row>
    <row r="1757" spans="34:35" x14ac:dyDescent="0.15">
      <c r="AH1757" s="2">
        <f t="shared" ca="1" si="34"/>
        <v>0</v>
      </c>
      <c r="AI1757" s="2">
        <v>1757</v>
      </c>
    </row>
    <row r="1758" spans="34:35" x14ac:dyDescent="0.15">
      <c r="AH1758" s="2">
        <f t="shared" ca="1" si="34"/>
        <v>0</v>
      </c>
      <c r="AI1758" s="2">
        <v>1758</v>
      </c>
    </row>
    <row r="1759" spans="34:35" x14ac:dyDescent="0.15">
      <c r="AH1759" s="2">
        <f t="shared" ca="1" si="34"/>
        <v>0</v>
      </c>
      <c r="AI1759" s="2">
        <v>1759</v>
      </c>
    </row>
    <row r="1760" spans="34:35" x14ac:dyDescent="0.15">
      <c r="AH1760" s="2">
        <f t="shared" ca="1" si="34"/>
        <v>0</v>
      </c>
      <c r="AI1760" s="2">
        <v>1760</v>
      </c>
    </row>
    <row r="1761" spans="34:35" x14ac:dyDescent="0.15">
      <c r="AH1761" s="2">
        <f t="shared" ca="1" si="34"/>
        <v>0</v>
      </c>
      <c r="AI1761" s="2">
        <v>1761</v>
      </c>
    </row>
    <row r="1762" spans="34:35" x14ac:dyDescent="0.15">
      <c r="AH1762" s="2">
        <f t="shared" ca="1" si="34"/>
        <v>0</v>
      </c>
      <c r="AI1762" s="2">
        <v>1762</v>
      </c>
    </row>
    <row r="1763" spans="34:35" x14ac:dyDescent="0.15">
      <c r="AH1763" s="2">
        <f t="shared" ca="1" si="34"/>
        <v>0</v>
      </c>
      <c r="AI1763" s="2">
        <v>1763</v>
      </c>
    </row>
    <row r="1764" spans="34:35" x14ac:dyDescent="0.15">
      <c r="AH1764" s="2">
        <f t="shared" ca="1" si="34"/>
        <v>0</v>
      </c>
      <c r="AI1764" s="2">
        <v>1764</v>
      </c>
    </row>
    <row r="1765" spans="34:35" x14ac:dyDescent="0.15">
      <c r="AH1765" s="2">
        <f t="shared" ca="1" si="34"/>
        <v>0</v>
      </c>
      <c r="AI1765" s="2">
        <v>1765</v>
      </c>
    </row>
    <row r="1766" spans="34:35" x14ac:dyDescent="0.15">
      <c r="AH1766" s="2">
        <f t="shared" ca="1" si="34"/>
        <v>0</v>
      </c>
      <c r="AI1766" s="2">
        <v>1766</v>
      </c>
    </row>
    <row r="1767" spans="34:35" x14ac:dyDescent="0.15">
      <c r="AH1767" s="2">
        <f t="shared" ca="1" si="34"/>
        <v>0</v>
      </c>
      <c r="AI1767" s="2">
        <v>1767</v>
      </c>
    </row>
    <row r="1768" spans="34:35" x14ac:dyDescent="0.15">
      <c r="AH1768" s="2">
        <f t="shared" ca="1" si="34"/>
        <v>0</v>
      </c>
      <c r="AI1768" s="2">
        <v>1768</v>
      </c>
    </row>
    <row r="1769" spans="34:35" x14ac:dyDescent="0.15">
      <c r="AH1769" s="2">
        <f t="shared" ca="1" si="34"/>
        <v>0</v>
      </c>
      <c r="AI1769" s="2">
        <v>1769</v>
      </c>
    </row>
    <row r="1770" spans="34:35" x14ac:dyDescent="0.15">
      <c r="AH1770" s="2">
        <f t="shared" ca="1" si="34"/>
        <v>0</v>
      </c>
      <c r="AI1770" s="2">
        <v>1770</v>
      </c>
    </row>
    <row r="1771" spans="34:35" x14ac:dyDescent="0.15">
      <c r="AH1771" s="2">
        <f t="shared" ca="1" si="34"/>
        <v>0</v>
      </c>
      <c r="AI1771" s="2">
        <v>1771</v>
      </c>
    </row>
    <row r="1772" spans="34:35" x14ac:dyDescent="0.15">
      <c r="AH1772" s="2">
        <f t="shared" ca="1" si="34"/>
        <v>0</v>
      </c>
      <c r="AI1772" s="2">
        <v>1772</v>
      </c>
    </row>
    <row r="1773" spans="34:35" x14ac:dyDescent="0.15">
      <c r="AH1773" s="2">
        <f t="shared" ca="1" si="34"/>
        <v>0</v>
      </c>
      <c r="AI1773" s="2">
        <v>1773</v>
      </c>
    </row>
    <row r="1774" spans="34:35" x14ac:dyDescent="0.15">
      <c r="AH1774" s="2">
        <f t="shared" ca="1" si="34"/>
        <v>0</v>
      </c>
      <c r="AI1774" s="2">
        <v>1774</v>
      </c>
    </row>
    <row r="1775" spans="34:35" x14ac:dyDescent="0.15">
      <c r="AH1775" s="2">
        <f t="shared" ca="1" si="34"/>
        <v>0</v>
      </c>
      <c r="AI1775" s="2">
        <v>1775</v>
      </c>
    </row>
    <row r="1776" spans="34:35" x14ac:dyDescent="0.15">
      <c r="AH1776" s="2">
        <f t="shared" ca="1" si="34"/>
        <v>0</v>
      </c>
      <c r="AI1776" s="2">
        <v>1776</v>
      </c>
    </row>
    <row r="1777" spans="34:35" x14ac:dyDescent="0.15">
      <c r="AH1777" s="2">
        <f t="shared" ca="1" si="34"/>
        <v>0</v>
      </c>
      <c r="AI1777" s="2">
        <v>1777</v>
      </c>
    </row>
    <row r="1778" spans="34:35" x14ac:dyDescent="0.15">
      <c r="AH1778" s="2">
        <f t="shared" ca="1" si="34"/>
        <v>0</v>
      </c>
      <c r="AI1778" s="2">
        <v>1778</v>
      </c>
    </row>
    <row r="1779" spans="34:35" x14ac:dyDescent="0.15">
      <c r="AH1779" s="2">
        <f t="shared" ca="1" si="34"/>
        <v>0</v>
      </c>
      <c r="AI1779" s="2">
        <v>1779</v>
      </c>
    </row>
    <row r="1780" spans="34:35" x14ac:dyDescent="0.15">
      <c r="AH1780" s="2">
        <f t="shared" ca="1" si="34"/>
        <v>0</v>
      </c>
      <c r="AI1780" s="2">
        <v>1780</v>
      </c>
    </row>
    <row r="1781" spans="34:35" x14ac:dyDescent="0.15">
      <c r="AH1781" s="2">
        <f t="shared" ca="1" si="34"/>
        <v>0</v>
      </c>
      <c r="AI1781" s="2">
        <v>1781</v>
      </c>
    </row>
    <row r="1782" spans="34:35" x14ac:dyDescent="0.15">
      <c r="AH1782" s="2">
        <f t="shared" ca="1" si="34"/>
        <v>0</v>
      </c>
      <c r="AI1782" s="2">
        <v>1782</v>
      </c>
    </row>
    <row r="1783" spans="34:35" x14ac:dyDescent="0.15">
      <c r="AH1783" s="2">
        <f t="shared" ca="1" si="34"/>
        <v>0</v>
      </c>
      <c r="AI1783" s="2">
        <v>1783</v>
      </c>
    </row>
    <row r="1784" spans="34:35" x14ac:dyDescent="0.15">
      <c r="AH1784" s="2">
        <f t="shared" ca="1" si="34"/>
        <v>0</v>
      </c>
      <c r="AI1784" s="2">
        <v>1784</v>
      </c>
    </row>
    <row r="1785" spans="34:35" x14ac:dyDescent="0.15">
      <c r="AH1785" s="2">
        <f t="shared" ca="1" si="34"/>
        <v>0</v>
      </c>
      <c r="AI1785" s="2">
        <v>1785</v>
      </c>
    </row>
    <row r="1786" spans="34:35" x14ac:dyDescent="0.15">
      <c r="AH1786" s="2">
        <f t="shared" ca="1" si="34"/>
        <v>0</v>
      </c>
      <c r="AI1786" s="2">
        <v>1786</v>
      </c>
    </row>
    <row r="1787" spans="34:35" x14ac:dyDescent="0.15">
      <c r="AH1787" s="2">
        <f t="shared" ca="1" si="34"/>
        <v>0</v>
      </c>
      <c r="AI1787" s="2">
        <v>1787</v>
      </c>
    </row>
    <row r="1788" spans="34:35" x14ac:dyDescent="0.15">
      <c r="AH1788" s="2">
        <f t="shared" ca="1" si="34"/>
        <v>0</v>
      </c>
      <c r="AI1788" s="2">
        <v>1788</v>
      </c>
    </row>
    <row r="1789" spans="34:35" x14ac:dyDescent="0.15">
      <c r="AH1789" s="2">
        <f t="shared" ca="1" si="34"/>
        <v>0</v>
      </c>
      <c r="AI1789" s="2">
        <v>1789</v>
      </c>
    </row>
    <row r="1790" spans="34:35" x14ac:dyDescent="0.15">
      <c r="AH1790" s="2">
        <f t="shared" ca="1" si="34"/>
        <v>0</v>
      </c>
      <c r="AI1790" s="2">
        <v>1790</v>
      </c>
    </row>
    <row r="1791" spans="34:35" x14ac:dyDescent="0.15">
      <c r="AH1791" s="2">
        <f t="shared" ca="1" si="34"/>
        <v>0</v>
      </c>
      <c r="AI1791" s="2">
        <v>1791</v>
      </c>
    </row>
    <row r="1792" spans="34:35" x14ac:dyDescent="0.15">
      <c r="AH1792" s="2">
        <f t="shared" ca="1" si="34"/>
        <v>0</v>
      </c>
      <c r="AI1792" s="2">
        <v>1792</v>
      </c>
    </row>
    <row r="1793" spans="34:35" x14ac:dyDescent="0.15">
      <c r="AH1793" s="2">
        <f t="shared" ca="1" si="34"/>
        <v>0</v>
      </c>
      <c r="AI1793" s="2">
        <v>1793</v>
      </c>
    </row>
    <row r="1794" spans="34:35" x14ac:dyDescent="0.15">
      <c r="AH1794" s="2">
        <f t="shared" ca="1" si="34"/>
        <v>0</v>
      </c>
      <c r="AI1794" s="2">
        <v>1794</v>
      </c>
    </row>
    <row r="1795" spans="34:35" x14ac:dyDescent="0.15">
      <c r="AH1795" s="2">
        <f t="shared" ca="1" si="34"/>
        <v>0</v>
      </c>
      <c r="AI1795" s="2">
        <v>1795</v>
      </c>
    </row>
    <row r="1796" spans="34:35" x14ac:dyDescent="0.15">
      <c r="AH1796" s="2">
        <f t="shared" ca="1" si="34"/>
        <v>0</v>
      </c>
      <c r="AI1796" s="2">
        <v>1796</v>
      </c>
    </row>
    <row r="1797" spans="34:35" x14ac:dyDescent="0.15">
      <c r="AH1797" s="2">
        <f t="shared" ca="1" si="34"/>
        <v>0</v>
      </c>
      <c r="AI1797" s="2">
        <v>1797</v>
      </c>
    </row>
    <row r="1798" spans="34:35" x14ac:dyDescent="0.15">
      <c r="AH1798" s="2">
        <f t="shared" ref="AH1798:AH1861" ca="1" si="35">INDIRECT("'"&amp;$AD$7&amp;"'!"&amp;"B"&amp;ROW(B1798))</f>
        <v>0</v>
      </c>
      <c r="AI1798" s="2">
        <v>1798</v>
      </c>
    </row>
    <row r="1799" spans="34:35" x14ac:dyDescent="0.15">
      <c r="AH1799" s="2">
        <f t="shared" ca="1" si="35"/>
        <v>0</v>
      </c>
      <c r="AI1799" s="2">
        <v>1799</v>
      </c>
    </row>
    <row r="1800" spans="34:35" x14ac:dyDescent="0.15">
      <c r="AH1800" s="2">
        <f t="shared" ca="1" si="35"/>
        <v>0</v>
      </c>
      <c r="AI1800" s="2">
        <v>1800</v>
      </c>
    </row>
    <row r="1801" spans="34:35" x14ac:dyDescent="0.15">
      <c r="AH1801" s="2">
        <f t="shared" ca="1" si="35"/>
        <v>0</v>
      </c>
      <c r="AI1801" s="2">
        <v>1801</v>
      </c>
    </row>
    <row r="1802" spans="34:35" x14ac:dyDescent="0.15">
      <c r="AH1802" s="2">
        <f t="shared" ca="1" si="35"/>
        <v>0</v>
      </c>
      <c r="AI1802" s="2">
        <v>1802</v>
      </c>
    </row>
    <row r="1803" spans="34:35" x14ac:dyDescent="0.15">
      <c r="AH1803" s="2">
        <f t="shared" ca="1" si="35"/>
        <v>0</v>
      </c>
      <c r="AI1803" s="2">
        <v>1803</v>
      </c>
    </row>
    <row r="1804" spans="34:35" x14ac:dyDescent="0.15">
      <c r="AH1804" s="2">
        <f t="shared" ca="1" si="35"/>
        <v>0</v>
      </c>
      <c r="AI1804" s="2">
        <v>1804</v>
      </c>
    </row>
    <row r="1805" spans="34:35" x14ac:dyDescent="0.15">
      <c r="AH1805" s="2">
        <f t="shared" ca="1" si="35"/>
        <v>0</v>
      </c>
      <c r="AI1805" s="2">
        <v>1805</v>
      </c>
    </row>
    <row r="1806" spans="34:35" x14ac:dyDescent="0.15">
      <c r="AH1806" s="2">
        <f t="shared" ca="1" si="35"/>
        <v>0</v>
      </c>
      <c r="AI1806" s="2">
        <v>1806</v>
      </c>
    </row>
    <row r="1807" spans="34:35" x14ac:dyDescent="0.15">
      <c r="AH1807" s="2">
        <f t="shared" ca="1" si="35"/>
        <v>0</v>
      </c>
      <c r="AI1807" s="2">
        <v>1807</v>
      </c>
    </row>
    <row r="1808" spans="34:35" x14ac:dyDescent="0.15">
      <c r="AH1808" s="2">
        <f t="shared" ca="1" si="35"/>
        <v>0</v>
      </c>
      <c r="AI1808" s="2">
        <v>1808</v>
      </c>
    </row>
    <row r="1809" spans="34:35" x14ac:dyDescent="0.15">
      <c r="AH1809" s="2">
        <f t="shared" ca="1" si="35"/>
        <v>0</v>
      </c>
      <c r="AI1809" s="2">
        <v>1809</v>
      </c>
    </row>
    <row r="1810" spans="34:35" x14ac:dyDescent="0.15">
      <c r="AH1810" s="2">
        <f t="shared" ca="1" si="35"/>
        <v>0</v>
      </c>
      <c r="AI1810" s="2">
        <v>1810</v>
      </c>
    </row>
    <row r="1811" spans="34:35" x14ac:dyDescent="0.15">
      <c r="AH1811" s="2">
        <f t="shared" ca="1" si="35"/>
        <v>0</v>
      </c>
      <c r="AI1811" s="2">
        <v>1811</v>
      </c>
    </row>
    <row r="1812" spans="34:35" x14ac:dyDescent="0.15">
      <c r="AH1812" s="2">
        <f t="shared" ca="1" si="35"/>
        <v>0</v>
      </c>
      <c r="AI1812" s="2">
        <v>1812</v>
      </c>
    </row>
    <row r="1813" spans="34:35" x14ac:dyDescent="0.15">
      <c r="AH1813" s="2">
        <f t="shared" ca="1" si="35"/>
        <v>0</v>
      </c>
      <c r="AI1813" s="2">
        <v>1813</v>
      </c>
    </row>
    <row r="1814" spans="34:35" x14ac:dyDescent="0.15">
      <c r="AH1814" s="2">
        <f t="shared" ca="1" si="35"/>
        <v>0</v>
      </c>
      <c r="AI1814" s="2">
        <v>1814</v>
      </c>
    </row>
    <row r="1815" spans="34:35" x14ac:dyDescent="0.15">
      <c r="AH1815" s="2">
        <f t="shared" ca="1" si="35"/>
        <v>0</v>
      </c>
      <c r="AI1815" s="2">
        <v>1815</v>
      </c>
    </row>
    <row r="1816" spans="34:35" x14ac:dyDescent="0.15">
      <c r="AH1816" s="2">
        <f t="shared" ca="1" si="35"/>
        <v>0</v>
      </c>
      <c r="AI1816" s="2">
        <v>1816</v>
      </c>
    </row>
    <row r="1817" spans="34:35" x14ac:dyDescent="0.15">
      <c r="AH1817" s="2">
        <f t="shared" ca="1" si="35"/>
        <v>0</v>
      </c>
      <c r="AI1817" s="2">
        <v>1817</v>
      </c>
    </row>
    <row r="1818" spans="34:35" x14ac:dyDescent="0.15">
      <c r="AH1818" s="2">
        <f t="shared" ca="1" si="35"/>
        <v>0</v>
      </c>
      <c r="AI1818" s="2">
        <v>1818</v>
      </c>
    </row>
    <row r="1819" spans="34:35" x14ac:dyDescent="0.15">
      <c r="AH1819" s="2">
        <f t="shared" ca="1" si="35"/>
        <v>0</v>
      </c>
      <c r="AI1819" s="2">
        <v>1819</v>
      </c>
    </row>
    <row r="1820" spans="34:35" x14ac:dyDescent="0.15">
      <c r="AH1820" s="2">
        <f t="shared" ca="1" si="35"/>
        <v>0</v>
      </c>
      <c r="AI1820" s="2">
        <v>1820</v>
      </c>
    </row>
    <row r="1821" spans="34:35" x14ac:dyDescent="0.15">
      <c r="AH1821" s="2">
        <f t="shared" ca="1" si="35"/>
        <v>0</v>
      </c>
      <c r="AI1821" s="2">
        <v>1821</v>
      </c>
    </row>
    <row r="1822" spans="34:35" x14ac:dyDescent="0.15">
      <c r="AH1822" s="2">
        <f t="shared" ca="1" si="35"/>
        <v>0</v>
      </c>
      <c r="AI1822" s="2">
        <v>1822</v>
      </c>
    </row>
    <row r="1823" spans="34:35" x14ac:dyDescent="0.15">
      <c r="AH1823" s="2">
        <f t="shared" ca="1" si="35"/>
        <v>0</v>
      </c>
      <c r="AI1823" s="2">
        <v>1823</v>
      </c>
    </row>
    <row r="1824" spans="34:35" x14ac:dyDescent="0.15">
      <c r="AH1824" s="2">
        <f t="shared" ca="1" si="35"/>
        <v>0</v>
      </c>
      <c r="AI1824" s="2">
        <v>1824</v>
      </c>
    </row>
    <row r="1825" spans="34:35" x14ac:dyDescent="0.15">
      <c r="AH1825" s="2">
        <f t="shared" ca="1" si="35"/>
        <v>0</v>
      </c>
      <c r="AI1825" s="2">
        <v>1825</v>
      </c>
    </row>
    <row r="1826" spans="34:35" x14ac:dyDescent="0.15">
      <c r="AH1826" s="2">
        <f t="shared" ca="1" si="35"/>
        <v>0</v>
      </c>
      <c r="AI1826" s="2">
        <v>1826</v>
      </c>
    </row>
    <row r="1827" spans="34:35" x14ac:dyDescent="0.15">
      <c r="AH1827" s="2">
        <f t="shared" ca="1" si="35"/>
        <v>0</v>
      </c>
      <c r="AI1827" s="2">
        <v>1827</v>
      </c>
    </row>
    <row r="1828" spans="34:35" x14ac:dyDescent="0.15">
      <c r="AH1828" s="2">
        <f t="shared" ca="1" si="35"/>
        <v>0</v>
      </c>
      <c r="AI1828" s="2">
        <v>1828</v>
      </c>
    </row>
    <row r="1829" spans="34:35" x14ac:dyDescent="0.15">
      <c r="AH1829" s="2">
        <f t="shared" ca="1" si="35"/>
        <v>0</v>
      </c>
      <c r="AI1829" s="2">
        <v>1829</v>
      </c>
    </row>
    <row r="1830" spans="34:35" x14ac:dyDescent="0.15">
      <c r="AH1830" s="2">
        <f t="shared" ca="1" si="35"/>
        <v>0</v>
      </c>
      <c r="AI1830" s="2">
        <v>1830</v>
      </c>
    </row>
    <row r="1831" spans="34:35" x14ac:dyDescent="0.15">
      <c r="AH1831" s="2">
        <f t="shared" ca="1" si="35"/>
        <v>0</v>
      </c>
      <c r="AI1831" s="2">
        <v>1831</v>
      </c>
    </row>
    <row r="1832" spans="34:35" x14ac:dyDescent="0.15">
      <c r="AH1832" s="2">
        <f t="shared" ca="1" si="35"/>
        <v>0</v>
      </c>
      <c r="AI1832" s="2">
        <v>1832</v>
      </c>
    </row>
    <row r="1833" spans="34:35" x14ac:dyDescent="0.15">
      <c r="AH1833" s="2">
        <f t="shared" ca="1" si="35"/>
        <v>0</v>
      </c>
      <c r="AI1833" s="2">
        <v>1833</v>
      </c>
    </row>
    <row r="1834" spans="34:35" x14ac:dyDescent="0.15">
      <c r="AH1834" s="2">
        <f t="shared" ca="1" si="35"/>
        <v>0</v>
      </c>
      <c r="AI1834" s="2">
        <v>1834</v>
      </c>
    </row>
    <row r="1835" spans="34:35" x14ac:dyDescent="0.15">
      <c r="AH1835" s="2">
        <f t="shared" ca="1" si="35"/>
        <v>0</v>
      </c>
      <c r="AI1835" s="2">
        <v>1835</v>
      </c>
    </row>
    <row r="1836" spans="34:35" x14ac:dyDescent="0.15">
      <c r="AH1836" s="2">
        <f t="shared" ca="1" si="35"/>
        <v>0</v>
      </c>
      <c r="AI1836" s="2">
        <v>1836</v>
      </c>
    </row>
    <row r="1837" spans="34:35" x14ac:dyDescent="0.15">
      <c r="AH1837" s="2">
        <f t="shared" ca="1" si="35"/>
        <v>0</v>
      </c>
      <c r="AI1837" s="2">
        <v>1837</v>
      </c>
    </row>
    <row r="1838" spans="34:35" x14ac:dyDescent="0.15">
      <c r="AH1838" s="2">
        <f t="shared" ca="1" si="35"/>
        <v>0</v>
      </c>
      <c r="AI1838" s="2">
        <v>1838</v>
      </c>
    </row>
    <row r="1839" spans="34:35" x14ac:dyDescent="0.15">
      <c r="AH1839" s="2">
        <f t="shared" ca="1" si="35"/>
        <v>0</v>
      </c>
      <c r="AI1839" s="2">
        <v>1839</v>
      </c>
    </row>
    <row r="1840" spans="34:35" x14ac:dyDescent="0.15">
      <c r="AH1840" s="2">
        <f t="shared" ca="1" si="35"/>
        <v>0</v>
      </c>
      <c r="AI1840" s="2">
        <v>1840</v>
      </c>
    </row>
    <row r="1841" spans="34:35" x14ac:dyDescent="0.15">
      <c r="AH1841" s="2">
        <f t="shared" ca="1" si="35"/>
        <v>0</v>
      </c>
      <c r="AI1841" s="2">
        <v>1841</v>
      </c>
    </row>
    <row r="1842" spans="34:35" x14ac:dyDescent="0.15">
      <c r="AH1842" s="2">
        <f t="shared" ca="1" si="35"/>
        <v>0</v>
      </c>
      <c r="AI1842" s="2">
        <v>1842</v>
      </c>
    </row>
    <row r="1843" spans="34:35" x14ac:dyDescent="0.15">
      <c r="AH1843" s="2">
        <f t="shared" ca="1" si="35"/>
        <v>0</v>
      </c>
      <c r="AI1843" s="2">
        <v>1843</v>
      </c>
    </row>
    <row r="1844" spans="34:35" x14ac:dyDescent="0.15">
      <c r="AH1844" s="2">
        <f t="shared" ca="1" si="35"/>
        <v>0</v>
      </c>
      <c r="AI1844" s="2">
        <v>1844</v>
      </c>
    </row>
    <row r="1845" spans="34:35" x14ac:dyDescent="0.15">
      <c r="AH1845" s="2">
        <f t="shared" ca="1" si="35"/>
        <v>0</v>
      </c>
      <c r="AI1845" s="2">
        <v>1845</v>
      </c>
    </row>
    <row r="1846" spans="34:35" x14ac:dyDescent="0.15">
      <c r="AH1846" s="2">
        <f t="shared" ca="1" si="35"/>
        <v>0</v>
      </c>
      <c r="AI1846" s="2">
        <v>1846</v>
      </c>
    </row>
    <row r="1847" spans="34:35" x14ac:dyDescent="0.15">
      <c r="AH1847" s="2">
        <f t="shared" ca="1" si="35"/>
        <v>0</v>
      </c>
      <c r="AI1847" s="2">
        <v>1847</v>
      </c>
    </row>
    <row r="1848" spans="34:35" x14ac:dyDescent="0.15">
      <c r="AH1848" s="2">
        <f t="shared" ca="1" si="35"/>
        <v>0</v>
      </c>
      <c r="AI1848" s="2">
        <v>1848</v>
      </c>
    </row>
    <row r="1849" spans="34:35" x14ac:dyDescent="0.15">
      <c r="AH1849" s="2">
        <f t="shared" ca="1" si="35"/>
        <v>0</v>
      </c>
      <c r="AI1849" s="2">
        <v>1849</v>
      </c>
    </row>
    <row r="1850" spans="34:35" x14ac:dyDescent="0.15">
      <c r="AH1850" s="2">
        <f t="shared" ca="1" si="35"/>
        <v>0</v>
      </c>
      <c r="AI1850" s="2">
        <v>1850</v>
      </c>
    </row>
    <row r="1851" spans="34:35" x14ac:dyDescent="0.15">
      <c r="AH1851" s="2">
        <f t="shared" ca="1" si="35"/>
        <v>0</v>
      </c>
      <c r="AI1851" s="2">
        <v>1851</v>
      </c>
    </row>
    <row r="1852" spans="34:35" x14ac:dyDescent="0.15">
      <c r="AH1852" s="2">
        <f t="shared" ca="1" si="35"/>
        <v>0</v>
      </c>
      <c r="AI1852" s="2">
        <v>1852</v>
      </c>
    </row>
    <row r="1853" spans="34:35" x14ac:dyDescent="0.15">
      <c r="AH1853" s="2">
        <f t="shared" ca="1" si="35"/>
        <v>0</v>
      </c>
      <c r="AI1853" s="2">
        <v>1853</v>
      </c>
    </row>
    <row r="1854" spans="34:35" x14ac:dyDescent="0.15">
      <c r="AH1854" s="2">
        <f t="shared" ca="1" si="35"/>
        <v>0</v>
      </c>
      <c r="AI1854" s="2">
        <v>1854</v>
      </c>
    </row>
    <row r="1855" spans="34:35" x14ac:dyDescent="0.15">
      <c r="AH1855" s="2">
        <f t="shared" ca="1" si="35"/>
        <v>0</v>
      </c>
      <c r="AI1855" s="2">
        <v>1855</v>
      </c>
    </row>
    <row r="1856" spans="34:35" x14ac:dyDescent="0.15">
      <c r="AH1856" s="2">
        <f t="shared" ca="1" si="35"/>
        <v>0</v>
      </c>
      <c r="AI1856" s="2">
        <v>1856</v>
      </c>
    </row>
    <row r="1857" spans="34:35" x14ac:dyDescent="0.15">
      <c r="AH1857" s="2">
        <f t="shared" ca="1" si="35"/>
        <v>0</v>
      </c>
      <c r="AI1857" s="2">
        <v>1857</v>
      </c>
    </row>
    <row r="1858" spans="34:35" x14ac:dyDescent="0.15">
      <c r="AH1858" s="2">
        <f t="shared" ca="1" si="35"/>
        <v>0</v>
      </c>
      <c r="AI1858" s="2">
        <v>1858</v>
      </c>
    </row>
    <row r="1859" spans="34:35" x14ac:dyDescent="0.15">
      <c r="AH1859" s="2">
        <f t="shared" ca="1" si="35"/>
        <v>0</v>
      </c>
      <c r="AI1859" s="2">
        <v>1859</v>
      </c>
    </row>
    <row r="1860" spans="34:35" x14ac:dyDescent="0.15">
      <c r="AH1860" s="2">
        <f t="shared" ca="1" si="35"/>
        <v>0</v>
      </c>
      <c r="AI1860" s="2">
        <v>1860</v>
      </c>
    </row>
    <row r="1861" spans="34:35" x14ac:dyDescent="0.15">
      <c r="AH1861" s="2">
        <f t="shared" ca="1" si="35"/>
        <v>0</v>
      </c>
      <c r="AI1861" s="2">
        <v>1861</v>
      </c>
    </row>
    <row r="1862" spans="34:35" x14ac:dyDescent="0.15">
      <c r="AH1862" s="2">
        <f t="shared" ref="AH1862:AH1925" ca="1" si="36">INDIRECT("'"&amp;$AD$7&amp;"'!"&amp;"B"&amp;ROW(B1862))</f>
        <v>0</v>
      </c>
      <c r="AI1862" s="2">
        <v>1862</v>
      </c>
    </row>
    <row r="1863" spans="34:35" x14ac:dyDescent="0.15">
      <c r="AH1863" s="2">
        <f t="shared" ca="1" si="36"/>
        <v>0</v>
      </c>
      <c r="AI1863" s="2">
        <v>1863</v>
      </c>
    </row>
    <row r="1864" spans="34:35" x14ac:dyDescent="0.15">
      <c r="AH1864" s="2">
        <f t="shared" ca="1" si="36"/>
        <v>0</v>
      </c>
      <c r="AI1864" s="2">
        <v>1864</v>
      </c>
    </row>
    <row r="1865" spans="34:35" x14ac:dyDescent="0.15">
      <c r="AH1865" s="2">
        <f t="shared" ca="1" si="36"/>
        <v>0</v>
      </c>
      <c r="AI1865" s="2">
        <v>1865</v>
      </c>
    </row>
    <row r="1866" spans="34:35" x14ac:dyDescent="0.15">
      <c r="AH1866" s="2">
        <f t="shared" ca="1" si="36"/>
        <v>0</v>
      </c>
      <c r="AI1866" s="2">
        <v>1866</v>
      </c>
    </row>
    <row r="1867" spans="34:35" x14ac:dyDescent="0.15">
      <c r="AH1867" s="2">
        <f t="shared" ca="1" si="36"/>
        <v>0</v>
      </c>
      <c r="AI1867" s="2">
        <v>1867</v>
      </c>
    </row>
    <row r="1868" spans="34:35" x14ac:dyDescent="0.15">
      <c r="AH1868" s="2">
        <f t="shared" ca="1" si="36"/>
        <v>0</v>
      </c>
      <c r="AI1868" s="2">
        <v>1868</v>
      </c>
    </row>
    <row r="1869" spans="34:35" x14ac:dyDescent="0.15">
      <c r="AH1869" s="2">
        <f t="shared" ca="1" si="36"/>
        <v>0</v>
      </c>
      <c r="AI1869" s="2">
        <v>1869</v>
      </c>
    </row>
    <row r="1870" spans="34:35" x14ac:dyDescent="0.15">
      <c r="AH1870" s="2">
        <f t="shared" ca="1" si="36"/>
        <v>0</v>
      </c>
      <c r="AI1870" s="2">
        <v>1870</v>
      </c>
    </row>
    <row r="1871" spans="34:35" x14ac:dyDescent="0.15">
      <c r="AH1871" s="2">
        <f t="shared" ca="1" si="36"/>
        <v>0</v>
      </c>
      <c r="AI1871" s="2">
        <v>1871</v>
      </c>
    </row>
    <row r="1872" spans="34:35" x14ac:dyDescent="0.15">
      <c r="AH1872" s="2">
        <f t="shared" ca="1" si="36"/>
        <v>0</v>
      </c>
      <c r="AI1872" s="2">
        <v>1872</v>
      </c>
    </row>
    <row r="1873" spans="34:35" x14ac:dyDescent="0.15">
      <c r="AH1873" s="2">
        <f t="shared" ca="1" si="36"/>
        <v>0</v>
      </c>
      <c r="AI1873" s="2">
        <v>1873</v>
      </c>
    </row>
    <row r="1874" spans="34:35" x14ac:dyDescent="0.15">
      <c r="AH1874" s="2">
        <f t="shared" ca="1" si="36"/>
        <v>0</v>
      </c>
      <c r="AI1874" s="2">
        <v>1874</v>
      </c>
    </row>
    <row r="1875" spans="34:35" x14ac:dyDescent="0.15">
      <c r="AH1875" s="2">
        <f t="shared" ca="1" si="36"/>
        <v>0</v>
      </c>
      <c r="AI1875" s="2">
        <v>1875</v>
      </c>
    </row>
    <row r="1876" spans="34:35" x14ac:dyDescent="0.15">
      <c r="AH1876" s="2">
        <f t="shared" ca="1" si="36"/>
        <v>0</v>
      </c>
      <c r="AI1876" s="2">
        <v>1876</v>
      </c>
    </row>
    <row r="1877" spans="34:35" x14ac:dyDescent="0.15">
      <c r="AH1877" s="2">
        <f t="shared" ca="1" si="36"/>
        <v>0</v>
      </c>
      <c r="AI1877" s="2">
        <v>1877</v>
      </c>
    </row>
    <row r="1878" spans="34:35" x14ac:dyDescent="0.15">
      <c r="AH1878" s="2">
        <f t="shared" ca="1" si="36"/>
        <v>0</v>
      </c>
      <c r="AI1878" s="2">
        <v>1878</v>
      </c>
    </row>
    <row r="1879" spans="34:35" x14ac:dyDescent="0.15">
      <c r="AH1879" s="2">
        <f t="shared" ca="1" si="36"/>
        <v>0</v>
      </c>
      <c r="AI1879" s="2">
        <v>1879</v>
      </c>
    </row>
    <row r="1880" spans="34:35" x14ac:dyDescent="0.15">
      <c r="AH1880" s="2">
        <f t="shared" ca="1" si="36"/>
        <v>0</v>
      </c>
      <c r="AI1880" s="2">
        <v>1880</v>
      </c>
    </row>
    <row r="1881" spans="34:35" x14ac:dyDescent="0.15">
      <c r="AH1881" s="2">
        <f t="shared" ca="1" si="36"/>
        <v>0</v>
      </c>
      <c r="AI1881" s="2">
        <v>1881</v>
      </c>
    </row>
    <row r="1882" spans="34:35" x14ac:dyDescent="0.15">
      <c r="AH1882" s="2">
        <f t="shared" ca="1" si="36"/>
        <v>0</v>
      </c>
      <c r="AI1882" s="2">
        <v>1882</v>
      </c>
    </row>
    <row r="1883" spans="34:35" x14ac:dyDescent="0.15">
      <c r="AH1883" s="2">
        <f t="shared" ca="1" si="36"/>
        <v>0</v>
      </c>
      <c r="AI1883" s="2">
        <v>1883</v>
      </c>
    </row>
    <row r="1884" spans="34:35" x14ac:dyDescent="0.15">
      <c r="AH1884" s="2">
        <f t="shared" ca="1" si="36"/>
        <v>0</v>
      </c>
      <c r="AI1884" s="2">
        <v>1884</v>
      </c>
    </row>
    <row r="1885" spans="34:35" x14ac:dyDescent="0.15">
      <c r="AH1885" s="2">
        <f t="shared" ca="1" si="36"/>
        <v>0</v>
      </c>
      <c r="AI1885" s="2">
        <v>1885</v>
      </c>
    </row>
    <row r="1886" spans="34:35" x14ac:dyDescent="0.15">
      <c r="AH1886" s="2">
        <f t="shared" ca="1" si="36"/>
        <v>0</v>
      </c>
      <c r="AI1886" s="2">
        <v>1886</v>
      </c>
    </row>
    <row r="1887" spans="34:35" x14ac:dyDescent="0.15">
      <c r="AH1887" s="2">
        <f t="shared" ca="1" si="36"/>
        <v>0</v>
      </c>
      <c r="AI1887" s="2">
        <v>1887</v>
      </c>
    </row>
    <row r="1888" spans="34:35" x14ac:dyDescent="0.15">
      <c r="AH1888" s="2">
        <f t="shared" ca="1" si="36"/>
        <v>0</v>
      </c>
      <c r="AI1888" s="2">
        <v>1888</v>
      </c>
    </row>
    <row r="1889" spans="34:35" x14ac:dyDescent="0.15">
      <c r="AH1889" s="2">
        <f t="shared" ca="1" si="36"/>
        <v>0</v>
      </c>
      <c r="AI1889" s="2">
        <v>1889</v>
      </c>
    </row>
    <row r="1890" spans="34:35" x14ac:dyDescent="0.15">
      <c r="AH1890" s="2">
        <f t="shared" ca="1" si="36"/>
        <v>0</v>
      </c>
      <c r="AI1890" s="2">
        <v>1890</v>
      </c>
    </row>
    <row r="1891" spans="34:35" x14ac:dyDescent="0.15">
      <c r="AH1891" s="2">
        <f t="shared" ca="1" si="36"/>
        <v>0</v>
      </c>
      <c r="AI1891" s="2">
        <v>1891</v>
      </c>
    </row>
    <row r="1892" spans="34:35" x14ac:dyDescent="0.15">
      <c r="AH1892" s="2">
        <f t="shared" ca="1" si="36"/>
        <v>0</v>
      </c>
      <c r="AI1892" s="2">
        <v>1892</v>
      </c>
    </row>
    <row r="1893" spans="34:35" x14ac:dyDescent="0.15">
      <c r="AH1893" s="2">
        <f t="shared" ca="1" si="36"/>
        <v>0</v>
      </c>
      <c r="AI1893" s="2">
        <v>1893</v>
      </c>
    </row>
    <row r="1894" spans="34:35" x14ac:dyDescent="0.15">
      <c r="AH1894" s="2">
        <f t="shared" ca="1" si="36"/>
        <v>0</v>
      </c>
      <c r="AI1894" s="2">
        <v>1894</v>
      </c>
    </row>
    <row r="1895" spans="34:35" x14ac:dyDescent="0.15">
      <c r="AH1895" s="2">
        <f t="shared" ca="1" si="36"/>
        <v>0</v>
      </c>
      <c r="AI1895" s="2">
        <v>1895</v>
      </c>
    </row>
    <row r="1896" spans="34:35" x14ac:dyDescent="0.15">
      <c r="AH1896" s="2">
        <f t="shared" ca="1" si="36"/>
        <v>0</v>
      </c>
      <c r="AI1896" s="2">
        <v>1896</v>
      </c>
    </row>
    <row r="1897" spans="34:35" x14ac:dyDescent="0.15">
      <c r="AH1897" s="2">
        <f t="shared" ca="1" si="36"/>
        <v>0</v>
      </c>
      <c r="AI1897" s="2">
        <v>1897</v>
      </c>
    </row>
    <row r="1898" spans="34:35" x14ac:dyDescent="0.15">
      <c r="AH1898" s="2">
        <f t="shared" ca="1" si="36"/>
        <v>0</v>
      </c>
      <c r="AI1898" s="2">
        <v>1898</v>
      </c>
    </row>
    <row r="1899" spans="34:35" x14ac:dyDescent="0.15">
      <c r="AH1899" s="2">
        <f t="shared" ca="1" si="36"/>
        <v>0</v>
      </c>
      <c r="AI1899" s="2">
        <v>1899</v>
      </c>
    </row>
    <row r="1900" spans="34:35" x14ac:dyDescent="0.15">
      <c r="AH1900" s="2">
        <f t="shared" ca="1" si="36"/>
        <v>0</v>
      </c>
      <c r="AI1900" s="2">
        <v>1900</v>
      </c>
    </row>
    <row r="1901" spans="34:35" x14ac:dyDescent="0.15">
      <c r="AH1901" s="2">
        <f t="shared" ca="1" si="36"/>
        <v>0</v>
      </c>
      <c r="AI1901" s="2">
        <v>1901</v>
      </c>
    </row>
    <row r="1902" spans="34:35" x14ac:dyDescent="0.15">
      <c r="AH1902" s="2">
        <f t="shared" ca="1" si="36"/>
        <v>0</v>
      </c>
      <c r="AI1902" s="2">
        <v>1902</v>
      </c>
    </row>
    <row r="1903" spans="34:35" x14ac:dyDescent="0.15">
      <c r="AH1903" s="2">
        <f t="shared" ca="1" si="36"/>
        <v>0</v>
      </c>
      <c r="AI1903" s="2">
        <v>1903</v>
      </c>
    </row>
    <row r="1904" spans="34:35" x14ac:dyDescent="0.15">
      <c r="AH1904" s="2">
        <f t="shared" ca="1" si="36"/>
        <v>0</v>
      </c>
      <c r="AI1904" s="2">
        <v>1904</v>
      </c>
    </row>
    <row r="1905" spans="34:35" x14ac:dyDescent="0.15">
      <c r="AH1905" s="2">
        <f t="shared" ca="1" si="36"/>
        <v>0</v>
      </c>
      <c r="AI1905" s="2">
        <v>1905</v>
      </c>
    </row>
    <row r="1906" spans="34:35" x14ac:dyDescent="0.15">
      <c r="AH1906" s="2">
        <f t="shared" ca="1" si="36"/>
        <v>0</v>
      </c>
      <c r="AI1906" s="2">
        <v>1906</v>
      </c>
    </row>
    <row r="1907" spans="34:35" x14ac:dyDescent="0.15">
      <c r="AH1907" s="2">
        <f t="shared" ca="1" si="36"/>
        <v>0</v>
      </c>
      <c r="AI1907" s="2">
        <v>1907</v>
      </c>
    </row>
    <row r="1908" spans="34:35" x14ac:dyDescent="0.15">
      <c r="AH1908" s="2">
        <f t="shared" ca="1" si="36"/>
        <v>0</v>
      </c>
      <c r="AI1908" s="2">
        <v>1908</v>
      </c>
    </row>
    <row r="1909" spans="34:35" x14ac:dyDescent="0.15">
      <c r="AH1909" s="2">
        <f t="shared" ca="1" si="36"/>
        <v>0</v>
      </c>
      <c r="AI1909" s="2">
        <v>1909</v>
      </c>
    </row>
    <row r="1910" spans="34:35" x14ac:dyDescent="0.15">
      <c r="AH1910" s="2">
        <f t="shared" ca="1" si="36"/>
        <v>0</v>
      </c>
      <c r="AI1910" s="2">
        <v>1910</v>
      </c>
    </row>
    <row r="1911" spans="34:35" x14ac:dyDescent="0.15">
      <c r="AH1911" s="2">
        <f t="shared" ca="1" si="36"/>
        <v>0</v>
      </c>
      <c r="AI1911" s="2">
        <v>1911</v>
      </c>
    </row>
    <row r="1912" spans="34:35" x14ac:dyDescent="0.15">
      <c r="AH1912" s="2">
        <f t="shared" ca="1" si="36"/>
        <v>0</v>
      </c>
      <c r="AI1912" s="2">
        <v>1912</v>
      </c>
    </row>
    <row r="1913" spans="34:35" x14ac:dyDescent="0.15">
      <c r="AH1913" s="2">
        <f t="shared" ca="1" si="36"/>
        <v>0</v>
      </c>
      <c r="AI1913" s="2">
        <v>1913</v>
      </c>
    </row>
    <row r="1914" spans="34:35" x14ac:dyDescent="0.15">
      <c r="AH1914" s="2">
        <f t="shared" ca="1" si="36"/>
        <v>0</v>
      </c>
      <c r="AI1914" s="2">
        <v>1914</v>
      </c>
    </row>
    <row r="1915" spans="34:35" x14ac:dyDescent="0.15">
      <c r="AH1915" s="2">
        <f t="shared" ca="1" si="36"/>
        <v>0</v>
      </c>
      <c r="AI1915" s="2">
        <v>1915</v>
      </c>
    </row>
    <row r="1916" spans="34:35" x14ac:dyDescent="0.15">
      <c r="AH1916" s="2">
        <f t="shared" ca="1" si="36"/>
        <v>0</v>
      </c>
      <c r="AI1916" s="2">
        <v>1916</v>
      </c>
    </row>
    <row r="1917" spans="34:35" x14ac:dyDescent="0.15">
      <c r="AH1917" s="2">
        <f t="shared" ca="1" si="36"/>
        <v>0</v>
      </c>
      <c r="AI1917" s="2">
        <v>1917</v>
      </c>
    </row>
    <row r="1918" spans="34:35" x14ac:dyDescent="0.15">
      <c r="AH1918" s="2">
        <f t="shared" ca="1" si="36"/>
        <v>0</v>
      </c>
      <c r="AI1918" s="2">
        <v>1918</v>
      </c>
    </row>
    <row r="1919" spans="34:35" x14ac:dyDescent="0.15">
      <c r="AH1919" s="2">
        <f t="shared" ca="1" si="36"/>
        <v>0</v>
      </c>
      <c r="AI1919" s="2">
        <v>1919</v>
      </c>
    </row>
    <row r="1920" spans="34:35" x14ac:dyDescent="0.15">
      <c r="AH1920" s="2">
        <f t="shared" ca="1" si="36"/>
        <v>0</v>
      </c>
      <c r="AI1920" s="2">
        <v>1920</v>
      </c>
    </row>
    <row r="1921" spans="34:35" x14ac:dyDescent="0.15">
      <c r="AH1921" s="2">
        <f t="shared" ca="1" si="36"/>
        <v>0</v>
      </c>
      <c r="AI1921" s="2">
        <v>1921</v>
      </c>
    </row>
    <row r="1922" spans="34:35" x14ac:dyDescent="0.15">
      <c r="AH1922" s="2">
        <f t="shared" ca="1" si="36"/>
        <v>0</v>
      </c>
      <c r="AI1922" s="2">
        <v>1922</v>
      </c>
    </row>
    <row r="1923" spans="34:35" x14ac:dyDescent="0.15">
      <c r="AH1923" s="2">
        <f t="shared" ca="1" si="36"/>
        <v>0</v>
      </c>
      <c r="AI1923" s="2">
        <v>1923</v>
      </c>
    </row>
    <row r="1924" spans="34:35" x14ac:dyDescent="0.15">
      <c r="AH1924" s="2">
        <f t="shared" ca="1" si="36"/>
        <v>0</v>
      </c>
      <c r="AI1924" s="2">
        <v>1924</v>
      </c>
    </row>
    <row r="1925" spans="34:35" x14ac:dyDescent="0.15">
      <c r="AH1925" s="2">
        <f t="shared" ca="1" si="36"/>
        <v>0</v>
      </c>
      <c r="AI1925" s="2">
        <v>1925</v>
      </c>
    </row>
    <row r="1926" spans="34:35" x14ac:dyDescent="0.15">
      <c r="AH1926" s="2">
        <f t="shared" ref="AH1926:AH1989" ca="1" si="37">INDIRECT("'"&amp;$AD$7&amp;"'!"&amp;"B"&amp;ROW(B1926))</f>
        <v>0</v>
      </c>
      <c r="AI1926" s="2">
        <v>1926</v>
      </c>
    </row>
    <row r="1927" spans="34:35" x14ac:dyDescent="0.15">
      <c r="AH1927" s="2">
        <f t="shared" ca="1" si="37"/>
        <v>0</v>
      </c>
      <c r="AI1927" s="2">
        <v>1927</v>
      </c>
    </row>
    <row r="1928" spans="34:35" x14ac:dyDescent="0.15">
      <c r="AH1928" s="2">
        <f t="shared" ca="1" si="37"/>
        <v>0</v>
      </c>
      <c r="AI1928" s="2">
        <v>1928</v>
      </c>
    </row>
    <row r="1929" spans="34:35" x14ac:dyDescent="0.15">
      <c r="AH1929" s="2">
        <f t="shared" ca="1" si="37"/>
        <v>0</v>
      </c>
      <c r="AI1929" s="2">
        <v>1929</v>
      </c>
    </row>
    <row r="1930" spans="34:35" x14ac:dyDescent="0.15">
      <c r="AH1930" s="2">
        <f t="shared" ca="1" si="37"/>
        <v>0</v>
      </c>
      <c r="AI1930" s="2">
        <v>1930</v>
      </c>
    </row>
    <row r="1931" spans="34:35" x14ac:dyDescent="0.15">
      <c r="AH1931" s="2">
        <f t="shared" ca="1" si="37"/>
        <v>0</v>
      </c>
      <c r="AI1931" s="2">
        <v>1931</v>
      </c>
    </row>
    <row r="1932" spans="34:35" x14ac:dyDescent="0.15">
      <c r="AH1932" s="2">
        <f t="shared" ca="1" si="37"/>
        <v>0</v>
      </c>
      <c r="AI1932" s="2">
        <v>1932</v>
      </c>
    </row>
    <row r="1933" spans="34:35" x14ac:dyDescent="0.15">
      <c r="AH1933" s="2">
        <f t="shared" ca="1" si="37"/>
        <v>0</v>
      </c>
      <c r="AI1933" s="2">
        <v>1933</v>
      </c>
    </row>
    <row r="1934" spans="34:35" x14ac:dyDescent="0.15">
      <c r="AH1934" s="2">
        <f t="shared" ca="1" si="37"/>
        <v>0</v>
      </c>
      <c r="AI1934" s="2">
        <v>1934</v>
      </c>
    </row>
    <row r="1935" spans="34:35" x14ac:dyDescent="0.15">
      <c r="AH1935" s="2">
        <f t="shared" ca="1" si="37"/>
        <v>0</v>
      </c>
      <c r="AI1935" s="2">
        <v>1935</v>
      </c>
    </row>
    <row r="1936" spans="34:35" x14ac:dyDescent="0.15">
      <c r="AH1936" s="2">
        <f t="shared" ca="1" si="37"/>
        <v>0</v>
      </c>
      <c r="AI1936" s="2">
        <v>1936</v>
      </c>
    </row>
    <row r="1937" spans="34:35" x14ac:dyDescent="0.15">
      <c r="AH1937" s="2">
        <f t="shared" ca="1" si="37"/>
        <v>0</v>
      </c>
      <c r="AI1937" s="2">
        <v>1937</v>
      </c>
    </row>
    <row r="1938" spans="34:35" x14ac:dyDescent="0.15">
      <c r="AH1938" s="2">
        <f t="shared" ca="1" si="37"/>
        <v>0</v>
      </c>
      <c r="AI1938" s="2">
        <v>1938</v>
      </c>
    </row>
    <row r="1939" spans="34:35" x14ac:dyDescent="0.15">
      <c r="AH1939" s="2">
        <f t="shared" ca="1" si="37"/>
        <v>0</v>
      </c>
      <c r="AI1939" s="2">
        <v>1939</v>
      </c>
    </row>
    <row r="1940" spans="34:35" x14ac:dyDescent="0.15">
      <c r="AH1940" s="2">
        <f t="shared" ca="1" si="37"/>
        <v>0</v>
      </c>
      <c r="AI1940" s="2">
        <v>1940</v>
      </c>
    </row>
    <row r="1941" spans="34:35" x14ac:dyDescent="0.15">
      <c r="AH1941" s="2">
        <f t="shared" ca="1" si="37"/>
        <v>0</v>
      </c>
      <c r="AI1941" s="2">
        <v>1941</v>
      </c>
    </row>
    <row r="1942" spans="34:35" x14ac:dyDescent="0.15">
      <c r="AH1942" s="2">
        <f t="shared" ca="1" si="37"/>
        <v>0</v>
      </c>
      <c r="AI1942" s="2">
        <v>1942</v>
      </c>
    </row>
    <row r="1943" spans="34:35" x14ac:dyDescent="0.15">
      <c r="AH1943" s="2">
        <f t="shared" ca="1" si="37"/>
        <v>0</v>
      </c>
      <c r="AI1943" s="2">
        <v>1943</v>
      </c>
    </row>
    <row r="1944" spans="34:35" x14ac:dyDescent="0.15">
      <c r="AH1944" s="2">
        <f t="shared" ca="1" si="37"/>
        <v>0</v>
      </c>
      <c r="AI1944" s="2">
        <v>1944</v>
      </c>
    </row>
    <row r="1945" spans="34:35" x14ac:dyDescent="0.15">
      <c r="AH1945" s="2">
        <f t="shared" ca="1" si="37"/>
        <v>0</v>
      </c>
      <c r="AI1945" s="2">
        <v>1945</v>
      </c>
    </row>
    <row r="1946" spans="34:35" x14ac:dyDescent="0.15">
      <c r="AH1946" s="2">
        <f t="shared" ca="1" si="37"/>
        <v>0</v>
      </c>
      <c r="AI1946" s="2">
        <v>1946</v>
      </c>
    </row>
    <row r="1947" spans="34:35" x14ac:dyDescent="0.15">
      <c r="AH1947" s="2">
        <f t="shared" ca="1" si="37"/>
        <v>0</v>
      </c>
      <c r="AI1947" s="2">
        <v>1947</v>
      </c>
    </row>
    <row r="1948" spans="34:35" x14ac:dyDescent="0.15">
      <c r="AH1948" s="2">
        <f t="shared" ca="1" si="37"/>
        <v>0</v>
      </c>
      <c r="AI1948" s="2">
        <v>1948</v>
      </c>
    </row>
    <row r="1949" spans="34:35" x14ac:dyDescent="0.15">
      <c r="AH1949" s="2">
        <f t="shared" ca="1" si="37"/>
        <v>0</v>
      </c>
      <c r="AI1949" s="2">
        <v>1949</v>
      </c>
    </row>
    <row r="1950" spans="34:35" x14ac:dyDescent="0.15">
      <c r="AH1950" s="2">
        <f t="shared" ca="1" si="37"/>
        <v>0</v>
      </c>
      <c r="AI1950" s="2">
        <v>1950</v>
      </c>
    </row>
    <row r="1951" spans="34:35" x14ac:dyDescent="0.15">
      <c r="AH1951" s="2">
        <f t="shared" ca="1" si="37"/>
        <v>0</v>
      </c>
      <c r="AI1951" s="2">
        <v>1951</v>
      </c>
    </row>
    <row r="1952" spans="34:35" x14ac:dyDescent="0.15">
      <c r="AH1952" s="2">
        <f t="shared" ca="1" si="37"/>
        <v>0</v>
      </c>
      <c r="AI1952" s="2">
        <v>1952</v>
      </c>
    </row>
    <row r="1953" spans="34:35" x14ac:dyDescent="0.15">
      <c r="AH1953" s="2">
        <f t="shared" ca="1" si="37"/>
        <v>0</v>
      </c>
      <c r="AI1953" s="2">
        <v>1953</v>
      </c>
    </row>
    <row r="1954" spans="34:35" x14ac:dyDescent="0.15">
      <c r="AH1954" s="2">
        <f t="shared" ca="1" si="37"/>
        <v>0</v>
      </c>
      <c r="AI1954" s="2">
        <v>1954</v>
      </c>
    </row>
    <row r="1955" spans="34:35" x14ac:dyDescent="0.15">
      <c r="AH1955" s="2">
        <f t="shared" ca="1" si="37"/>
        <v>0</v>
      </c>
      <c r="AI1955" s="2">
        <v>1955</v>
      </c>
    </row>
    <row r="1956" spans="34:35" x14ac:dyDescent="0.15">
      <c r="AH1956" s="2">
        <f t="shared" ca="1" si="37"/>
        <v>0</v>
      </c>
      <c r="AI1956" s="2">
        <v>1956</v>
      </c>
    </row>
    <row r="1957" spans="34:35" x14ac:dyDescent="0.15">
      <c r="AH1957" s="2">
        <f t="shared" ca="1" si="37"/>
        <v>0</v>
      </c>
      <c r="AI1957" s="2">
        <v>1957</v>
      </c>
    </row>
    <row r="1958" spans="34:35" x14ac:dyDescent="0.15">
      <c r="AH1958" s="2">
        <f t="shared" ca="1" si="37"/>
        <v>0</v>
      </c>
      <c r="AI1958" s="2">
        <v>1958</v>
      </c>
    </row>
    <row r="1959" spans="34:35" x14ac:dyDescent="0.15">
      <c r="AH1959" s="2">
        <f t="shared" ca="1" si="37"/>
        <v>0</v>
      </c>
      <c r="AI1959" s="2">
        <v>1959</v>
      </c>
    </row>
    <row r="1960" spans="34:35" x14ac:dyDescent="0.15">
      <c r="AH1960" s="2">
        <f t="shared" ca="1" si="37"/>
        <v>0</v>
      </c>
      <c r="AI1960" s="2">
        <v>1960</v>
      </c>
    </row>
    <row r="1961" spans="34:35" x14ac:dyDescent="0.15">
      <c r="AH1961" s="2">
        <f t="shared" ca="1" si="37"/>
        <v>0</v>
      </c>
      <c r="AI1961" s="2">
        <v>1961</v>
      </c>
    </row>
    <row r="1962" spans="34:35" x14ac:dyDescent="0.15">
      <c r="AH1962" s="2">
        <f t="shared" ca="1" si="37"/>
        <v>0</v>
      </c>
      <c r="AI1962" s="2">
        <v>1962</v>
      </c>
    </row>
    <row r="1963" spans="34:35" x14ac:dyDescent="0.15">
      <c r="AH1963" s="2">
        <f t="shared" ca="1" si="37"/>
        <v>0</v>
      </c>
      <c r="AI1963" s="2">
        <v>1963</v>
      </c>
    </row>
    <row r="1964" spans="34:35" x14ac:dyDescent="0.15">
      <c r="AH1964" s="2">
        <f t="shared" ca="1" si="37"/>
        <v>0</v>
      </c>
      <c r="AI1964" s="2">
        <v>1964</v>
      </c>
    </row>
    <row r="1965" spans="34:35" x14ac:dyDescent="0.15">
      <c r="AH1965" s="2">
        <f t="shared" ca="1" si="37"/>
        <v>0</v>
      </c>
      <c r="AI1965" s="2">
        <v>1965</v>
      </c>
    </row>
    <row r="1966" spans="34:35" x14ac:dyDescent="0.15">
      <c r="AH1966" s="2">
        <f t="shared" ca="1" si="37"/>
        <v>0</v>
      </c>
      <c r="AI1966" s="2">
        <v>1966</v>
      </c>
    </row>
    <row r="1967" spans="34:35" x14ac:dyDescent="0.15">
      <c r="AH1967" s="2">
        <f t="shared" ca="1" si="37"/>
        <v>0</v>
      </c>
      <c r="AI1967" s="2">
        <v>1967</v>
      </c>
    </row>
    <row r="1968" spans="34:35" x14ac:dyDescent="0.15">
      <c r="AH1968" s="2">
        <f t="shared" ca="1" si="37"/>
        <v>0</v>
      </c>
      <c r="AI1968" s="2">
        <v>1968</v>
      </c>
    </row>
    <row r="1969" spans="34:35" x14ac:dyDescent="0.15">
      <c r="AH1969" s="2">
        <f t="shared" ca="1" si="37"/>
        <v>0</v>
      </c>
      <c r="AI1969" s="2">
        <v>1969</v>
      </c>
    </row>
    <row r="1970" spans="34:35" x14ac:dyDescent="0.15">
      <c r="AH1970" s="2">
        <f t="shared" ca="1" si="37"/>
        <v>0</v>
      </c>
      <c r="AI1970" s="2">
        <v>1970</v>
      </c>
    </row>
    <row r="1971" spans="34:35" x14ac:dyDescent="0.15">
      <c r="AH1971" s="2">
        <f t="shared" ca="1" si="37"/>
        <v>0</v>
      </c>
      <c r="AI1971" s="2">
        <v>1971</v>
      </c>
    </row>
    <row r="1972" spans="34:35" x14ac:dyDescent="0.15">
      <c r="AH1972" s="2">
        <f t="shared" ca="1" si="37"/>
        <v>0</v>
      </c>
      <c r="AI1972" s="2">
        <v>1972</v>
      </c>
    </row>
    <row r="1973" spans="34:35" x14ac:dyDescent="0.15">
      <c r="AH1973" s="2">
        <f t="shared" ca="1" si="37"/>
        <v>0</v>
      </c>
      <c r="AI1973" s="2">
        <v>1973</v>
      </c>
    </row>
    <row r="1974" spans="34:35" x14ac:dyDescent="0.15">
      <c r="AH1974" s="2">
        <f t="shared" ca="1" si="37"/>
        <v>0</v>
      </c>
      <c r="AI1974" s="2">
        <v>1974</v>
      </c>
    </row>
    <row r="1975" spans="34:35" x14ac:dyDescent="0.15">
      <c r="AH1975" s="2">
        <f t="shared" ca="1" si="37"/>
        <v>0</v>
      </c>
      <c r="AI1975" s="2">
        <v>1975</v>
      </c>
    </row>
    <row r="1976" spans="34:35" x14ac:dyDescent="0.15">
      <c r="AH1976" s="2">
        <f t="shared" ca="1" si="37"/>
        <v>0</v>
      </c>
      <c r="AI1976" s="2">
        <v>1976</v>
      </c>
    </row>
    <row r="1977" spans="34:35" x14ac:dyDescent="0.15">
      <c r="AH1977" s="2">
        <f t="shared" ca="1" si="37"/>
        <v>0</v>
      </c>
      <c r="AI1977" s="2">
        <v>1977</v>
      </c>
    </row>
    <row r="1978" spans="34:35" x14ac:dyDescent="0.15">
      <c r="AH1978" s="2">
        <f t="shared" ca="1" si="37"/>
        <v>0</v>
      </c>
      <c r="AI1978" s="2">
        <v>1978</v>
      </c>
    </row>
    <row r="1979" spans="34:35" x14ac:dyDescent="0.15">
      <c r="AH1979" s="2">
        <f t="shared" ca="1" si="37"/>
        <v>0</v>
      </c>
      <c r="AI1979" s="2">
        <v>1979</v>
      </c>
    </row>
    <row r="1980" spans="34:35" x14ac:dyDescent="0.15">
      <c r="AH1980" s="2">
        <f t="shared" ca="1" si="37"/>
        <v>0</v>
      </c>
      <c r="AI1980" s="2">
        <v>1980</v>
      </c>
    </row>
    <row r="1981" spans="34:35" x14ac:dyDescent="0.15">
      <c r="AH1981" s="2">
        <f t="shared" ca="1" si="37"/>
        <v>0</v>
      </c>
      <c r="AI1981" s="2">
        <v>1981</v>
      </c>
    </row>
    <row r="1982" spans="34:35" x14ac:dyDescent="0.15">
      <c r="AH1982" s="2">
        <f t="shared" ca="1" si="37"/>
        <v>0</v>
      </c>
      <c r="AI1982" s="2">
        <v>1982</v>
      </c>
    </row>
    <row r="1983" spans="34:35" x14ac:dyDescent="0.15">
      <c r="AH1983" s="2">
        <f t="shared" ca="1" si="37"/>
        <v>0</v>
      </c>
      <c r="AI1983" s="2">
        <v>1983</v>
      </c>
    </row>
    <row r="1984" spans="34:35" x14ac:dyDescent="0.15">
      <c r="AH1984" s="2">
        <f t="shared" ca="1" si="37"/>
        <v>0</v>
      </c>
      <c r="AI1984" s="2">
        <v>1984</v>
      </c>
    </row>
    <row r="1985" spans="34:35" x14ac:dyDescent="0.15">
      <c r="AH1985" s="2">
        <f t="shared" ca="1" si="37"/>
        <v>0</v>
      </c>
      <c r="AI1985" s="2">
        <v>1985</v>
      </c>
    </row>
    <row r="1986" spans="34:35" x14ac:dyDescent="0.15">
      <c r="AH1986" s="2">
        <f t="shared" ca="1" si="37"/>
        <v>0</v>
      </c>
      <c r="AI1986" s="2">
        <v>1986</v>
      </c>
    </row>
    <row r="1987" spans="34:35" x14ac:dyDescent="0.15">
      <c r="AH1987" s="2">
        <f t="shared" ca="1" si="37"/>
        <v>0</v>
      </c>
      <c r="AI1987" s="2">
        <v>1987</v>
      </c>
    </row>
    <row r="1988" spans="34:35" x14ac:dyDescent="0.15">
      <c r="AH1988" s="2">
        <f t="shared" ca="1" si="37"/>
        <v>0</v>
      </c>
      <c r="AI1988" s="2">
        <v>1988</v>
      </c>
    </row>
    <row r="1989" spans="34:35" x14ac:dyDescent="0.15">
      <c r="AH1989" s="2">
        <f t="shared" ca="1" si="37"/>
        <v>0</v>
      </c>
      <c r="AI1989" s="2">
        <v>1989</v>
      </c>
    </row>
    <row r="1990" spans="34:35" x14ac:dyDescent="0.15">
      <c r="AH1990" s="2">
        <f t="shared" ref="AH1990:AH2053" ca="1" si="38">INDIRECT("'"&amp;$AD$7&amp;"'!"&amp;"B"&amp;ROW(B1990))</f>
        <v>0</v>
      </c>
      <c r="AI1990" s="2">
        <v>1990</v>
      </c>
    </row>
    <row r="1991" spans="34:35" x14ac:dyDescent="0.15">
      <c r="AH1991" s="2">
        <f t="shared" ca="1" si="38"/>
        <v>0</v>
      </c>
      <c r="AI1991" s="2">
        <v>1991</v>
      </c>
    </row>
    <row r="1992" spans="34:35" x14ac:dyDescent="0.15">
      <c r="AH1992" s="2">
        <f t="shared" ca="1" si="38"/>
        <v>0</v>
      </c>
      <c r="AI1992" s="2">
        <v>1992</v>
      </c>
    </row>
    <row r="1993" spans="34:35" x14ac:dyDescent="0.15">
      <c r="AH1993" s="2">
        <f t="shared" ca="1" si="38"/>
        <v>0</v>
      </c>
      <c r="AI1993" s="2">
        <v>1993</v>
      </c>
    </row>
    <row r="1994" spans="34:35" x14ac:dyDescent="0.15">
      <c r="AH1994" s="2">
        <f t="shared" ca="1" si="38"/>
        <v>0</v>
      </c>
      <c r="AI1994" s="2">
        <v>1994</v>
      </c>
    </row>
    <row r="1995" spans="34:35" x14ac:dyDescent="0.15">
      <c r="AH1995" s="2">
        <f t="shared" ca="1" si="38"/>
        <v>0</v>
      </c>
      <c r="AI1995" s="2">
        <v>1995</v>
      </c>
    </row>
    <row r="1996" spans="34:35" x14ac:dyDescent="0.15">
      <c r="AH1996" s="2">
        <f t="shared" ca="1" si="38"/>
        <v>0</v>
      </c>
      <c r="AI1996" s="2">
        <v>1996</v>
      </c>
    </row>
    <row r="1997" spans="34:35" x14ac:dyDescent="0.15">
      <c r="AH1997" s="2">
        <f t="shared" ca="1" si="38"/>
        <v>0</v>
      </c>
      <c r="AI1997" s="2">
        <v>1997</v>
      </c>
    </row>
    <row r="1998" spans="34:35" x14ac:dyDescent="0.15">
      <c r="AH1998" s="2">
        <f t="shared" ca="1" si="38"/>
        <v>0</v>
      </c>
      <c r="AI1998" s="2">
        <v>1998</v>
      </c>
    </row>
    <row r="1999" spans="34:35" x14ac:dyDescent="0.15">
      <c r="AH1999" s="2">
        <f t="shared" ca="1" si="38"/>
        <v>0</v>
      </c>
      <c r="AI1999" s="2">
        <v>1999</v>
      </c>
    </row>
    <row r="2000" spans="34:35" x14ac:dyDescent="0.15">
      <c r="AH2000" s="2">
        <f t="shared" ca="1" si="38"/>
        <v>0</v>
      </c>
      <c r="AI2000" s="2">
        <v>2000</v>
      </c>
    </row>
    <row r="2001" spans="34:35" x14ac:dyDescent="0.15">
      <c r="AH2001" s="2">
        <f t="shared" ca="1" si="38"/>
        <v>0</v>
      </c>
      <c r="AI2001" s="2">
        <v>2001</v>
      </c>
    </row>
    <row r="2002" spans="34:35" x14ac:dyDescent="0.15">
      <c r="AH2002" s="2">
        <f t="shared" ca="1" si="38"/>
        <v>0</v>
      </c>
      <c r="AI2002" s="2">
        <v>2002</v>
      </c>
    </row>
    <row r="2003" spans="34:35" x14ac:dyDescent="0.15">
      <c r="AH2003" s="2">
        <f t="shared" ca="1" si="38"/>
        <v>0</v>
      </c>
      <c r="AI2003" s="2">
        <v>2003</v>
      </c>
    </row>
    <row r="2004" spans="34:35" x14ac:dyDescent="0.15">
      <c r="AH2004" s="2">
        <f t="shared" ca="1" si="38"/>
        <v>0</v>
      </c>
      <c r="AI2004" s="2">
        <v>2004</v>
      </c>
    </row>
    <row r="2005" spans="34:35" x14ac:dyDescent="0.15">
      <c r="AH2005" s="2">
        <f t="shared" ca="1" si="38"/>
        <v>0</v>
      </c>
      <c r="AI2005" s="2">
        <v>2005</v>
      </c>
    </row>
    <row r="2006" spans="34:35" x14ac:dyDescent="0.15">
      <c r="AH2006" s="2">
        <f t="shared" ca="1" si="38"/>
        <v>0</v>
      </c>
      <c r="AI2006" s="2">
        <v>2006</v>
      </c>
    </row>
    <row r="2007" spans="34:35" x14ac:dyDescent="0.15">
      <c r="AH2007" s="2">
        <f t="shared" ca="1" si="38"/>
        <v>0</v>
      </c>
      <c r="AI2007" s="2">
        <v>2007</v>
      </c>
    </row>
    <row r="2008" spans="34:35" x14ac:dyDescent="0.15">
      <c r="AH2008" s="2">
        <f t="shared" ca="1" si="38"/>
        <v>0</v>
      </c>
      <c r="AI2008" s="2">
        <v>2008</v>
      </c>
    </row>
    <row r="2009" spans="34:35" x14ac:dyDescent="0.15">
      <c r="AH2009" s="2">
        <f t="shared" ca="1" si="38"/>
        <v>0</v>
      </c>
      <c r="AI2009" s="2">
        <v>2009</v>
      </c>
    </row>
    <row r="2010" spans="34:35" x14ac:dyDescent="0.15">
      <c r="AH2010" s="2">
        <f t="shared" ca="1" si="38"/>
        <v>0</v>
      </c>
      <c r="AI2010" s="2">
        <v>2010</v>
      </c>
    </row>
    <row r="2011" spans="34:35" x14ac:dyDescent="0.15">
      <c r="AH2011" s="2">
        <f t="shared" ca="1" si="38"/>
        <v>0</v>
      </c>
      <c r="AI2011" s="2">
        <v>2011</v>
      </c>
    </row>
    <row r="2012" spans="34:35" x14ac:dyDescent="0.15">
      <c r="AH2012" s="2">
        <f t="shared" ca="1" si="38"/>
        <v>0</v>
      </c>
      <c r="AI2012" s="2">
        <v>2012</v>
      </c>
    </row>
    <row r="2013" spans="34:35" x14ac:dyDescent="0.15">
      <c r="AH2013" s="2">
        <f t="shared" ca="1" si="38"/>
        <v>0</v>
      </c>
      <c r="AI2013" s="2">
        <v>2013</v>
      </c>
    </row>
    <row r="2014" spans="34:35" x14ac:dyDescent="0.15">
      <c r="AH2014" s="2">
        <f t="shared" ca="1" si="38"/>
        <v>0</v>
      </c>
      <c r="AI2014" s="2">
        <v>2014</v>
      </c>
    </row>
    <row r="2015" spans="34:35" x14ac:dyDescent="0.15">
      <c r="AH2015" s="2">
        <f t="shared" ca="1" si="38"/>
        <v>0</v>
      </c>
      <c r="AI2015" s="2">
        <v>2015</v>
      </c>
    </row>
    <row r="2016" spans="34:35" x14ac:dyDescent="0.15">
      <c r="AH2016" s="2">
        <f t="shared" ca="1" si="38"/>
        <v>0</v>
      </c>
      <c r="AI2016" s="2">
        <v>2016</v>
      </c>
    </row>
    <row r="2017" spans="34:35" x14ac:dyDescent="0.15">
      <c r="AH2017" s="2">
        <f t="shared" ca="1" si="38"/>
        <v>0</v>
      </c>
      <c r="AI2017" s="2">
        <v>2017</v>
      </c>
    </row>
    <row r="2018" spans="34:35" x14ac:dyDescent="0.15">
      <c r="AH2018" s="2">
        <f t="shared" ca="1" si="38"/>
        <v>0</v>
      </c>
      <c r="AI2018" s="2">
        <v>2018</v>
      </c>
    </row>
    <row r="2019" spans="34:35" x14ac:dyDescent="0.15">
      <c r="AH2019" s="2">
        <f t="shared" ca="1" si="38"/>
        <v>0</v>
      </c>
      <c r="AI2019" s="2">
        <v>2019</v>
      </c>
    </row>
    <row r="2020" spans="34:35" x14ac:dyDescent="0.15">
      <c r="AH2020" s="2">
        <f t="shared" ca="1" si="38"/>
        <v>0</v>
      </c>
      <c r="AI2020" s="2">
        <v>2020</v>
      </c>
    </row>
    <row r="2021" spans="34:35" x14ac:dyDescent="0.15">
      <c r="AH2021" s="2">
        <f t="shared" ca="1" si="38"/>
        <v>0</v>
      </c>
      <c r="AI2021" s="2">
        <v>2021</v>
      </c>
    </row>
    <row r="2022" spans="34:35" x14ac:dyDescent="0.15">
      <c r="AH2022" s="2">
        <f t="shared" ca="1" si="38"/>
        <v>0</v>
      </c>
      <c r="AI2022" s="2">
        <v>2022</v>
      </c>
    </row>
    <row r="2023" spans="34:35" x14ac:dyDescent="0.15">
      <c r="AH2023" s="2">
        <f t="shared" ca="1" si="38"/>
        <v>0</v>
      </c>
      <c r="AI2023" s="2">
        <v>2023</v>
      </c>
    </row>
    <row r="2024" spans="34:35" x14ac:dyDescent="0.15">
      <c r="AH2024" s="2">
        <f t="shared" ca="1" si="38"/>
        <v>0</v>
      </c>
      <c r="AI2024" s="2">
        <v>2024</v>
      </c>
    </row>
    <row r="2025" spans="34:35" x14ac:dyDescent="0.15">
      <c r="AH2025" s="2">
        <f t="shared" ca="1" si="38"/>
        <v>0</v>
      </c>
      <c r="AI2025" s="2">
        <v>2025</v>
      </c>
    </row>
    <row r="2026" spans="34:35" x14ac:dyDescent="0.15">
      <c r="AH2026" s="2">
        <f t="shared" ca="1" si="38"/>
        <v>0</v>
      </c>
      <c r="AI2026" s="2">
        <v>2026</v>
      </c>
    </row>
    <row r="2027" spans="34:35" x14ac:dyDescent="0.15">
      <c r="AH2027" s="2">
        <f t="shared" ca="1" si="38"/>
        <v>0</v>
      </c>
      <c r="AI2027" s="2">
        <v>2027</v>
      </c>
    </row>
    <row r="2028" spans="34:35" x14ac:dyDescent="0.15">
      <c r="AH2028" s="2">
        <f t="shared" ca="1" si="38"/>
        <v>0</v>
      </c>
      <c r="AI2028" s="2">
        <v>2028</v>
      </c>
    </row>
    <row r="2029" spans="34:35" x14ac:dyDescent="0.15">
      <c r="AH2029" s="2">
        <f t="shared" ca="1" si="38"/>
        <v>0</v>
      </c>
      <c r="AI2029" s="2">
        <v>2029</v>
      </c>
    </row>
    <row r="2030" spans="34:35" x14ac:dyDescent="0.15">
      <c r="AH2030" s="2">
        <f t="shared" ca="1" si="38"/>
        <v>0</v>
      </c>
      <c r="AI2030" s="2">
        <v>2030</v>
      </c>
    </row>
    <row r="2031" spans="34:35" x14ac:dyDescent="0.15">
      <c r="AH2031" s="2">
        <f t="shared" ca="1" si="38"/>
        <v>0</v>
      </c>
      <c r="AI2031" s="2">
        <v>2031</v>
      </c>
    </row>
    <row r="2032" spans="34:35" x14ac:dyDescent="0.15">
      <c r="AH2032" s="2">
        <f t="shared" ca="1" si="38"/>
        <v>0</v>
      </c>
      <c r="AI2032" s="2">
        <v>2032</v>
      </c>
    </row>
    <row r="2033" spans="34:35" x14ac:dyDescent="0.15">
      <c r="AH2033" s="2">
        <f t="shared" ca="1" si="38"/>
        <v>0</v>
      </c>
      <c r="AI2033" s="2">
        <v>2033</v>
      </c>
    </row>
    <row r="2034" spans="34:35" x14ac:dyDescent="0.15">
      <c r="AH2034" s="2">
        <f t="shared" ca="1" si="38"/>
        <v>0</v>
      </c>
      <c r="AI2034" s="2">
        <v>2034</v>
      </c>
    </row>
    <row r="2035" spans="34:35" x14ac:dyDescent="0.15">
      <c r="AH2035" s="2">
        <f t="shared" ca="1" si="38"/>
        <v>0</v>
      </c>
      <c r="AI2035" s="2">
        <v>2035</v>
      </c>
    </row>
    <row r="2036" spans="34:35" x14ac:dyDescent="0.15">
      <c r="AH2036" s="2">
        <f t="shared" ca="1" si="38"/>
        <v>0</v>
      </c>
      <c r="AI2036" s="2">
        <v>2036</v>
      </c>
    </row>
    <row r="2037" spans="34:35" x14ac:dyDescent="0.15">
      <c r="AH2037" s="2">
        <f t="shared" ca="1" si="38"/>
        <v>0</v>
      </c>
      <c r="AI2037" s="2">
        <v>2037</v>
      </c>
    </row>
    <row r="2038" spans="34:35" x14ac:dyDescent="0.15">
      <c r="AH2038" s="2">
        <f t="shared" ca="1" si="38"/>
        <v>0</v>
      </c>
      <c r="AI2038" s="2">
        <v>2038</v>
      </c>
    </row>
    <row r="2039" spans="34:35" x14ac:dyDescent="0.15">
      <c r="AH2039" s="2">
        <f t="shared" ca="1" si="38"/>
        <v>0</v>
      </c>
      <c r="AI2039" s="2">
        <v>2039</v>
      </c>
    </row>
    <row r="2040" spans="34:35" x14ac:dyDescent="0.15">
      <c r="AH2040" s="2">
        <f t="shared" ca="1" si="38"/>
        <v>0</v>
      </c>
      <c r="AI2040" s="2">
        <v>2040</v>
      </c>
    </row>
    <row r="2041" spans="34:35" x14ac:dyDescent="0.15">
      <c r="AH2041" s="2">
        <f t="shared" ca="1" si="38"/>
        <v>0</v>
      </c>
      <c r="AI2041" s="2">
        <v>2041</v>
      </c>
    </row>
    <row r="2042" spans="34:35" x14ac:dyDescent="0.15">
      <c r="AH2042" s="2">
        <f t="shared" ca="1" si="38"/>
        <v>0</v>
      </c>
      <c r="AI2042" s="2">
        <v>2042</v>
      </c>
    </row>
    <row r="2043" spans="34:35" x14ac:dyDescent="0.15">
      <c r="AH2043" s="2">
        <f t="shared" ca="1" si="38"/>
        <v>0</v>
      </c>
      <c r="AI2043" s="2">
        <v>2043</v>
      </c>
    </row>
    <row r="2044" spans="34:35" x14ac:dyDescent="0.15">
      <c r="AH2044" s="2">
        <f t="shared" ca="1" si="38"/>
        <v>0</v>
      </c>
      <c r="AI2044" s="2">
        <v>2044</v>
      </c>
    </row>
    <row r="2045" spans="34:35" x14ac:dyDescent="0.15">
      <c r="AH2045" s="2">
        <f t="shared" ca="1" si="38"/>
        <v>0</v>
      </c>
      <c r="AI2045" s="2">
        <v>2045</v>
      </c>
    </row>
    <row r="2046" spans="34:35" x14ac:dyDescent="0.15">
      <c r="AH2046" s="2">
        <f t="shared" ca="1" si="38"/>
        <v>0</v>
      </c>
      <c r="AI2046" s="2">
        <v>2046</v>
      </c>
    </row>
    <row r="2047" spans="34:35" x14ac:dyDescent="0.15">
      <c r="AH2047" s="2">
        <f t="shared" ca="1" si="38"/>
        <v>0</v>
      </c>
      <c r="AI2047" s="2">
        <v>2047</v>
      </c>
    </row>
    <row r="2048" spans="34:35" x14ac:dyDescent="0.15">
      <c r="AH2048" s="2">
        <f t="shared" ca="1" si="38"/>
        <v>0</v>
      </c>
      <c r="AI2048" s="2">
        <v>2048</v>
      </c>
    </row>
    <row r="2049" spans="34:35" x14ac:dyDescent="0.15">
      <c r="AH2049" s="2">
        <f t="shared" ca="1" si="38"/>
        <v>0</v>
      </c>
      <c r="AI2049" s="2">
        <v>2049</v>
      </c>
    </row>
    <row r="2050" spans="34:35" x14ac:dyDescent="0.15">
      <c r="AH2050" s="2">
        <f t="shared" ca="1" si="38"/>
        <v>0</v>
      </c>
      <c r="AI2050" s="2">
        <v>2050</v>
      </c>
    </row>
    <row r="2051" spans="34:35" x14ac:dyDescent="0.15">
      <c r="AH2051" s="2">
        <f t="shared" ca="1" si="38"/>
        <v>0</v>
      </c>
      <c r="AI2051" s="2">
        <v>2051</v>
      </c>
    </row>
    <row r="2052" spans="34:35" x14ac:dyDescent="0.15">
      <c r="AH2052" s="2">
        <f t="shared" ca="1" si="38"/>
        <v>0</v>
      </c>
      <c r="AI2052" s="2">
        <v>2052</v>
      </c>
    </row>
    <row r="2053" spans="34:35" x14ac:dyDescent="0.15">
      <c r="AH2053" s="2">
        <f t="shared" ca="1" si="38"/>
        <v>0</v>
      </c>
      <c r="AI2053" s="2">
        <v>2053</v>
      </c>
    </row>
    <row r="2054" spans="34:35" x14ac:dyDescent="0.15">
      <c r="AH2054" s="2">
        <f t="shared" ref="AH2054:AH2117" ca="1" si="39">INDIRECT("'"&amp;$AD$7&amp;"'!"&amp;"B"&amp;ROW(B2054))</f>
        <v>0</v>
      </c>
      <c r="AI2054" s="2">
        <v>2054</v>
      </c>
    </row>
    <row r="2055" spans="34:35" x14ac:dyDescent="0.15">
      <c r="AH2055" s="2">
        <f t="shared" ca="1" si="39"/>
        <v>0</v>
      </c>
      <c r="AI2055" s="2">
        <v>2055</v>
      </c>
    </row>
    <row r="2056" spans="34:35" x14ac:dyDescent="0.15">
      <c r="AH2056" s="2">
        <f t="shared" ca="1" si="39"/>
        <v>0</v>
      </c>
      <c r="AI2056" s="2">
        <v>2056</v>
      </c>
    </row>
    <row r="2057" spans="34:35" x14ac:dyDescent="0.15">
      <c r="AH2057" s="2">
        <f t="shared" ca="1" si="39"/>
        <v>0</v>
      </c>
      <c r="AI2057" s="2">
        <v>2057</v>
      </c>
    </row>
    <row r="2058" spans="34:35" x14ac:dyDescent="0.15">
      <c r="AH2058" s="2">
        <f t="shared" ca="1" si="39"/>
        <v>0</v>
      </c>
      <c r="AI2058" s="2">
        <v>2058</v>
      </c>
    </row>
    <row r="2059" spans="34:35" x14ac:dyDescent="0.15">
      <c r="AH2059" s="2">
        <f t="shared" ca="1" si="39"/>
        <v>0</v>
      </c>
      <c r="AI2059" s="2">
        <v>2059</v>
      </c>
    </row>
    <row r="2060" spans="34:35" x14ac:dyDescent="0.15">
      <c r="AH2060" s="2">
        <f t="shared" ca="1" si="39"/>
        <v>0</v>
      </c>
      <c r="AI2060" s="2">
        <v>2060</v>
      </c>
    </row>
    <row r="2061" spans="34:35" x14ac:dyDescent="0.15">
      <c r="AH2061" s="2">
        <f t="shared" ca="1" si="39"/>
        <v>0</v>
      </c>
      <c r="AI2061" s="2">
        <v>2061</v>
      </c>
    </row>
    <row r="2062" spans="34:35" x14ac:dyDescent="0.15">
      <c r="AH2062" s="2">
        <f t="shared" ca="1" si="39"/>
        <v>0</v>
      </c>
      <c r="AI2062" s="2">
        <v>2062</v>
      </c>
    </row>
    <row r="2063" spans="34:35" x14ac:dyDescent="0.15">
      <c r="AH2063" s="2">
        <f t="shared" ca="1" si="39"/>
        <v>0</v>
      </c>
      <c r="AI2063" s="2">
        <v>2063</v>
      </c>
    </row>
    <row r="2064" spans="34:35" x14ac:dyDescent="0.15">
      <c r="AH2064" s="2">
        <f t="shared" ca="1" si="39"/>
        <v>0</v>
      </c>
      <c r="AI2064" s="2">
        <v>2064</v>
      </c>
    </row>
    <row r="2065" spans="34:35" x14ac:dyDescent="0.15">
      <c r="AH2065" s="2">
        <f t="shared" ca="1" si="39"/>
        <v>0</v>
      </c>
      <c r="AI2065" s="2">
        <v>2065</v>
      </c>
    </row>
    <row r="2066" spans="34:35" x14ac:dyDescent="0.15">
      <c r="AH2066" s="2">
        <f t="shared" ca="1" si="39"/>
        <v>0</v>
      </c>
      <c r="AI2066" s="2">
        <v>2066</v>
      </c>
    </row>
    <row r="2067" spans="34:35" x14ac:dyDescent="0.15">
      <c r="AH2067" s="2">
        <f t="shared" ca="1" si="39"/>
        <v>0</v>
      </c>
      <c r="AI2067" s="2">
        <v>2067</v>
      </c>
    </row>
    <row r="2068" spans="34:35" x14ac:dyDescent="0.15">
      <c r="AH2068" s="2">
        <f t="shared" ca="1" si="39"/>
        <v>0</v>
      </c>
      <c r="AI2068" s="2">
        <v>2068</v>
      </c>
    </row>
    <row r="2069" spans="34:35" x14ac:dyDescent="0.15">
      <c r="AH2069" s="2">
        <f t="shared" ca="1" si="39"/>
        <v>0</v>
      </c>
      <c r="AI2069" s="2">
        <v>2069</v>
      </c>
    </row>
    <row r="2070" spans="34:35" x14ac:dyDescent="0.15">
      <c r="AH2070" s="2">
        <f t="shared" ca="1" si="39"/>
        <v>0</v>
      </c>
      <c r="AI2070" s="2">
        <v>2070</v>
      </c>
    </row>
    <row r="2071" spans="34:35" x14ac:dyDescent="0.15">
      <c r="AH2071" s="2">
        <f t="shared" ca="1" si="39"/>
        <v>0</v>
      </c>
      <c r="AI2071" s="2">
        <v>2071</v>
      </c>
    </row>
    <row r="2072" spans="34:35" x14ac:dyDescent="0.15">
      <c r="AH2072" s="2">
        <f t="shared" ca="1" si="39"/>
        <v>0</v>
      </c>
      <c r="AI2072" s="2">
        <v>2072</v>
      </c>
    </row>
    <row r="2073" spans="34:35" x14ac:dyDescent="0.15">
      <c r="AH2073" s="2">
        <f t="shared" ca="1" si="39"/>
        <v>0</v>
      </c>
      <c r="AI2073" s="2">
        <v>2073</v>
      </c>
    </row>
    <row r="2074" spans="34:35" x14ac:dyDescent="0.15">
      <c r="AH2074" s="2">
        <f t="shared" ca="1" si="39"/>
        <v>0</v>
      </c>
      <c r="AI2074" s="2">
        <v>2074</v>
      </c>
    </row>
    <row r="2075" spans="34:35" x14ac:dyDescent="0.15">
      <c r="AH2075" s="2">
        <f t="shared" ca="1" si="39"/>
        <v>0</v>
      </c>
      <c r="AI2075" s="2">
        <v>2075</v>
      </c>
    </row>
    <row r="2076" spans="34:35" x14ac:dyDescent="0.15">
      <c r="AH2076" s="2">
        <f t="shared" ca="1" si="39"/>
        <v>0</v>
      </c>
      <c r="AI2076" s="2">
        <v>2076</v>
      </c>
    </row>
    <row r="2077" spans="34:35" x14ac:dyDescent="0.15">
      <c r="AH2077" s="2">
        <f t="shared" ca="1" si="39"/>
        <v>0</v>
      </c>
      <c r="AI2077" s="2">
        <v>2077</v>
      </c>
    </row>
    <row r="2078" spans="34:35" x14ac:dyDescent="0.15">
      <c r="AH2078" s="2">
        <f t="shared" ca="1" si="39"/>
        <v>0</v>
      </c>
      <c r="AI2078" s="2">
        <v>2078</v>
      </c>
    </row>
    <row r="2079" spans="34:35" x14ac:dyDescent="0.15">
      <c r="AH2079" s="2">
        <f t="shared" ca="1" si="39"/>
        <v>0</v>
      </c>
      <c r="AI2079" s="2">
        <v>2079</v>
      </c>
    </row>
    <row r="2080" spans="34:35" x14ac:dyDescent="0.15">
      <c r="AH2080" s="2">
        <f t="shared" ca="1" si="39"/>
        <v>0</v>
      </c>
      <c r="AI2080" s="2">
        <v>2080</v>
      </c>
    </row>
    <row r="2081" spans="34:35" x14ac:dyDescent="0.15">
      <c r="AH2081" s="2">
        <f t="shared" ca="1" si="39"/>
        <v>0</v>
      </c>
      <c r="AI2081" s="2">
        <v>2081</v>
      </c>
    </row>
    <row r="2082" spans="34:35" x14ac:dyDescent="0.15">
      <c r="AH2082" s="2">
        <f t="shared" ca="1" si="39"/>
        <v>0</v>
      </c>
      <c r="AI2082" s="2">
        <v>2082</v>
      </c>
    </row>
    <row r="2083" spans="34:35" x14ac:dyDescent="0.15">
      <c r="AH2083" s="2">
        <f t="shared" ca="1" si="39"/>
        <v>0</v>
      </c>
      <c r="AI2083" s="2">
        <v>2083</v>
      </c>
    </row>
    <row r="2084" spans="34:35" x14ac:dyDescent="0.15">
      <c r="AH2084" s="2">
        <f t="shared" ca="1" si="39"/>
        <v>0</v>
      </c>
      <c r="AI2084" s="2">
        <v>2084</v>
      </c>
    </row>
    <row r="2085" spans="34:35" x14ac:dyDescent="0.15">
      <c r="AH2085" s="2">
        <f t="shared" ca="1" si="39"/>
        <v>0</v>
      </c>
      <c r="AI2085" s="2">
        <v>2085</v>
      </c>
    </row>
    <row r="2086" spans="34:35" x14ac:dyDescent="0.15">
      <c r="AH2086" s="2">
        <f t="shared" ca="1" si="39"/>
        <v>0</v>
      </c>
      <c r="AI2086" s="2">
        <v>2086</v>
      </c>
    </row>
    <row r="2087" spans="34:35" x14ac:dyDescent="0.15">
      <c r="AH2087" s="2">
        <f t="shared" ca="1" si="39"/>
        <v>0</v>
      </c>
      <c r="AI2087" s="2">
        <v>2087</v>
      </c>
    </row>
    <row r="2088" spans="34:35" x14ac:dyDescent="0.15">
      <c r="AH2088" s="2">
        <f t="shared" ca="1" si="39"/>
        <v>0</v>
      </c>
      <c r="AI2088" s="2">
        <v>2088</v>
      </c>
    </row>
    <row r="2089" spans="34:35" x14ac:dyDescent="0.15">
      <c r="AH2089" s="2">
        <f t="shared" ca="1" si="39"/>
        <v>0</v>
      </c>
      <c r="AI2089" s="2">
        <v>2089</v>
      </c>
    </row>
    <row r="2090" spans="34:35" x14ac:dyDescent="0.15">
      <c r="AH2090" s="2">
        <f t="shared" ca="1" si="39"/>
        <v>0</v>
      </c>
      <c r="AI2090" s="2">
        <v>2090</v>
      </c>
    </row>
    <row r="2091" spans="34:35" x14ac:dyDescent="0.15">
      <c r="AH2091" s="2">
        <f t="shared" ca="1" si="39"/>
        <v>0</v>
      </c>
      <c r="AI2091" s="2">
        <v>2091</v>
      </c>
    </row>
    <row r="2092" spans="34:35" x14ac:dyDescent="0.15">
      <c r="AH2092" s="2">
        <f t="shared" ca="1" si="39"/>
        <v>0</v>
      </c>
      <c r="AI2092" s="2">
        <v>2092</v>
      </c>
    </row>
    <row r="2093" spans="34:35" x14ac:dyDescent="0.15">
      <c r="AH2093" s="2">
        <f t="shared" ca="1" si="39"/>
        <v>0</v>
      </c>
      <c r="AI2093" s="2">
        <v>2093</v>
      </c>
    </row>
    <row r="2094" spans="34:35" x14ac:dyDescent="0.15">
      <c r="AH2094" s="2">
        <f t="shared" ca="1" si="39"/>
        <v>0</v>
      </c>
      <c r="AI2094" s="2">
        <v>2094</v>
      </c>
    </row>
    <row r="2095" spans="34:35" x14ac:dyDescent="0.15">
      <c r="AH2095" s="2">
        <f t="shared" ca="1" si="39"/>
        <v>0</v>
      </c>
      <c r="AI2095" s="2">
        <v>2095</v>
      </c>
    </row>
    <row r="2096" spans="34:35" x14ac:dyDescent="0.15">
      <c r="AH2096" s="2">
        <f t="shared" ca="1" si="39"/>
        <v>0</v>
      </c>
      <c r="AI2096" s="2">
        <v>2096</v>
      </c>
    </row>
    <row r="2097" spans="34:35" x14ac:dyDescent="0.15">
      <c r="AH2097" s="2">
        <f t="shared" ca="1" si="39"/>
        <v>0</v>
      </c>
      <c r="AI2097" s="2">
        <v>2097</v>
      </c>
    </row>
    <row r="2098" spans="34:35" x14ac:dyDescent="0.15">
      <c r="AH2098" s="2">
        <f t="shared" ca="1" si="39"/>
        <v>0</v>
      </c>
      <c r="AI2098" s="2">
        <v>2098</v>
      </c>
    </row>
    <row r="2099" spans="34:35" x14ac:dyDescent="0.15">
      <c r="AH2099" s="2">
        <f t="shared" ca="1" si="39"/>
        <v>0</v>
      </c>
      <c r="AI2099" s="2">
        <v>2099</v>
      </c>
    </row>
    <row r="2100" spans="34:35" x14ac:dyDescent="0.15">
      <c r="AH2100" s="2">
        <f t="shared" ca="1" si="39"/>
        <v>0</v>
      </c>
      <c r="AI2100" s="2">
        <v>2100</v>
      </c>
    </row>
    <row r="2101" spans="34:35" x14ac:dyDescent="0.15">
      <c r="AH2101" s="2">
        <f t="shared" ca="1" si="39"/>
        <v>0</v>
      </c>
      <c r="AI2101" s="2">
        <v>2101</v>
      </c>
    </row>
    <row r="2102" spans="34:35" x14ac:dyDescent="0.15">
      <c r="AH2102" s="2">
        <f t="shared" ca="1" si="39"/>
        <v>0</v>
      </c>
      <c r="AI2102" s="2">
        <v>2102</v>
      </c>
    </row>
    <row r="2103" spans="34:35" x14ac:dyDescent="0.15">
      <c r="AH2103" s="2">
        <f t="shared" ca="1" si="39"/>
        <v>0</v>
      </c>
      <c r="AI2103" s="2">
        <v>2103</v>
      </c>
    </row>
    <row r="2104" spans="34:35" x14ac:dyDescent="0.15">
      <c r="AH2104" s="2">
        <f t="shared" ca="1" si="39"/>
        <v>0</v>
      </c>
      <c r="AI2104" s="2">
        <v>2104</v>
      </c>
    </row>
    <row r="2105" spans="34:35" x14ac:dyDescent="0.15">
      <c r="AH2105" s="2">
        <f t="shared" ca="1" si="39"/>
        <v>0</v>
      </c>
      <c r="AI2105" s="2">
        <v>2105</v>
      </c>
    </row>
    <row r="2106" spans="34:35" x14ac:dyDescent="0.15">
      <c r="AH2106" s="2">
        <f t="shared" ca="1" si="39"/>
        <v>0</v>
      </c>
      <c r="AI2106" s="2">
        <v>2106</v>
      </c>
    </row>
    <row r="2107" spans="34:35" x14ac:dyDescent="0.15">
      <c r="AH2107" s="2">
        <f t="shared" ca="1" si="39"/>
        <v>0</v>
      </c>
      <c r="AI2107" s="2">
        <v>2107</v>
      </c>
    </row>
    <row r="2108" spans="34:35" x14ac:dyDescent="0.15">
      <c r="AH2108" s="2">
        <f t="shared" ca="1" si="39"/>
        <v>0</v>
      </c>
      <c r="AI2108" s="2">
        <v>2108</v>
      </c>
    </row>
    <row r="2109" spans="34:35" x14ac:dyDescent="0.15">
      <c r="AH2109" s="2">
        <f t="shared" ca="1" si="39"/>
        <v>0</v>
      </c>
      <c r="AI2109" s="2">
        <v>2109</v>
      </c>
    </row>
    <row r="2110" spans="34:35" x14ac:dyDescent="0.15">
      <c r="AH2110" s="2">
        <f t="shared" ca="1" si="39"/>
        <v>0</v>
      </c>
      <c r="AI2110" s="2">
        <v>2110</v>
      </c>
    </row>
    <row r="2111" spans="34:35" x14ac:dyDescent="0.15">
      <c r="AH2111" s="2">
        <f t="shared" ca="1" si="39"/>
        <v>0</v>
      </c>
      <c r="AI2111" s="2">
        <v>2111</v>
      </c>
    </row>
    <row r="2112" spans="34:35" x14ac:dyDescent="0.15">
      <c r="AH2112" s="2">
        <f t="shared" ca="1" si="39"/>
        <v>0</v>
      </c>
      <c r="AI2112" s="2">
        <v>2112</v>
      </c>
    </row>
    <row r="2113" spans="34:35" x14ac:dyDescent="0.15">
      <c r="AH2113" s="2">
        <f t="shared" ca="1" si="39"/>
        <v>0</v>
      </c>
      <c r="AI2113" s="2">
        <v>2113</v>
      </c>
    </row>
    <row r="2114" spans="34:35" x14ac:dyDescent="0.15">
      <c r="AH2114" s="2">
        <f t="shared" ca="1" si="39"/>
        <v>0</v>
      </c>
      <c r="AI2114" s="2">
        <v>2114</v>
      </c>
    </row>
    <row r="2115" spans="34:35" x14ac:dyDescent="0.15">
      <c r="AH2115" s="2">
        <f t="shared" ca="1" si="39"/>
        <v>0</v>
      </c>
      <c r="AI2115" s="2">
        <v>2115</v>
      </c>
    </row>
    <row r="2116" spans="34:35" x14ac:dyDescent="0.15">
      <c r="AH2116" s="2">
        <f t="shared" ca="1" si="39"/>
        <v>0</v>
      </c>
      <c r="AI2116" s="2">
        <v>2116</v>
      </c>
    </row>
    <row r="2117" spans="34:35" x14ac:dyDescent="0.15">
      <c r="AH2117" s="2">
        <f t="shared" ca="1" si="39"/>
        <v>0</v>
      </c>
      <c r="AI2117" s="2">
        <v>2117</v>
      </c>
    </row>
    <row r="2118" spans="34:35" x14ac:dyDescent="0.15">
      <c r="AH2118" s="2">
        <f t="shared" ref="AH2118:AH2181" ca="1" si="40">INDIRECT("'"&amp;$AD$7&amp;"'!"&amp;"B"&amp;ROW(B2118))</f>
        <v>0</v>
      </c>
      <c r="AI2118" s="2">
        <v>2118</v>
      </c>
    </row>
    <row r="2119" spans="34:35" x14ac:dyDescent="0.15">
      <c r="AH2119" s="2">
        <f t="shared" ca="1" si="40"/>
        <v>0</v>
      </c>
      <c r="AI2119" s="2">
        <v>2119</v>
      </c>
    </row>
    <row r="2120" spans="34:35" x14ac:dyDescent="0.15">
      <c r="AH2120" s="2">
        <f t="shared" ca="1" si="40"/>
        <v>0</v>
      </c>
      <c r="AI2120" s="2">
        <v>2120</v>
      </c>
    </row>
    <row r="2121" spans="34:35" x14ac:dyDescent="0.15">
      <c r="AH2121" s="2">
        <f t="shared" ca="1" si="40"/>
        <v>0</v>
      </c>
      <c r="AI2121" s="2">
        <v>2121</v>
      </c>
    </row>
    <row r="2122" spans="34:35" x14ac:dyDescent="0.15">
      <c r="AH2122" s="2">
        <f t="shared" ca="1" si="40"/>
        <v>0</v>
      </c>
      <c r="AI2122" s="2">
        <v>2122</v>
      </c>
    </row>
    <row r="2123" spans="34:35" x14ac:dyDescent="0.15">
      <c r="AH2123" s="2">
        <f t="shared" ca="1" si="40"/>
        <v>0</v>
      </c>
      <c r="AI2123" s="2">
        <v>2123</v>
      </c>
    </row>
    <row r="2124" spans="34:35" x14ac:dyDescent="0.15">
      <c r="AH2124" s="2">
        <f t="shared" ca="1" si="40"/>
        <v>0</v>
      </c>
      <c r="AI2124" s="2">
        <v>2124</v>
      </c>
    </row>
    <row r="2125" spans="34:35" x14ac:dyDescent="0.15">
      <c r="AH2125" s="2">
        <f t="shared" ca="1" si="40"/>
        <v>0</v>
      </c>
      <c r="AI2125" s="2">
        <v>2125</v>
      </c>
    </row>
    <row r="2126" spans="34:35" x14ac:dyDescent="0.15">
      <c r="AH2126" s="2">
        <f t="shared" ca="1" si="40"/>
        <v>0</v>
      </c>
      <c r="AI2126" s="2">
        <v>2126</v>
      </c>
    </row>
    <row r="2127" spans="34:35" x14ac:dyDescent="0.15">
      <c r="AH2127" s="2">
        <f t="shared" ca="1" si="40"/>
        <v>0</v>
      </c>
      <c r="AI2127" s="2">
        <v>2127</v>
      </c>
    </row>
    <row r="2128" spans="34:35" x14ac:dyDescent="0.15">
      <c r="AH2128" s="2">
        <f t="shared" ca="1" si="40"/>
        <v>0</v>
      </c>
      <c r="AI2128" s="2">
        <v>2128</v>
      </c>
    </row>
    <row r="2129" spans="34:35" x14ac:dyDescent="0.15">
      <c r="AH2129" s="2">
        <f t="shared" ca="1" si="40"/>
        <v>0</v>
      </c>
      <c r="AI2129" s="2">
        <v>2129</v>
      </c>
    </row>
    <row r="2130" spans="34:35" x14ac:dyDescent="0.15">
      <c r="AH2130" s="2">
        <f t="shared" ca="1" si="40"/>
        <v>0</v>
      </c>
      <c r="AI2130" s="2">
        <v>2130</v>
      </c>
    </row>
    <row r="2131" spans="34:35" x14ac:dyDescent="0.15">
      <c r="AH2131" s="2">
        <f t="shared" ca="1" si="40"/>
        <v>0</v>
      </c>
      <c r="AI2131" s="2">
        <v>2131</v>
      </c>
    </row>
    <row r="2132" spans="34:35" x14ac:dyDescent="0.15">
      <c r="AH2132" s="2">
        <f t="shared" ca="1" si="40"/>
        <v>0</v>
      </c>
      <c r="AI2132" s="2">
        <v>2132</v>
      </c>
    </row>
    <row r="2133" spans="34:35" x14ac:dyDescent="0.15">
      <c r="AH2133" s="2">
        <f t="shared" ca="1" si="40"/>
        <v>0</v>
      </c>
      <c r="AI2133" s="2">
        <v>2133</v>
      </c>
    </row>
    <row r="2134" spans="34:35" x14ac:dyDescent="0.15">
      <c r="AH2134" s="2">
        <f t="shared" ca="1" si="40"/>
        <v>0</v>
      </c>
      <c r="AI2134" s="2">
        <v>2134</v>
      </c>
    </row>
    <row r="2135" spans="34:35" x14ac:dyDescent="0.15">
      <c r="AH2135" s="2">
        <f t="shared" ca="1" si="40"/>
        <v>0</v>
      </c>
      <c r="AI2135" s="2">
        <v>2135</v>
      </c>
    </row>
    <row r="2136" spans="34:35" x14ac:dyDescent="0.15">
      <c r="AH2136" s="2">
        <f t="shared" ca="1" si="40"/>
        <v>0</v>
      </c>
      <c r="AI2136" s="2">
        <v>2136</v>
      </c>
    </row>
    <row r="2137" spans="34:35" x14ac:dyDescent="0.15">
      <c r="AH2137" s="2">
        <f t="shared" ca="1" si="40"/>
        <v>0</v>
      </c>
      <c r="AI2137" s="2">
        <v>2137</v>
      </c>
    </row>
    <row r="2138" spans="34:35" x14ac:dyDescent="0.15">
      <c r="AH2138" s="2">
        <f t="shared" ca="1" si="40"/>
        <v>0</v>
      </c>
      <c r="AI2138" s="2">
        <v>2138</v>
      </c>
    </row>
    <row r="2139" spans="34:35" x14ac:dyDescent="0.15">
      <c r="AH2139" s="2">
        <f t="shared" ca="1" si="40"/>
        <v>0</v>
      </c>
      <c r="AI2139" s="2">
        <v>2139</v>
      </c>
    </row>
    <row r="2140" spans="34:35" x14ac:dyDescent="0.15">
      <c r="AH2140" s="2">
        <f t="shared" ca="1" si="40"/>
        <v>0</v>
      </c>
      <c r="AI2140" s="2">
        <v>2140</v>
      </c>
    </row>
    <row r="2141" spans="34:35" x14ac:dyDescent="0.15">
      <c r="AH2141" s="2">
        <f t="shared" ca="1" si="40"/>
        <v>0</v>
      </c>
      <c r="AI2141" s="2">
        <v>2141</v>
      </c>
    </row>
    <row r="2142" spans="34:35" x14ac:dyDescent="0.15">
      <c r="AH2142" s="2">
        <f t="shared" ca="1" si="40"/>
        <v>0</v>
      </c>
      <c r="AI2142" s="2">
        <v>2142</v>
      </c>
    </row>
    <row r="2143" spans="34:35" x14ac:dyDescent="0.15">
      <c r="AH2143" s="2">
        <f t="shared" ca="1" si="40"/>
        <v>0</v>
      </c>
      <c r="AI2143" s="2">
        <v>2143</v>
      </c>
    </row>
    <row r="2144" spans="34:35" x14ac:dyDescent="0.15">
      <c r="AH2144" s="2">
        <f t="shared" ca="1" si="40"/>
        <v>0</v>
      </c>
      <c r="AI2144" s="2">
        <v>2144</v>
      </c>
    </row>
    <row r="2145" spans="34:35" x14ac:dyDescent="0.15">
      <c r="AH2145" s="2">
        <f t="shared" ca="1" si="40"/>
        <v>0</v>
      </c>
      <c r="AI2145" s="2">
        <v>2145</v>
      </c>
    </row>
    <row r="2146" spans="34:35" x14ac:dyDescent="0.15">
      <c r="AH2146" s="2">
        <f t="shared" ca="1" si="40"/>
        <v>0</v>
      </c>
      <c r="AI2146" s="2">
        <v>2146</v>
      </c>
    </row>
    <row r="2147" spans="34:35" x14ac:dyDescent="0.15">
      <c r="AH2147" s="2">
        <f t="shared" ca="1" si="40"/>
        <v>0</v>
      </c>
      <c r="AI2147" s="2">
        <v>2147</v>
      </c>
    </row>
    <row r="2148" spans="34:35" x14ac:dyDescent="0.15">
      <c r="AH2148" s="2">
        <f t="shared" ca="1" si="40"/>
        <v>0</v>
      </c>
      <c r="AI2148" s="2">
        <v>2148</v>
      </c>
    </row>
    <row r="2149" spans="34:35" x14ac:dyDescent="0.15">
      <c r="AH2149" s="2">
        <f t="shared" ca="1" si="40"/>
        <v>0</v>
      </c>
      <c r="AI2149" s="2">
        <v>2149</v>
      </c>
    </row>
    <row r="2150" spans="34:35" x14ac:dyDescent="0.15">
      <c r="AH2150" s="2">
        <f t="shared" ca="1" si="40"/>
        <v>0</v>
      </c>
      <c r="AI2150" s="2">
        <v>2150</v>
      </c>
    </row>
    <row r="2151" spans="34:35" x14ac:dyDescent="0.15">
      <c r="AH2151" s="2">
        <f t="shared" ca="1" si="40"/>
        <v>0</v>
      </c>
      <c r="AI2151" s="2">
        <v>2151</v>
      </c>
    </row>
    <row r="2152" spans="34:35" x14ac:dyDescent="0.15">
      <c r="AH2152" s="2">
        <f t="shared" ca="1" si="40"/>
        <v>0</v>
      </c>
      <c r="AI2152" s="2">
        <v>2152</v>
      </c>
    </row>
    <row r="2153" spans="34:35" x14ac:dyDescent="0.15">
      <c r="AH2153" s="2">
        <f t="shared" ca="1" si="40"/>
        <v>0</v>
      </c>
      <c r="AI2153" s="2">
        <v>2153</v>
      </c>
    </row>
    <row r="2154" spans="34:35" x14ac:dyDescent="0.15">
      <c r="AH2154" s="2">
        <f t="shared" ca="1" si="40"/>
        <v>0</v>
      </c>
      <c r="AI2154" s="2">
        <v>2154</v>
      </c>
    </row>
    <row r="2155" spans="34:35" x14ac:dyDescent="0.15">
      <c r="AH2155" s="2">
        <f t="shared" ca="1" si="40"/>
        <v>0</v>
      </c>
      <c r="AI2155" s="2">
        <v>2155</v>
      </c>
    </row>
    <row r="2156" spans="34:35" x14ac:dyDescent="0.15">
      <c r="AH2156" s="2">
        <f t="shared" ca="1" si="40"/>
        <v>0</v>
      </c>
      <c r="AI2156" s="2">
        <v>2156</v>
      </c>
    </row>
    <row r="2157" spans="34:35" x14ac:dyDescent="0.15">
      <c r="AH2157" s="2">
        <f t="shared" ca="1" si="40"/>
        <v>0</v>
      </c>
      <c r="AI2157" s="2">
        <v>2157</v>
      </c>
    </row>
    <row r="2158" spans="34:35" x14ac:dyDescent="0.15">
      <c r="AH2158" s="2">
        <f t="shared" ca="1" si="40"/>
        <v>0</v>
      </c>
      <c r="AI2158" s="2">
        <v>2158</v>
      </c>
    </row>
    <row r="2159" spans="34:35" x14ac:dyDescent="0.15">
      <c r="AH2159" s="2">
        <f t="shared" ca="1" si="40"/>
        <v>0</v>
      </c>
      <c r="AI2159" s="2">
        <v>2159</v>
      </c>
    </row>
    <row r="2160" spans="34:35" x14ac:dyDescent="0.15">
      <c r="AH2160" s="2">
        <f t="shared" ca="1" si="40"/>
        <v>0</v>
      </c>
      <c r="AI2160" s="2">
        <v>2160</v>
      </c>
    </row>
    <row r="2161" spans="34:35" x14ac:dyDescent="0.15">
      <c r="AH2161" s="2">
        <f t="shared" ca="1" si="40"/>
        <v>0</v>
      </c>
      <c r="AI2161" s="2">
        <v>2161</v>
      </c>
    </row>
    <row r="2162" spans="34:35" x14ac:dyDescent="0.15">
      <c r="AH2162" s="2">
        <f t="shared" ca="1" si="40"/>
        <v>0</v>
      </c>
      <c r="AI2162" s="2">
        <v>2162</v>
      </c>
    </row>
    <row r="2163" spans="34:35" x14ac:dyDescent="0.15">
      <c r="AH2163" s="2">
        <f t="shared" ca="1" si="40"/>
        <v>0</v>
      </c>
      <c r="AI2163" s="2">
        <v>2163</v>
      </c>
    </row>
    <row r="2164" spans="34:35" x14ac:dyDescent="0.15">
      <c r="AH2164" s="2">
        <f t="shared" ca="1" si="40"/>
        <v>0</v>
      </c>
      <c r="AI2164" s="2">
        <v>2164</v>
      </c>
    </row>
    <row r="2165" spans="34:35" x14ac:dyDescent="0.15">
      <c r="AH2165" s="2">
        <f t="shared" ca="1" si="40"/>
        <v>0</v>
      </c>
      <c r="AI2165" s="2">
        <v>2165</v>
      </c>
    </row>
    <row r="2166" spans="34:35" x14ac:dyDescent="0.15">
      <c r="AH2166" s="2">
        <f t="shared" ca="1" si="40"/>
        <v>0</v>
      </c>
      <c r="AI2166" s="2">
        <v>2166</v>
      </c>
    </row>
    <row r="2167" spans="34:35" x14ac:dyDescent="0.15">
      <c r="AH2167" s="2">
        <f t="shared" ca="1" si="40"/>
        <v>0</v>
      </c>
      <c r="AI2167" s="2">
        <v>2167</v>
      </c>
    </row>
    <row r="2168" spans="34:35" x14ac:dyDescent="0.15">
      <c r="AH2168" s="2">
        <f t="shared" ca="1" si="40"/>
        <v>0</v>
      </c>
      <c r="AI2168" s="2">
        <v>2168</v>
      </c>
    </row>
    <row r="2169" spans="34:35" x14ac:dyDescent="0.15">
      <c r="AH2169" s="2">
        <f t="shared" ca="1" si="40"/>
        <v>0</v>
      </c>
      <c r="AI2169" s="2">
        <v>2169</v>
      </c>
    </row>
    <row r="2170" spans="34:35" x14ac:dyDescent="0.15">
      <c r="AH2170" s="2">
        <f t="shared" ca="1" si="40"/>
        <v>0</v>
      </c>
      <c r="AI2170" s="2">
        <v>2170</v>
      </c>
    </row>
    <row r="2171" spans="34:35" x14ac:dyDescent="0.15">
      <c r="AH2171" s="2">
        <f t="shared" ca="1" si="40"/>
        <v>0</v>
      </c>
      <c r="AI2171" s="2">
        <v>2171</v>
      </c>
    </row>
    <row r="2172" spans="34:35" x14ac:dyDescent="0.15">
      <c r="AH2172" s="2">
        <f t="shared" ca="1" si="40"/>
        <v>0</v>
      </c>
      <c r="AI2172" s="2">
        <v>2172</v>
      </c>
    </row>
    <row r="2173" spans="34:35" x14ac:dyDescent="0.15">
      <c r="AH2173" s="2">
        <f t="shared" ca="1" si="40"/>
        <v>0</v>
      </c>
      <c r="AI2173" s="2">
        <v>2173</v>
      </c>
    </row>
    <row r="2174" spans="34:35" x14ac:dyDescent="0.15">
      <c r="AH2174" s="2">
        <f t="shared" ca="1" si="40"/>
        <v>0</v>
      </c>
      <c r="AI2174" s="2">
        <v>2174</v>
      </c>
    </row>
    <row r="2175" spans="34:35" x14ac:dyDescent="0.15">
      <c r="AH2175" s="2">
        <f t="shared" ca="1" si="40"/>
        <v>0</v>
      </c>
      <c r="AI2175" s="2">
        <v>2175</v>
      </c>
    </row>
    <row r="2176" spans="34:35" x14ac:dyDescent="0.15">
      <c r="AH2176" s="2">
        <f t="shared" ca="1" si="40"/>
        <v>0</v>
      </c>
      <c r="AI2176" s="2">
        <v>2176</v>
      </c>
    </row>
    <row r="2177" spans="34:35" x14ac:dyDescent="0.15">
      <c r="AH2177" s="2">
        <f t="shared" ca="1" si="40"/>
        <v>0</v>
      </c>
      <c r="AI2177" s="2">
        <v>2177</v>
      </c>
    </row>
    <row r="2178" spans="34:35" x14ac:dyDescent="0.15">
      <c r="AH2178" s="2">
        <f t="shared" ca="1" si="40"/>
        <v>0</v>
      </c>
      <c r="AI2178" s="2">
        <v>2178</v>
      </c>
    </row>
    <row r="2179" spans="34:35" x14ac:dyDescent="0.15">
      <c r="AH2179" s="2">
        <f t="shared" ca="1" si="40"/>
        <v>0</v>
      </c>
      <c r="AI2179" s="2">
        <v>2179</v>
      </c>
    </row>
    <row r="2180" spans="34:35" x14ac:dyDescent="0.15">
      <c r="AH2180" s="2">
        <f t="shared" ca="1" si="40"/>
        <v>0</v>
      </c>
      <c r="AI2180" s="2">
        <v>2180</v>
      </c>
    </row>
    <row r="2181" spans="34:35" x14ac:dyDescent="0.15">
      <c r="AH2181" s="2">
        <f t="shared" ca="1" si="40"/>
        <v>0</v>
      </c>
      <c r="AI2181" s="2">
        <v>2181</v>
      </c>
    </row>
    <row r="2182" spans="34:35" x14ac:dyDescent="0.15">
      <c r="AH2182" s="2">
        <f t="shared" ref="AH2182:AH2245" ca="1" si="41">INDIRECT("'"&amp;$AD$7&amp;"'!"&amp;"B"&amp;ROW(B2182))</f>
        <v>0</v>
      </c>
      <c r="AI2182" s="2">
        <v>2182</v>
      </c>
    </row>
    <row r="2183" spans="34:35" x14ac:dyDescent="0.15">
      <c r="AH2183" s="2">
        <f t="shared" ca="1" si="41"/>
        <v>0</v>
      </c>
      <c r="AI2183" s="2">
        <v>2183</v>
      </c>
    </row>
    <row r="2184" spans="34:35" x14ac:dyDescent="0.15">
      <c r="AH2184" s="2">
        <f t="shared" ca="1" si="41"/>
        <v>0</v>
      </c>
      <c r="AI2184" s="2">
        <v>2184</v>
      </c>
    </row>
    <row r="2185" spans="34:35" x14ac:dyDescent="0.15">
      <c r="AH2185" s="2">
        <f t="shared" ca="1" si="41"/>
        <v>0</v>
      </c>
      <c r="AI2185" s="2">
        <v>2185</v>
      </c>
    </row>
    <row r="2186" spans="34:35" x14ac:dyDescent="0.15">
      <c r="AH2186" s="2">
        <f t="shared" ca="1" si="41"/>
        <v>0</v>
      </c>
      <c r="AI2186" s="2">
        <v>2186</v>
      </c>
    </row>
    <row r="2187" spans="34:35" x14ac:dyDescent="0.15">
      <c r="AH2187" s="2">
        <f t="shared" ca="1" si="41"/>
        <v>0</v>
      </c>
      <c r="AI2187" s="2">
        <v>2187</v>
      </c>
    </row>
    <row r="2188" spans="34:35" x14ac:dyDescent="0.15">
      <c r="AH2188" s="2">
        <f t="shared" ca="1" si="41"/>
        <v>0</v>
      </c>
      <c r="AI2188" s="2">
        <v>2188</v>
      </c>
    </row>
    <row r="2189" spans="34:35" x14ac:dyDescent="0.15">
      <c r="AH2189" s="2">
        <f t="shared" ca="1" si="41"/>
        <v>0</v>
      </c>
      <c r="AI2189" s="2">
        <v>2189</v>
      </c>
    </row>
    <row r="2190" spans="34:35" x14ac:dyDescent="0.15">
      <c r="AH2190" s="2">
        <f t="shared" ca="1" si="41"/>
        <v>0</v>
      </c>
      <c r="AI2190" s="2">
        <v>2190</v>
      </c>
    </row>
    <row r="2191" spans="34:35" x14ac:dyDescent="0.15">
      <c r="AH2191" s="2">
        <f t="shared" ca="1" si="41"/>
        <v>0</v>
      </c>
      <c r="AI2191" s="2">
        <v>2191</v>
      </c>
    </row>
    <row r="2192" spans="34:35" x14ac:dyDescent="0.15">
      <c r="AH2192" s="2">
        <f t="shared" ca="1" si="41"/>
        <v>0</v>
      </c>
      <c r="AI2192" s="2">
        <v>2192</v>
      </c>
    </row>
    <row r="2193" spans="34:35" x14ac:dyDescent="0.15">
      <c r="AH2193" s="2">
        <f t="shared" ca="1" si="41"/>
        <v>0</v>
      </c>
      <c r="AI2193" s="2">
        <v>2193</v>
      </c>
    </row>
    <row r="2194" spans="34:35" x14ac:dyDescent="0.15">
      <c r="AH2194" s="2">
        <f t="shared" ca="1" si="41"/>
        <v>0</v>
      </c>
      <c r="AI2194" s="2">
        <v>2194</v>
      </c>
    </row>
    <row r="2195" spans="34:35" x14ac:dyDescent="0.15">
      <c r="AH2195" s="2">
        <f t="shared" ca="1" si="41"/>
        <v>0</v>
      </c>
      <c r="AI2195" s="2">
        <v>2195</v>
      </c>
    </row>
    <row r="2196" spans="34:35" x14ac:dyDescent="0.15">
      <c r="AH2196" s="2">
        <f t="shared" ca="1" si="41"/>
        <v>0</v>
      </c>
      <c r="AI2196" s="2">
        <v>2196</v>
      </c>
    </row>
    <row r="2197" spans="34:35" x14ac:dyDescent="0.15">
      <c r="AH2197" s="2">
        <f t="shared" ca="1" si="41"/>
        <v>0</v>
      </c>
      <c r="AI2197" s="2">
        <v>2197</v>
      </c>
    </row>
    <row r="2198" spans="34:35" x14ac:dyDescent="0.15">
      <c r="AH2198" s="2">
        <f t="shared" ca="1" si="41"/>
        <v>0</v>
      </c>
      <c r="AI2198" s="2">
        <v>2198</v>
      </c>
    </row>
    <row r="2199" spans="34:35" x14ac:dyDescent="0.15">
      <c r="AH2199" s="2">
        <f t="shared" ca="1" si="41"/>
        <v>0</v>
      </c>
      <c r="AI2199" s="2">
        <v>2199</v>
      </c>
    </row>
    <row r="2200" spans="34:35" x14ac:dyDescent="0.15">
      <c r="AH2200" s="2">
        <f t="shared" ca="1" si="41"/>
        <v>0</v>
      </c>
      <c r="AI2200" s="2">
        <v>2200</v>
      </c>
    </row>
    <row r="2201" spans="34:35" x14ac:dyDescent="0.15">
      <c r="AH2201" s="2">
        <f t="shared" ca="1" si="41"/>
        <v>0</v>
      </c>
      <c r="AI2201" s="2">
        <v>2201</v>
      </c>
    </row>
    <row r="2202" spans="34:35" x14ac:dyDescent="0.15">
      <c r="AH2202" s="2">
        <f t="shared" ca="1" si="41"/>
        <v>0</v>
      </c>
      <c r="AI2202" s="2">
        <v>2202</v>
      </c>
    </row>
    <row r="2203" spans="34:35" x14ac:dyDescent="0.15">
      <c r="AH2203" s="2">
        <f t="shared" ca="1" si="41"/>
        <v>0</v>
      </c>
      <c r="AI2203" s="2">
        <v>2203</v>
      </c>
    </row>
    <row r="2204" spans="34:35" x14ac:dyDescent="0.15">
      <c r="AH2204" s="2">
        <f t="shared" ca="1" si="41"/>
        <v>0</v>
      </c>
      <c r="AI2204" s="2">
        <v>2204</v>
      </c>
    </row>
    <row r="2205" spans="34:35" x14ac:dyDescent="0.15">
      <c r="AH2205" s="2">
        <f t="shared" ca="1" si="41"/>
        <v>0</v>
      </c>
      <c r="AI2205" s="2">
        <v>2205</v>
      </c>
    </row>
    <row r="2206" spans="34:35" x14ac:dyDescent="0.15">
      <c r="AH2206" s="2">
        <f t="shared" ca="1" si="41"/>
        <v>0</v>
      </c>
      <c r="AI2206" s="2">
        <v>2206</v>
      </c>
    </row>
    <row r="2207" spans="34:35" x14ac:dyDescent="0.15">
      <c r="AH2207" s="2">
        <f t="shared" ca="1" si="41"/>
        <v>0</v>
      </c>
      <c r="AI2207" s="2">
        <v>2207</v>
      </c>
    </row>
    <row r="2208" spans="34:35" x14ac:dyDescent="0.15">
      <c r="AH2208" s="2">
        <f t="shared" ca="1" si="41"/>
        <v>0</v>
      </c>
      <c r="AI2208" s="2">
        <v>2208</v>
      </c>
    </row>
    <row r="2209" spans="34:35" x14ac:dyDescent="0.15">
      <c r="AH2209" s="2">
        <f t="shared" ca="1" si="41"/>
        <v>0</v>
      </c>
      <c r="AI2209" s="2">
        <v>2209</v>
      </c>
    </row>
    <row r="2210" spans="34:35" x14ac:dyDescent="0.15">
      <c r="AH2210" s="2">
        <f t="shared" ca="1" si="41"/>
        <v>0</v>
      </c>
      <c r="AI2210" s="2">
        <v>2210</v>
      </c>
    </row>
    <row r="2211" spans="34:35" x14ac:dyDescent="0.15">
      <c r="AH2211" s="2">
        <f t="shared" ca="1" si="41"/>
        <v>0</v>
      </c>
      <c r="AI2211" s="2">
        <v>2211</v>
      </c>
    </row>
    <row r="2212" spans="34:35" x14ac:dyDescent="0.15">
      <c r="AH2212" s="2">
        <f t="shared" ca="1" si="41"/>
        <v>0</v>
      </c>
      <c r="AI2212" s="2">
        <v>2212</v>
      </c>
    </row>
    <row r="2213" spans="34:35" x14ac:dyDescent="0.15">
      <c r="AH2213" s="2">
        <f t="shared" ca="1" si="41"/>
        <v>0</v>
      </c>
      <c r="AI2213" s="2">
        <v>2213</v>
      </c>
    </row>
    <row r="2214" spans="34:35" x14ac:dyDescent="0.15">
      <c r="AH2214" s="2">
        <f t="shared" ca="1" si="41"/>
        <v>0</v>
      </c>
      <c r="AI2214" s="2">
        <v>2214</v>
      </c>
    </row>
    <row r="2215" spans="34:35" x14ac:dyDescent="0.15">
      <c r="AH2215" s="2">
        <f t="shared" ca="1" si="41"/>
        <v>0</v>
      </c>
      <c r="AI2215" s="2">
        <v>2215</v>
      </c>
    </row>
    <row r="2216" spans="34:35" x14ac:dyDescent="0.15">
      <c r="AH2216" s="2">
        <f t="shared" ca="1" si="41"/>
        <v>0</v>
      </c>
      <c r="AI2216" s="2">
        <v>2216</v>
      </c>
    </row>
    <row r="2217" spans="34:35" x14ac:dyDescent="0.15">
      <c r="AH2217" s="2">
        <f t="shared" ca="1" si="41"/>
        <v>0</v>
      </c>
      <c r="AI2217" s="2">
        <v>2217</v>
      </c>
    </row>
    <row r="2218" spans="34:35" x14ac:dyDescent="0.15">
      <c r="AH2218" s="2">
        <f t="shared" ca="1" si="41"/>
        <v>0</v>
      </c>
      <c r="AI2218" s="2">
        <v>2218</v>
      </c>
    </row>
    <row r="2219" spans="34:35" x14ac:dyDescent="0.15">
      <c r="AH2219" s="2">
        <f t="shared" ca="1" si="41"/>
        <v>0</v>
      </c>
      <c r="AI2219" s="2">
        <v>2219</v>
      </c>
    </row>
    <row r="2220" spans="34:35" x14ac:dyDescent="0.15">
      <c r="AH2220" s="2">
        <f t="shared" ca="1" si="41"/>
        <v>0</v>
      </c>
      <c r="AI2220" s="2">
        <v>2220</v>
      </c>
    </row>
    <row r="2221" spans="34:35" x14ac:dyDescent="0.15">
      <c r="AH2221" s="2">
        <f t="shared" ca="1" si="41"/>
        <v>0</v>
      </c>
      <c r="AI2221" s="2">
        <v>2221</v>
      </c>
    </row>
    <row r="2222" spans="34:35" x14ac:dyDescent="0.15">
      <c r="AH2222" s="2">
        <f t="shared" ca="1" si="41"/>
        <v>0</v>
      </c>
      <c r="AI2222" s="2">
        <v>2222</v>
      </c>
    </row>
    <row r="2223" spans="34:35" x14ac:dyDescent="0.15">
      <c r="AH2223" s="2">
        <f t="shared" ca="1" si="41"/>
        <v>0</v>
      </c>
      <c r="AI2223" s="2">
        <v>2223</v>
      </c>
    </row>
    <row r="2224" spans="34:35" x14ac:dyDescent="0.15">
      <c r="AH2224" s="2">
        <f t="shared" ca="1" si="41"/>
        <v>0</v>
      </c>
      <c r="AI2224" s="2">
        <v>2224</v>
      </c>
    </row>
    <row r="2225" spans="34:35" x14ac:dyDescent="0.15">
      <c r="AH2225" s="2">
        <f t="shared" ca="1" si="41"/>
        <v>0</v>
      </c>
      <c r="AI2225" s="2">
        <v>2225</v>
      </c>
    </row>
    <row r="2226" spans="34:35" x14ac:dyDescent="0.15">
      <c r="AH2226" s="2">
        <f t="shared" ca="1" si="41"/>
        <v>0</v>
      </c>
      <c r="AI2226" s="2">
        <v>2226</v>
      </c>
    </row>
    <row r="2227" spans="34:35" x14ac:dyDescent="0.15">
      <c r="AH2227" s="2">
        <f t="shared" ca="1" si="41"/>
        <v>0</v>
      </c>
      <c r="AI2227" s="2">
        <v>2227</v>
      </c>
    </row>
    <row r="2228" spans="34:35" x14ac:dyDescent="0.15">
      <c r="AH2228" s="2">
        <f t="shared" ca="1" si="41"/>
        <v>0</v>
      </c>
      <c r="AI2228" s="2">
        <v>2228</v>
      </c>
    </row>
    <row r="2229" spans="34:35" x14ac:dyDescent="0.15">
      <c r="AH2229" s="2">
        <f t="shared" ca="1" si="41"/>
        <v>0</v>
      </c>
      <c r="AI2229" s="2">
        <v>2229</v>
      </c>
    </row>
    <row r="2230" spans="34:35" x14ac:dyDescent="0.15">
      <c r="AH2230" s="2">
        <f t="shared" ca="1" si="41"/>
        <v>0</v>
      </c>
      <c r="AI2230" s="2">
        <v>2230</v>
      </c>
    </row>
    <row r="2231" spans="34:35" x14ac:dyDescent="0.15">
      <c r="AH2231" s="2">
        <f t="shared" ca="1" si="41"/>
        <v>0</v>
      </c>
      <c r="AI2231" s="2">
        <v>2231</v>
      </c>
    </row>
    <row r="2232" spans="34:35" x14ac:dyDescent="0.15">
      <c r="AH2232" s="2">
        <f t="shared" ca="1" si="41"/>
        <v>0</v>
      </c>
      <c r="AI2232" s="2">
        <v>2232</v>
      </c>
    </row>
    <row r="2233" spans="34:35" x14ac:dyDescent="0.15">
      <c r="AH2233" s="2">
        <f t="shared" ca="1" si="41"/>
        <v>0</v>
      </c>
      <c r="AI2233" s="2">
        <v>2233</v>
      </c>
    </row>
    <row r="2234" spans="34:35" x14ac:dyDescent="0.15">
      <c r="AH2234" s="2">
        <f t="shared" ca="1" si="41"/>
        <v>0</v>
      </c>
      <c r="AI2234" s="2">
        <v>2234</v>
      </c>
    </row>
    <row r="2235" spans="34:35" x14ac:dyDescent="0.15">
      <c r="AH2235" s="2">
        <f t="shared" ca="1" si="41"/>
        <v>0</v>
      </c>
      <c r="AI2235" s="2">
        <v>2235</v>
      </c>
    </row>
    <row r="2236" spans="34:35" x14ac:dyDescent="0.15">
      <c r="AH2236" s="2">
        <f t="shared" ca="1" si="41"/>
        <v>0</v>
      </c>
      <c r="AI2236" s="2">
        <v>2236</v>
      </c>
    </row>
    <row r="2237" spans="34:35" x14ac:dyDescent="0.15">
      <c r="AH2237" s="2">
        <f t="shared" ca="1" si="41"/>
        <v>0</v>
      </c>
      <c r="AI2237" s="2">
        <v>2237</v>
      </c>
    </row>
    <row r="2238" spans="34:35" x14ac:dyDescent="0.15">
      <c r="AH2238" s="2">
        <f t="shared" ca="1" si="41"/>
        <v>0</v>
      </c>
      <c r="AI2238" s="2">
        <v>2238</v>
      </c>
    </row>
    <row r="2239" spans="34:35" x14ac:dyDescent="0.15">
      <c r="AH2239" s="2">
        <f t="shared" ca="1" si="41"/>
        <v>0</v>
      </c>
      <c r="AI2239" s="2">
        <v>2239</v>
      </c>
    </row>
    <row r="2240" spans="34:35" x14ac:dyDescent="0.15">
      <c r="AH2240" s="2">
        <f t="shared" ca="1" si="41"/>
        <v>0</v>
      </c>
      <c r="AI2240" s="2">
        <v>2240</v>
      </c>
    </row>
    <row r="2241" spans="34:35" x14ac:dyDescent="0.15">
      <c r="AH2241" s="2">
        <f t="shared" ca="1" si="41"/>
        <v>0</v>
      </c>
      <c r="AI2241" s="2">
        <v>2241</v>
      </c>
    </row>
    <row r="2242" spans="34:35" x14ac:dyDescent="0.15">
      <c r="AH2242" s="2">
        <f t="shared" ca="1" si="41"/>
        <v>0</v>
      </c>
      <c r="AI2242" s="2">
        <v>2242</v>
      </c>
    </row>
    <row r="2243" spans="34:35" x14ac:dyDescent="0.15">
      <c r="AH2243" s="2">
        <f t="shared" ca="1" si="41"/>
        <v>0</v>
      </c>
      <c r="AI2243" s="2">
        <v>2243</v>
      </c>
    </row>
    <row r="2244" spans="34:35" x14ac:dyDescent="0.15">
      <c r="AH2244" s="2">
        <f t="shared" ca="1" si="41"/>
        <v>0</v>
      </c>
      <c r="AI2244" s="2">
        <v>2244</v>
      </c>
    </row>
    <row r="2245" spans="34:35" x14ac:dyDescent="0.15">
      <c r="AH2245" s="2">
        <f t="shared" ca="1" si="41"/>
        <v>0</v>
      </c>
      <c r="AI2245" s="2">
        <v>2245</v>
      </c>
    </row>
    <row r="2246" spans="34:35" x14ac:dyDescent="0.15">
      <c r="AH2246" s="2">
        <f t="shared" ref="AH2246:AH2309" ca="1" si="42">INDIRECT("'"&amp;$AD$7&amp;"'!"&amp;"B"&amp;ROW(B2246))</f>
        <v>0</v>
      </c>
      <c r="AI2246" s="2">
        <v>2246</v>
      </c>
    </row>
    <row r="2247" spans="34:35" x14ac:dyDescent="0.15">
      <c r="AH2247" s="2">
        <f t="shared" ca="1" si="42"/>
        <v>0</v>
      </c>
      <c r="AI2247" s="2">
        <v>2247</v>
      </c>
    </row>
    <row r="2248" spans="34:35" x14ac:dyDescent="0.15">
      <c r="AH2248" s="2">
        <f t="shared" ca="1" si="42"/>
        <v>0</v>
      </c>
      <c r="AI2248" s="2">
        <v>2248</v>
      </c>
    </row>
    <row r="2249" spans="34:35" x14ac:dyDescent="0.15">
      <c r="AH2249" s="2">
        <f t="shared" ca="1" si="42"/>
        <v>0</v>
      </c>
      <c r="AI2249" s="2">
        <v>2249</v>
      </c>
    </row>
    <row r="2250" spans="34:35" x14ac:dyDescent="0.15">
      <c r="AH2250" s="2">
        <f t="shared" ca="1" si="42"/>
        <v>0</v>
      </c>
      <c r="AI2250" s="2">
        <v>2250</v>
      </c>
    </row>
    <row r="2251" spans="34:35" x14ac:dyDescent="0.15">
      <c r="AH2251" s="2">
        <f t="shared" ca="1" si="42"/>
        <v>0</v>
      </c>
      <c r="AI2251" s="2">
        <v>2251</v>
      </c>
    </row>
    <row r="2252" spans="34:35" x14ac:dyDescent="0.15">
      <c r="AH2252" s="2">
        <f t="shared" ca="1" si="42"/>
        <v>0</v>
      </c>
      <c r="AI2252" s="2">
        <v>2252</v>
      </c>
    </row>
    <row r="2253" spans="34:35" x14ac:dyDescent="0.15">
      <c r="AH2253" s="2">
        <f t="shared" ca="1" si="42"/>
        <v>0</v>
      </c>
      <c r="AI2253" s="2">
        <v>2253</v>
      </c>
    </row>
    <row r="2254" spans="34:35" x14ac:dyDescent="0.15">
      <c r="AH2254" s="2">
        <f t="shared" ca="1" si="42"/>
        <v>0</v>
      </c>
      <c r="AI2254" s="2">
        <v>2254</v>
      </c>
    </row>
    <row r="2255" spans="34:35" x14ac:dyDescent="0.15">
      <c r="AH2255" s="2">
        <f t="shared" ca="1" si="42"/>
        <v>0</v>
      </c>
      <c r="AI2255" s="2">
        <v>2255</v>
      </c>
    </row>
    <row r="2256" spans="34:35" x14ac:dyDescent="0.15">
      <c r="AH2256" s="2">
        <f t="shared" ca="1" si="42"/>
        <v>0</v>
      </c>
      <c r="AI2256" s="2">
        <v>2256</v>
      </c>
    </row>
    <row r="2257" spans="34:35" x14ac:dyDescent="0.15">
      <c r="AH2257" s="2">
        <f t="shared" ca="1" si="42"/>
        <v>0</v>
      </c>
      <c r="AI2257" s="2">
        <v>2257</v>
      </c>
    </row>
    <row r="2258" spans="34:35" x14ac:dyDescent="0.15">
      <c r="AH2258" s="2">
        <f t="shared" ca="1" si="42"/>
        <v>0</v>
      </c>
      <c r="AI2258" s="2">
        <v>2258</v>
      </c>
    </row>
    <row r="2259" spans="34:35" x14ac:dyDescent="0.15">
      <c r="AH2259" s="2">
        <f t="shared" ca="1" si="42"/>
        <v>0</v>
      </c>
      <c r="AI2259" s="2">
        <v>2259</v>
      </c>
    </row>
    <row r="2260" spans="34:35" x14ac:dyDescent="0.15">
      <c r="AH2260" s="2">
        <f t="shared" ca="1" si="42"/>
        <v>0</v>
      </c>
      <c r="AI2260" s="2">
        <v>2260</v>
      </c>
    </row>
    <row r="2261" spans="34:35" x14ac:dyDescent="0.15">
      <c r="AH2261" s="2">
        <f t="shared" ca="1" si="42"/>
        <v>0</v>
      </c>
      <c r="AI2261" s="2">
        <v>2261</v>
      </c>
    </row>
    <row r="2262" spans="34:35" x14ac:dyDescent="0.15">
      <c r="AH2262" s="2">
        <f t="shared" ca="1" si="42"/>
        <v>0</v>
      </c>
      <c r="AI2262" s="2">
        <v>2262</v>
      </c>
    </row>
    <row r="2263" spans="34:35" x14ac:dyDescent="0.15">
      <c r="AH2263" s="2">
        <f t="shared" ca="1" si="42"/>
        <v>0</v>
      </c>
      <c r="AI2263" s="2">
        <v>2263</v>
      </c>
    </row>
    <row r="2264" spans="34:35" x14ac:dyDescent="0.15">
      <c r="AH2264" s="2">
        <f t="shared" ca="1" si="42"/>
        <v>0</v>
      </c>
      <c r="AI2264" s="2">
        <v>2264</v>
      </c>
    </row>
    <row r="2265" spans="34:35" x14ac:dyDescent="0.15">
      <c r="AH2265" s="2">
        <f t="shared" ca="1" si="42"/>
        <v>0</v>
      </c>
      <c r="AI2265" s="2">
        <v>2265</v>
      </c>
    </row>
    <row r="2266" spans="34:35" x14ac:dyDescent="0.15">
      <c r="AH2266" s="2">
        <f t="shared" ca="1" si="42"/>
        <v>0</v>
      </c>
      <c r="AI2266" s="2">
        <v>2266</v>
      </c>
    </row>
    <row r="2267" spans="34:35" x14ac:dyDescent="0.15">
      <c r="AH2267" s="2">
        <f t="shared" ca="1" si="42"/>
        <v>0</v>
      </c>
      <c r="AI2267" s="2">
        <v>2267</v>
      </c>
    </row>
    <row r="2268" spans="34:35" x14ac:dyDescent="0.15">
      <c r="AH2268" s="2">
        <f t="shared" ca="1" si="42"/>
        <v>0</v>
      </c>
      <c r="AI2268" s="2">
        <v>2268</v>
      </c>
    </row>
    <row r="2269" spans="34:35" x14ac:dyDescent="0.15">
      <c r="AH2269" s="2">
        <f t="shared" ca="1" si="42"/>
        <v>0</v>
      </c>
      <c r="AI2269" s="2">
        <v>2269</v>
      </c>
    </row>
    <row r="2270" spans="34:35" x14ac:dyDescent="0.15">
      <c r="AH2270" s="2">
        <f t="shared" ca="1" si="42"/>
        <v>0</v>
      </c>
      <c r="AI2270" s="2">
        <v>2270</v>
      </c>
    </row>
    <row r="2271" spans="34:35" x14ac:dyDescent="0.15">
      <c r="AH2271" s="2">
        <f t="shared" ca="1" si="42"/>
        <v>0</v>
      </c>
      <c r="AI2271" s="2">
        <v>2271</v>
      </c>
    </row>
    <row r="2272" spans="34:35" x14ac:dyDescent="0.15">
      <c r="AH2272" s="2">
        <f t="shared" ca="1" si="42"/>
        <v>0</v>
      </c>
      <c r="AI2272" s="2">
        <v>2272</v>
      </c>
    </row>
    <row r="2273" spans="34:35" x14ac:dyDescent="0.15">
      <c r="AH2273" s="2">
        <f t="shared" ca="1" si="42"/>
        <v>0</v>
      </c>
      <c r="AI2273" s="2">
        <v>2273</v>
      </c>
    </row>
    <row r="2274" spans="34:35" x14ac:dyDescent="0.15">
      <c r="AH2274" s="2">
        <f t="shared" ca="1" si="42"/>
        <v>0</v>
      </c>
      <c r="AI2274" s="2">
        <v>2274</v>
      </c>
    </row>
    <row r="2275" spans="34:35" x14ac:dyDescent="0.15">
      <c r="AH2275" s="2">
        <f t="shared" ca="1" si="42"/>
        <v>0</v>
      </c>
      <c r="AI2275" s="2">
        <v>2275</v>
      </c>
    </row>
    <row r="2276" spans="34:35" x14ac:dyDescent="0.15">
      <c r="AH2276" s="2">
        <f t="shared" ca="1" si="42"/>
        <v>0</v>
      </c>
      <c r="AI2276" s="2">
        <v>2276</v>
      </c>
    </row>
    <row r="2277" spans="34:35" x14ac:dyDescent="0.15">
      <c r="AH2277" s="2">
        <f t="shared" ca="1" si="42"/>
        <v>0</v>
      </c>
      <c r="AI2277" s="2">
        <v>2277</v>
      </c>
    </row>
    <row r="2278" spans="34:35" x14ac:dyDescent="0.15">
      <c r="AH2278" s="2">
        <f t="shared" ca="1" si="42"/>
        <v>0</v>
      </c>
      <c r="AI2278" s="2">
        <v>2278</v>
      </c>
    </row>
    <row r="2279" spans="34:35" x14ac:dyDescent="0.15">
      <c r="AH2279" s="2">
        <f t="shared" ca="1" si="42"/>
        <v>0</v>
      </c>
      <c r="AI2279" s="2">
        <v>2279</v>
      </c>
    </row>
    <row r="2280" spans="34:35" x14ac:dyDescent="0.15">
      <c r="AH2280" s="2">
        <f t="shared" ca="1" si="42"/>
        <v>0</v>
      </c>
      <c r="AI2280" s="2">
        <v>2280</v>
      </c>
    </row>
    <row r="2281" spans="34:35" x14ac:dyDescent="0.15">
      <c r="AH2281" s="2">
        <f t="shared" ca="1" si="42"/>
        <v>0</v>
      </c>
      <c r="AI2281" s="2">
        <v>2281</v>
      </c>
    </row>
    <row r="2282" spans="34:35" x14ac:dyDescent="0.15">
      <c r="AH2282" s="2">
        <f t="shared" ca="1" si="42"/>
        <v>0</v>
      </c>
      <c r="AI2282" s="2">
        <v>2282</v>
      </c>
    </row>
    <row r="2283" spans="34:35" x14ac:dyDescent="0.15">
      <c r="AH2283" s="2">
        <f t="shared" ca="1" si="42"/>
        <v>0</v>
      </c>
      <c r="AI2283" s="2">
        <v>2283</v>
      </c>
    </row>
    <row r="2284" spans="34:35" x14ac:dyDescent="0.15">
      <c r="AH2284" s="2">
        <f t="shared" ca="1" si="42"/>
        <v>0</v>
      </c>
      <c r="AI2284" s="2">
        <v>2284</v>
      </c>
    </row>
    <row r="2285" spans="34:35" x14ac:dyDescent="0.15">
      <c r="AH2285" s="2">
        <f t="shared" ca="1" si="42"/>
        <v>0</v>
      </c>
      <c r="AI2285" s="2">
        <v>2285</v>
      </c>
    </row>
    <row r="2286" spans="34:35" x14ac:dyDescent="0.15">
      <c r="AH2286" s="2">
        <f t="shared" ca="1" si="42"/>
        <v>0</v>
      </c>
      <c r="AI2286" s="2">
        <v>2286</v>
      </c>
    </row>
    <row r="2287" spans="34:35" x14ac:dyDescent="0.15">
      <c r="AH2287" s="2">
        <f t="shared" ca="1" si="42"/>
        <v>0</v>
      </c>
      <c r="AI2287" s="2">
        <v>2287</v>
      </c>
    </row>
    <row r="2288" spans="34:35" x14ac:dyDescent="0.15">
      <c r="AH2288" s="2">
        <f t="shared" ca="1" si="42"/>
        <v>0</v>
      </c>
      <c r="AI2288" s="2">
        <v>2288</v>
      </c>
    </row>
    <row r="2289" spans="34:35" x14ac:dyDescent="0.15">
      <c r="AH2289" s="2">
        <f t="shared" ca="1" si="42"/>
        <v>0</v>
      </c>
      <c r="AI2289" s="2">
        <v>2289</v>
      </c>
    </row>
    <row r="2290" spans="34:35" x14ac:dyDescent="0.15">
      <c r="AH2290" s="2">
        <f t="shared" ca="1" si="42"/>
        <v>0</v>
      </c>
      <c r="AI2290" s="2">
        <v>2290</v>
      </c>
    </row>
    <row r="2291" spans="34:35" x14ac:dyDescent="0.15">
      <c r="AH2291" s="2">
        <f t="shared" ca="1" si="42"/>
        <v>0</v>
      </c>
      <c r="AI2291" s="2">
        <v>2291</v>
      </c>
    </row>
    <row r="2292" spans="34:35" x14ac:dyDescent="0.15">
      <c r="AH2292" s="2">
        <f t="shared" ca="1" si="42"/>
        <v>0</v>
      </c>
      <c r="AI2292" s="2">
        <v>2292</v>
      </c>
    </row>
    <row r="2293" spans="34:35" x14ac:dyDescent="0.15">
      <c r="AH2293" s="2">
        <f t="shared" ca="1" si="42"/>
        <v>0</v>
      </c>
      <c r="AI2293" s="2">
        <v>2293</v>
      </c>
    </row>
    <row r="2294" spans="34:35" x14ac:dyDescent="0.15">
      <c r="AH2294" s="2">
        <f t="shared" ca="1" si="42"/>
        <v>0</v>
      </c>
      <c r="AI2294" s="2">
        <v>2294</v>
      </c>
    </row>
    <row r="2295" spans="34:35" x14ac:dyDescent="0.15">
      <c r="AH2295" s="2">
        <f t="shared" ca="1" si="42"/>
        <v>0</v>
      </c>
      <c r="AI2295" s="2">
        <v>2295</v>
      </c>
    </row>
    <row r="2296" spans="34:35" x14ac:dyDescent="0.15">
      <c r="AH2296" s="2">
        <f t="shared" ca="1" si="42"/>
        <v>0</v>
      </c>
      <c r="AI2296" s="2">
        <v>2296</v>
      </c>
    </row>
    <row r="2297" spans="34:35" x14ac:dyDescent="0.15">
      <c r="AH2297" s="2">
        <f t="shared" ca="1" si="42"/>
        <v>0</v>
      </c>
      <c r="AI2297" s="2">
        <v>2297</v>
      </c>
    </row>
    <row r="2298" spans="34:35" x14ac:dyDescent="0.15">
      <c r="AH2298" s="2">
        <f t="shared" ca="1" si="42"/>
        <v>0</v>
      </c>
      <c r="AI2298" s="2">
        <v>2298</v>
      </c>
    </row>
    <row r="2299" spans="34:35" x14ac:dyDescent="0.15">
      <c r="AH2299" s="2">
        <f t="shared" ca="1" si="42"/>
        <v>0</v>
      </c>
      <c r="AI2299" s="2">
        <v>2299</v>
      </c>
    </row>
    <row r="2300" spans="34:35" x14ac:dyDescent="0.15">
      <c r="AH2300" s="2">
        <f t="shared" ca="1" si="42"/>
        <v>0</v>
      </c>
      <c r="AI2300" s="2">
        <v>2300</v>
      </c>
    </row>
    <row r="2301" spans="34:35" x14ac:dyDescent="0.15">
      <c r="AH2301" s="2">
        <f t="shared" ca="1" si="42"/>
        <v>0</v>
      </c>
      <c r="AI2301" s="2">
        <v>2301</v>
      </c>
    </row>
    <row r="2302" spans="34:35" x14ac:dyDescent="0.15">
      <c r="AH2302" s="2">
        <f t="shared" ca="1" si="42"/>
        <v>0</v>
      </c>
      <c r="AI2302" s="2">
        <v>2302</v>
      </c>
    </row>
    <row r="2303" spans="34:35" x14ac:dyDescent="0.15">
      <c r="AH2303" s="2">
        <f t="shared" ca="1" si="42"/>
        <v>0</v>
      </c>
      <c r="AI2303" s="2">
        <v>2303</v>
      </c>
    </row>
    <row r="2304" spans="34:35" x14ac:dyDescent="0.15">
      <c r="AH2304" s="2">
        <f t="shared" ca="1" si="42"/>
        <v>0</v>
      </c>
      <c r="AI2304" s="2">
        <v>2304</v>
      </c>
    </row>
    <row r="2305" spans="34:35" x14ac:dyDescent="0.15">
      <c r="AH2305" s="2">
        <f t="shared" ca="1" si="42"/>
        <v>0</v>
      </c>
      <c r="AI2305" s="2">
        <v>2305</v>
      </c>
    </row>
    <row r="2306" spans="34:35" x14ac:dyDescent="0.15">
      <c r="AH2306" s="2">
        <f t="shared" ca="1" si="42"/>
        <v>0</v>
      </c>
      <c r="AI2306" s="2">
        <v>2306</v>
      </c>
    </row>
    <row r="2307" spans="34:35" x14ac:dyDescent="0.15">
      <c r="AH2307" s="2">
        <f t="shared" ca="1" si="42"/>
        <v>0</v>
      </c>
      <c r="AI2307" s="2">
        <v>2307</v>
      </c>
    </row>
    <row r="2308" spans="34:35" x14ac:dyDescent="0.15">
      <c r="AH2308" s="2">
        <f t="shared" ca="1" si="42"/>
        <v>0</v>
      </c>
      <c r="AI2308" s="2">
        <v>2308</v>
      </c>
    </row>
    <row r="2309" spans="34:35" x14ac:dyDescent="0.15">
      <c r="AH2309" s="2">
        <f t="shared" ca="1" si="42"/>
        <v>0</v>
      </c>
      <c r="AI2309" s="2">
        <v>2309</v>
      </c>
    </row>
    <row r="2310" spans="34:35" x14ac:dyDescent="0.15">
      <c r="AH2310" s="2">
        <f t="shared" ref="AH2310:AH2373" ca="1" si="43">INDIRECT("'"&amp;$AD$7&amp;"'!"&amp;"B"&amp;ROW(B2310))</f>
        <v>0</v>
      </c>
      <c r="AI2310" s="2">
        <v>2310</v>
      </c>
    </row>
    <row r="2311" spans="34:35" x14ac:dyDescent="0.15">
      <c r="AH2311" s="2">
        <f t="shared" ca="1" si="43"/>
        <v>0</v>
      </c>
      <c r="AI2311" s="2">
        <v>2311</v>
      </c>
    </row>
    <row r="2312" spans="34:35" x14ac:dyDescent="0.15">
      <c r="AH2312" s="2">
        <f t="shared" ca="1" si="43"/>
        <v>0</v>
      </c>
      <c r="AI2312" s="2">
        <v>2312</v>
      </c>
    </row>
    <row r="2313" spans="34:35" x14ac:dyDescent="0.15">
      <c r="AH2313" s="2">
        <f t="shared" ca="1" si="43"/>
        <v>0</v>
      </c>
      <c r="AI2313" s="2">
        <v>2313</v>
      </c>
    </row>
    <row r="2314" spans="34:35" x14ac:dyDescent="0.15">
      <c r="AH2314" s="2">
        <f t="shared" ca="1" si="43"/>
        <v>0</v>
      </c>
      <c r="AI2314" s="2">
        <v>2314</v>
      </c>
    </row>
    <row r="2315" spans="34:35" x14ac:dyDescent="0.15">
      <c r="AH2315" s="2">
        <f t="shared" ca="1" si="43"/>
        <v>0</v>
      </c>
      <c r="AI2315" s="2">
        <v>2315</v>
      </c>
    </row>
    <row r="2316" spans="34:35" x14ac:dyDescent="0.15">
      <c r="AH2316" s="2">
        <f t="shared" ca="1" si="43"/>
        <v>0</v>
      </c>
      <c r="AI2316" s="2">
        <v>2316</v>
      </c>
    </row>
    <row r="2317" spans="34:35" x14ac:dyDescent="0.15">
      <c r="AH2317" s="2">
        <f t="shared" ca="1" si="43"/>
        <v>0</v>
      </c>
      <c r="AI2317" s="2">
        <v>2317</v>
      </c>
    </row>
    <row r="2318" spans="34:35" x14ac:dyDescent="0.15">
      <c r="AH2318" s="2">
        <f t="shared" ca="1" si="43"/>
        <v>0</v>
      </c>
      <c r="AI2318" s="2">
        <v>2318</v>
      </c>
    </row>
    <row r="2319" spans="34:35" x14ac:dyDescent="0.15">
      <c r="AH2319" s="2">
        <f t="shared" ca="1" si="43"/>
        <v>0</v>
      </c>
      <c r="AI2319" s="2">
        <v>2319</v>
      </c>
    </row>
    <row r="2320" spans="34:35" x14ac:dyDescent="0.15">
      <c r="AH2320" s="2">
        <f t="shared" ca="1" si="43"/>
        <v>0</v>
      </c>
      <c r="AI2320" s="2">
        <v>2320</v>
      </c>
    </row>
    <row r="2321" spans="34:35" x14ac:dyDescent="0.15">
      <c r="AH2321" s="2">
        <f t="shared" ca="1" si="43"/>
        <v>0</v>
      </c>
      <c r="AI2321" s="2">
        <v>2321</v>
      </c>
    </row>
    <row r="2322" spans="34:35" x14ac:dyDescent="0.15">
      <c r="AH2322" s="2">
        <f t="shared" ca="1" si="43"/>
        <v>0</v>
      </c>
      <c r="AI2322" s="2">
        <v>2322</v>
      </c>
    </row>
    <row r="2323" spans="34:35" x14ac:dyDescent="0.15">
      <c r="AH2323" s="2">
        <f t="shared" ca="1" si="43"/>
        <v>0</v>
      </c>
      <c r="AI2323" s="2">
        <v>2323</v>
      </c>
    </row>
    <row r="2324" spans="34:35" x14ac:dyDescent="0.15">
      <c r="AH2324" s="2">
        <f t="shared" ca="1" si="43"/>
        <v>0</v>
      </c>
      <c r="AI2324" s="2">
        <v>2324</v>
      </c>
    </row>
    <row r="2325" spans="34:35" x14ac:dyDescent="0.15">
      <c r="AH2325" s="2">
        <f t="shared" ca="1" si="43"/>
        <v>0</v>
      </c>
      <c r="AI2325" s="2">
        <v>2325</v>
      </c>
    </row>
    <row r="2326" spans="34:35" x14ac:dyDescent="0.15">
      <c r="AH2326" s="2">
        <f t="shared" ca="1" si="43"/>
        <v>0</v>
      </c>
      <c r="AI2326" s="2">
        <v>2326</v>
      </c>
    </row>
    <row r="2327" spans="34:35" x14ac:dyDescent="0.15">
      <c r="AH2327" s="2">
        <f t="shared" ca="1" si="43"/>
        <v>0</v>
      </c>
      <c r="AI2327" s="2">
        <v>2327</v>
      </c>
    </row>
    <row r="2328" spans="34:35" x14ac:dyDescent="0.15">
      <c r="AH2328" s="2">
        <f t="shared" ca="1" si="43"/>
        <v>0</v>
      </c>
      <c r="AI2328" s="2">
        <v>2328</v>
      </c>
    </row>
    <row r="2329" spans="34:35" x14ac:dyDescent="0.15">
      <c r="AH2329" s="2">
        <f t="shared" ca="1" si="43"/>
        <v>0</v>
      </c>
      <c r="AI2329" s="2">
        <v>2329</v>
      </c>
    </row>
    <row r="2330" spans="34:35" x14ac:dyDescent="0.15">
      <c r="AH2330" s="2">
        <f t="shared" ca="1" si="43"/>
        <v>0</v>
      </c>
      <c r="AI2330" s="2">
        <v>2330</v>
      </c>
    </row>
    <row r="2331" spans="34:35" x14ac:dyDescent="0.15">
      <c r="AH2331" s="2">
        <f t="shared" ca="1" si="43"/>
        <v>0</v>
      </c>
      <c r="AI2331" s="2">
        <v>2331</v>
      </c>
    </row>
    <row r="2332" spans="34:35" x14ac:dyDescent="0.15">
      <c r="AH2332" s="2">
        <f t="shared" ca="1" si="43"/>
        <v>0</v>
      </c>
      <c r="AI2332" s="2">
        <v>2332</v>
      </c>
    </row>
    <row r="2333" spans="34:35" x14ac:dyDescent="0.15">
      <c r="AH2333" s="2">
        <f t="shared" ca="1" si="43"/>
        <v>0</v>
      </c>
      <c r="AI2333" s="2">
        <v>2333</v>
      </c>
    </row>
    <row r="2334" spans="34:35" x14ac:dyDescent="0.15">
      <c r="AH2334" s="2">
        <f t="shared" ca="1" si="43"/>
        <v>0</v>
      </c>
      <c r="AI2334" s="2">
        <v>2334</v>
      </c>
    </row>
    <row r="2335" spans="34:35" x14ac:dyDescent="0.15">
      <c r="AH2335" s="2">
        <f t="shared" ca="1" si="43"/>
        <v>0</v>
      </c>
      <c r="AI2335" s="2">
        <v>2335</v>
      </c>
    </row>
    <row r="2336" spans="34:35" x14ac:dyDescent="0.15">
      <c r="AH2336" s="2">
        <f t="shared" ca="1" si="43"/>
        <v>0</v>
      </c>
      <c r="AI2336" s="2">
        <v>2336</v>
      </c>
    </row>
    <row r="2337" spans="34:35" x14ac:dyDescent="0.15">
      <c r="AH2337" s="2">
        <f t="shared" ca="1" si="43"/>
        <v>0</v>
      </c>
      <c r="AI2337" s="2">
        <v>2337</v>
      </c>
    </row>
    <row r="2338" spans="34:35" x14ac:dyDescent="0.15">
      <c r="AH2338" s="2">
        <f t="shared" ca="1" si="43"/>
        <v>0</v>
      </c>
      <c r="AI2338" s="2">
        <v>2338</v>
      </c>
    </row>
    <row r="2339" spans="34:35" x14ac:dyDescent="0.15">
      <c r="AH2339" s="2">
        <f t="shared" ca="1" si="43"/>
        <v>0</v>
      </c>
      <c r="AI2339" s="2">
        <v>2339</v>
      </c>
    </row>
    <row r="2340" spans="34:35" x14ac:dyDescent="0.15">
      <c r="AH2340" s="2">
        <f t="shared" ca="1" si="43"/>
        <v>0</v>
      </c>
      <c r="AI2340" s="2">
        <v>2340</v>
      </c>
    </row>
    <row r="2341" spans="34:35" x14ac:dyDescent="0.15">
      <c r="AH2341" s="2">
        <f t="shared" ca="1" si="43"/>
        <v>0</v>
      </c>
      <c r="AI2341" s="2">
        <v>2341</v>
      </c>
    </row>
    <row r="2342" spans="34:35" x14ac:dyDescent="0.15">
      <c r="AH2342" s="2">
        <f t="shared" ca="1" si="43"/>
        <v>0</v>
      </c>
      <c r="AI2342" s="2">
        <v>2342</v>
      </c>
    </row>
    <row r="2343" spans="34:35" x14ac:dyDescent="0.15">
      <c r="AH2343" s="2">
        <f t="shared" ca="1" si="43"/>
        <v>0</v>
      </c>
      <c r="AI2343" s="2">
        <v>2343</v>
      </c>
    </row>
    <row r="2344" spans="34:35" x14ac:dyDescent="0.15">
      <c r="AH2344" s="2">
        <f t="shared" ca="1" si="43"/>
        <v>0</v>
      </c>
      <c r="AI2344" s="2">
        <v>2344</v>
      </c>
    </row>
    <row r="2345" spans="34:35" x14ac:dyDescent="0.15">
      <c r="AH2345" s="2">
        <f t="shared" ca="1" si="43"/>
        <v>0</v>
      </c>
      <c r="AI2345" s="2">
        <v>2345</v>
      </c>
    </row>
    <row r="2346" spans="34:35" x14ac:dyDescent="0.15">
      <c r="AH2346" s="2">
        <f t="shared" ca="1" si="43"/>
        <v>0</v>
      </c>
      <c r="AI2346" s="2">
        <v>2346</v>
      </c>
    </row>
    <row r="2347" spans="34:35" x14ac:dyDescent="0.15">
      <c r="AH2347" s="2">
        <f t="shared" ca="1" si="43"/>
        <v>0</v>
      </c>
      <c r="AI2347" s="2">
        <v>2347</v>
      </c>
    </row>
    <row r="2348" spans="34:35" x14ac:dyDescent="0.15">
      <c r="AH2348" s="2">
        <f t="shared" ca="1" si="43"/>
        <v>0</v>
      </c>
      <c r="AI2348" s="2">
        <v>2348</v>
      </c>
    </row>
    <row r="2349" spans="34:35" x14ac:dyDescent="0.15">
      <c r="AH2349" s="2">
        <f t="shared" ca="1" si="43"/>
        <v>0</v>
      </c>
      <c r="AI2349" s="2">
        <v>2349</v>
      </c>
    </row>
    <row r="2350" spans="34:35" x14ac:dyDescent="0.15">
      <c r="AH2350" s="2">
        <f t="shared" ca="1" si="43"/>
        <v>0</v>
      </c>
      <c r="AI2350" s="2">
        <v>2350</v>
      </c>
    </row>
    <row r="2351" spans="34:35" x14ac:dyDescent="0.15">
      <c r="AH2351" s="2">
        <f t="shared" ca="1" si="43"/>
        <v>0</v>
      </c>
      <c r="AI2351" s="2">
        <v>2351</v>
      </c>
    </row>
    <row r="2352" spans="34:35" x14ac:dyDescent="0.15">
      <c r="AH2352" s="2">
        <f t="shared" ca="1" si="43"/>
        <v>0</v>
      </c>
      <c r="AI2352" s="2">
        <v>2352</v>
      </c>
    </row>
    <row r="2353" spans="34:35" x14ac:dyDescent="0.15">
      <c r="AH2353" s="2">
        <f t="shared" ca="1" si="43"/>
        <v>0</v>
      </c>
      <c r="AI2353" s="2">
        <v>2353</v>
      </c>
    </row>
    <row r="2354" spans="34:35" x14ac:dyDescent="0.15">
      <c r="AH2354" s="2">
        <f t="shared" ca="1" si="43"/>
        <v>0</v>
      </c>
      <c r="AI2354" s="2">
        <v>2354</v>
      </c>
    </row>
    <row r="2355" spans="34:35" x14ac:dyDescent="0.15">
      <c r="AH2355" s="2">
        <f t="shared" ca="1" si="43"/>
        <v>0</v>
      </c>
      <c r="AI2355" s="2">
        <v>2355</v>
      </c>
    </row>
    <row r="2356" spans="34:35" x14ac:dyDescent="0.15">
      <c r="AH2356" s="2">
        <f t="shared" ca="1" si="43"/>
        <v>0</v>
      </c>
      <c r="AI2356" s="2">
        <v>2356</v>
      </c>
    </row>
    <row r="2357" spans="34:35" x14ac:dyDescent="0.15">
      <c r="AH2357" s="2">
        <f t="shared" ca="1" si="43"/>
        <v>0</v>
      </c>
      <c r="AI2357" s="2">
        <v>2357</v>
      </c>
    </row>
    <row r="2358" spans="34:35" x14ac:dyDescent="0.15">
      <c r="AH2358" s="2">
        <f t="shared" ca="1" si="43"/>
        <v>0</v>
      </c>
      <c r="AI2358" s="2">
        <v>2358</v>
      </c>
    </row>
    <row r="2359" spans="34:35" x14ac:dyDescent="0.15">
      <c r="AH2359" s="2">
        <f t="shared" ca="1" si="43"/>
        <v>0</v>
      </c>
      <c r="AI2359" s="2">
        <v>2359</v>
      </c>
    </row>
    <row r="2360" spans="34:35" x14ac:dyDescent="0.15">
      <c r="AH2360" s="2">
        <f t="shared" ca="1" si="43"/>
        <v>0</v>
      </c>
      <c r="AI2360" s="2">
        <v>2360</v>
      </c>
    </row>
    <row r="2361" spans="34:35" x14ac:dyDescent="0.15">
      <c r="AH2361" s="2">
        <f t="shared" ca="1" si="43"/>
        <v>0</v>
      </c>
      <c r="AI2361" s="2">
        <v>2361</v>
      </c>
    </row>
    <row r="2362" spans="34:35" x14ac:dyDescent="0.15">
      <c r="AH2362" s="2">
        <f t="shared" ca="1" si="43"/>
        <v>0</v>
      </c>
      <c r="AI2362" s="2">
        <v>2362</v>
      </c>
    </row>
    <row r="2363" spans="34:35" x14ac:dyDescent="0.15">
      <c r="AH2363" s="2">
        <f t="shared" ca="1" si="43"/>
        <v>0</v>
      </c>
      <c r="AI2363" s="2">
        <v>2363</v>
      </c>
    </row>
    <row r="2364" spans="34:35" x14ac:dyDescent="0.15">
      <c r="AH2364" s="2">
        <f t="shared" ca="1" si="43"/>
        <v>0</v>
      </c>
      <c r="AI2364" s="2">
        <v>2364</v>
      </c>
    </row>
    <row r="2365" spans="34:35" x14ac:dyDescent="0.15">
      <c r="AH2365" s="2">
        <f t="shared" ca="1" si="43"/>
        <v>0</v>
      </c>
      <c r="AI2365" s="2">
        <v>2365</v>
      </c>
    </row>
    <row r="2366" spans="34:35" x14ac:dyDescent="0.15">
      <c r="AH2366" s="2">
        <f t="shared" ca="1" si="43"/>
        <v>0</v>
      </c>
      <c r="AI2366" s="2">
        <v>2366</v>
      </c>
    </row>
    <row r="2367" spans="34:35" x14ac:dyDescent="0.15">
      <c r="AH2367" s="2">
        <f t="shared" ca="1" si="43"/>
        <v>0</v>
      </c>
      <c r="AI2367" s="2">
        <v>2367</v>
      </c>
    </row>
    <row r="2368" spans="34:35" x14ac:dyDescent="0.15">
      <c r="AH2368" s="2">
        <f t="shared" ca="1" si="43"/>
        <v>0</v>
      </c>
      <c r="AI2368" s="2">
        <v>2368</v>
      </c>
    </row>
    <row r="2369" spans="34:35" x14ac:dyDescent="0.15">
      <c r="AH2369" s="2">
        <f t="shared" ca="1" si="43"/>
        <v>0</v>
      </c>
      <c r="AI2369" s="2">
        <v>2369</v>
      </c>
    </row>
    <row r="2370" spans="34:35" x14ac:dyDescent="0.15">
      <c r="AH2370" s="2">
        <f t="shared" ca="1" si="43"/>
        <v>0</v>
      </c>
      <c r="AI2370" s="2">
        <v>2370</v>
      </c>
    </row>
    <row r="2371" spans="34:35" x14ac:dyDescent="0.15">
      <c r="AH2371" s="2">
        <f t="shared" ca="1" si="43"/>
        <v>0</v>
      </c>
      <c r="AI2371" s="2">
        <v>2371</v>
      </c>
    </row>
    <row r="2372" spans="34:35" x14ac:dyDescent="0.15">
      <c r="AH2372" s="2">
        <f t="shared" ca="1" si="43"/>
        <v>0</v>
      </c>
      <c r="AI2372" s="2">
        <v>2372</v>
      </c>
    </row>
    <row r="2373" spans="34:35" x14ac:dyDescent="0.15">
      <c r="AH2373" s="2">
        <f t="shared" ca="1" si="43"/>
        <v>0</v>
      </c>
      <c r="AI2373" s="2">
        <v>2373</v>
      </c>
    </row>
    <row r="2374" spans="34:35" x14ac:dyDescent="0.15">
      <c r="AH2374" s="2">
        <f t="shared" ref="AH2374:AH2400" ca="1" si="44">INDIRECT("'"&amp;$AD$7&amp;"'!"&amp;"B"&amp;ROW(B2374))</f>
        <v>0</v>
      </c>
      <c r="AI2374" s="2">
        <v>2374</v>
      </c>
    </row>
    <row r="2375" spans="34:35" x14ac:dyDescent="0.15">
      <c r="AH2375" s="2">
        <f t="shared" ca="1" si="44"/>
        <v>0</v>
      </c>
      <c r="AI2375" s="2">
        <v>2375</v>
      </c>
    </row>
    <row r="2376" spans="34:35" x14ac:dyDescent="0.15">
      <c r="AH2376" s="2">
        <f t="shared" ca="1" si="44"/>
        <v>0</v>
      </c>
      <c r="AI2376" s="2">
        <v>2376</v>
      </c>
    </row>
    <row r="2377" spans="34:35" x14ac:dyDescent="0.15">
      <c r="AH2377" s="2">
        <f t="shared" ca="1" si="44"/>
        <v>0</v>
      </c>
      <c r="AI2377" s="2">
        <v>2377</v>
      </c>
    </row>
    <row r="2378" spans="34:35" x14ac:dyDescent="0.15">
      <c r="AH2378" s="2">
        <f t="shared" ca="1" si="44"/>
        <v>0</v>
      </c>
      <c r="AI2378" s="2">
        <v>2378</v>
      </c>
    </row>
    <row r="2379" spans="34:35" x14ac:dyDescent="0.15">
      <c r="AH2379" s="2">
        <f t="shared" ca="1" si="44"/>
        <v>0</v>
      </c>
      <c r="AI2379" s="2">
        <v>2379</v>
      </c>
    </row>
    <row r="2380" spans="34:35" x14ac:dyDescent="0.15">
      <c r="AH2380" s="2">
        <f t="shared" ca="1" si="44"/>
        <v>0</v>
      </c>
      <c r="AI2380" s="2">
        <v>2380</v>
      </c>
    </row>
    <row r="2381" spans="34:35" x14ac:dyDescent="0.15">
      <c r="AH2381" s="2">
        <f t="shared" ca="1" si="44"/>
        <v>0</v>
      </c>
      <c r="AI2381" s="2">
        <v>2381</v>
      </c>
    </row>
    <row r="2382" spans="34:35" x14ac:dyDescent="0.15">
      <c r="AH2382" s="2">
        <f t="shared" ca="1" si="44"/>
        <v>0</v>
      </c>
      <c r="AI2382" s="2">
        <v>2382</v>
      </c>
    </row>
    <row r="2383" spans="34:35" x14ac:dyDescent="0.15">
      <c r="AH2383" s="2">
        <f t="shared" ca="1" si="44"/>
        <v>0</v>
      </c>
      <c r="AI2383" s="2">
        <v>2383</v>
      </c>
    </row>
    <row r="2384" spans="34:35" x14ac:dyDescent="0.15">
      <c r="AH2384" s="2">
        <f t="shared" ca="1" si="44"/>
        <v>0</v>
      </c>
      <c r="AI2384" s="2">
        <v>2384</v>
      </c>
    </row>
    <row r="2385" spans="34:35" x14ac:dyDescent="0.15">
      <c r="AH2385" s="2">
        <f t="shared" ca="1" si="44"/>
        <v>0</v>
      </c>
      <c r="AI2385" s="2">
        <v>2385</v>
      </c>
    </row>
    <row r="2386" spans="34:35" x14ac:dyDescent="0.15">
      <c r="AH2386" s="2">
        <f t="shared" ca="1" si="44"/>
        <v>0</v>
      </c>
      <c r="AI2386" s="2">
        <v>2386</v>
      </c>
    </row>
    <row r="2387" spans="34:35" x14ac:dyDescent="0.15">
      <c r="AH2387" s="2">
        <f t="shared" ca="1" si="44"/>
        <v>0</v>
      </c>
      <c r="AI2387" s="2">
        <v>2387</v>
      </c>
    </row>
    <row r="2388" spans="34:35" x14ac:dyDescent="0.15">
      <c r="AH2388" s="2">
        <f t="shared" ca="1" si="44"/>
        <v>0</v>
      </c>
      <c r="AI2388" s="2">
        <v>2388</v>
      </c>
    </row>
    <row r="2389" spans="34:35" x14ac:dyDescent="0.15">
      <c r="AH2389" s="2">
        <f t="shared" ca="1" si="44"/>
        <v>0</v>
      </c>
      <c r="AI2389" s="2">
        <v>2389</v>
      </c>
    </row>
    <row r="2390" spans="34:35" x14ac:dyDescent="0.15">
      <c r="AH2390" s="2">
        <f t="shared" ca="1" si="44"/>
        <v>0</v>
      </c>
      <c r="AI2390" s="2">
        <v>2390</v>
      </c>
    </row>
    <row r="2391" spans="34:35" x14ac:dyDescent="0.15">
      <c r="AH2391" s="2">
        <f t="shared" ca="1" si="44"/>
        <v>0</v>
      </c>
      <c r="AI2391" s="2">
        <v>2391</v>
      </c>
    </row>
    <row r="2392" spans="34:35" x14ac:dyDescent="0.15">
      <c r="AH2392" s="2">
        <f t="shared" ca="1" si="44"/>
        <v>0</v>
      </c>
      <c r="AI2392" s="2">
        <v>2392</v>
      </c>
    </row>
    <row r="2393" spans="34:35" x14ac:dyDescent="0.15">
      <c r="AH2393" s="2">
        <f t="shared" ca="1" si="44"/>
        <v>0</v>
      </c>
      <c r="AI2393" s="2">
        <v>2393</v>
      </c>
    </row>
    <row r="2394" spans="34:35" x14ac:dyDescent="0.15">
      <c r="AH2394" s="2">
        <f t="shared" ca="1" si="44"/>
        <v>0</v>
      </c>
      <c r="AI2394" s="2">
        <v>2394</v>
      </c>
    </row>
    <row r="2395" spans="34:35" x14ac:dyDescent="0.15">
      <c r="AH2395" s="2">
        <f t="shared" ca="1" si="44"/>
        <v>0</v>
      </c>
      <c r="AI2395" s="2">
        <v>2395</v>
      </c>
    </row>
    <row r="2396" spans="34:35" x14ac:dyDescent="0.15">
      <c r="AH2396" s="2">
        <f t="shared" ca="1" si="44"/>
        <v>0</v>
      </c>
      <c r="AI2396" s="2">
        <v>2396</v>
      </c>
    </row>
    <row r="2397" spans="34:35" x14ac:dyDescent="0.15">
      <c r="AH2397" s="2">
        <f t="shared" ca="1" si="44"/>
        <v>0</v>
      </c>
      <c r="AI2397" s="2">
        <v>2397</v>
      </c>
    </row>
    <row r="2398" spans="34:35" x14ac:dyDescent="0.15">
      <c r="AH2398" s="2">
        <f t="shared" ca="1" si="44"/>
        <v>0</v>
      </c>
      <c r="AI2398" s="2">
        <v>2398</v>
      </c>
    </row>
    <row r="2399" spans="34:35" x14ac:dyDescent="0.15">
      <c r="AH2399" s="2">
        <f t="shared" ca="1" si="44"/>
        <v>0</v>
      </c>
      <c r="AI2399" s="2">
        <v>2399</v>
      </c>
    </row>
    <row r="2400" spans="34:35" x14ac:dyDescent="0.15">
      <c r="AH2400" s="2">
        <f t="shared" ca="1" si="44"/>
        <v>0</v>
      </c>
      <c r="AI2400" s="2">
        <v>2400</v>
      </c>
    </row>
  </sheetData>
  <mergeCells count="42">
    <mergeCell ref="I28:K28"/>
    <mergeCell ref="I29:K29"/>
    <mergeCell ref="H31:K31"/>
    <mergeCell ref="H32:K32"/>
    <mergeCell ref="I23:I26"/>
    <mergeCell ref="J23:K23"/>
    <mergeCell ref="J24:K24"/>
    <mergeCell ref="J25:K25"/>
    <mergeCell ref="J26:K26"/>
    <mergeCell ref="I27:K27"/>
    <mergeCell ref="B13:D13"/>
    <mergeCell ref="I13:K13"/>
    <mergeCell ref="C14:D14"/>
    <mergeCell ref="B15:D15"/>
    <mergeCell ref="H15:H30"/>
    <mergeCell ref="I15:I18"/>
    <mergeCell ref="B16:D16"/>
    <mergeCell ref="J16:J18"/>
    <mergeCell ref="C17:D17"/>
    <mergeCell ref="I19:I21"/>
    <mergeCell ref="J19:K19"/>
    <mergeCell ref="B20:D20"/>
    <mergeCell ref="J20:K20"/>
    <mergeCell ref="B21:D21"/>
    <mergeCell ref="J21:K21"/>
    <mergeCell ref="I22:K22"/>
    <mergeCell ref="B6:D6"/>
    <mergeCell ref="H6:K6"/>
    <mergeCell ref="B7:D7"/>
    <mergeCell ref="H7:H14"/>
    <mergeCell ref="I7:I10"/>
    <mergeCell ref="J7:K7"/>
    <mergeCell ref="B8:D8"/>
    <mergeCell ref="J8:K8"/>
    <mergeCell ref="B9:D9"/>
    <mergeCell ref="J9:K9"/>
    <mergeCell ref="B10:D10"/>
    <mergeCell ref="J10:K10"/>
    <mergeCell ref="B11:D11"/>
    <mergeCell ref="I11:K11"/>
    <mergeCell ref="B12:D12"/>
    <mergeCell ref="I12:K12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</cp:lastModifiedBy>
  <cp:lastPrinted>2017-02-19T02:15:28Z</cp:lastPrinted>
  <dcterms:created xsi:type="dcterms:W3CDTF">2008-01-24T06:28:57Z</dcterms:created>
  <dcterms:modified xsi:type="dcterms:W3CDTF">2024-03-12T05:40:51Z</dcterms:modified>
</cp:coreProperties>
</file>